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hidePivotFieldList="1" showPivotChartFilter="1" defaultThemeVersion="124226"/>
  <bookViews>
    <workbookView xWindow="15615" yWindow="-285" windowWidth="11505" windowHeight="11385" activeTab="2"/>
  </bookViews>
  <sheets>
    <sheet name="INDYW" sheetId="20" r:id="rId1"/>
    <sheet name="KLUBY" sheetId="18" r:id="rId2"/>
    <sheet name="SZKOŁY" sheetId="19" r:id="rId3"/>
    <sheet name="zrodlo" sheetId="17" state="veryHidden" r:id="rId4"/>
  </sheets>
  <definedNames>
    <definedName name="_xlnm._FilterDatabase" localSheetId="3" hidden="1">zrodlo!$A$1:$V$196</definedName>
    <definedName name="_xlnm.Print_Titles" localSheetId="1">KLUBY!$A:$A,KLUBY!$3:$4</definedName>
    <definedName name="_xlnm.Print_Titles" localSheetId="2">SZKOŁY!$A:$A,SZKOŁY!$3:$4</definedName>
    <definedName name="Wielobój___po_4__Szkoły__Punkty" localSheetId="3">zrodlo!$C$2:$F$88</definedName>
  </definedNames>
  <calcPr calcId="125725"/>
  <pivotCaches>
    <pivotCache cacheId="0" r:id="rId5"/>
    <pivotCache cacheId="1" r:id="rId6"/>
  </pivotCaches>
</workbook>
</file>

<file path=xl/calcChain.xml><?xml version="1.0" encoding="utf-8"?>
<calcChain xmlns="http://schemas.openxmlformats.org/spreadsheetml/2006/main">
  <c r="V127" i="17"/>
  <c r="V105"/>
  <c r="V46"/>
  <c r="V47"/>
  <c r="V48"/>
  <c r="V106"/>
  <c r="V107"/>
  <c r="V77"/>
  <c r="K104"/>
  <c r="K127"/>
  <c r="U127" s="1"/>
  <c r="K105"/>
  <c r="U105" s="1"/>
  <c r="K46"/>
  <c r="U46" s="1"/>
  <c r="K47"/>
  <c r="U47" s="1"/>
  <c r="K48"/>
  <c r="U48" s="1"/>
  <c r="K106"/>
  <c r="U106" s="1"/>
  <c r="K107"/>
  <c r="U107" s="1"/>
  <c r="K77"/>
  <c r="U77" s="1"/>
  <c r="V104"/>
  <c r="H104"/>
  <c r="U104" s="1"/>
  <c r="N74"/>
  <c r="N29"/>
  <c r="N73"/>
  <c r="N39"/>
  <c r="N38"/>
  <c r="N36"/>
  <c r="N37"/>
  <c r="Q72"/>
  <c r="T72"/>
  <c r="V72"/>
  <c r="Q74"/>
  <c r="T74"/>
  <c r="V74"/>
  <c r="Q29"/>
  <c r="T29"/>
  <c r="V29"/>
  <c r="Q73"/>
  <c r="T73"/>
  <c r="V73"/>
  <c r="Q39"/>
  <c r="T39"/>
  <c r="V39"/>
  <c r="Q38"/>
  <c r="T38"/>
  <c r="V38"/>
  <c r="Q36"/>
  <c r="T36"/>
  <c r="V36"/>
  <c r="Q37"/>
  <c r="T37"/>
  <c r="V37"/>
  <c r="H73"/>
  <c r="K73"/>
  <c r="H39"/>
  <c r="K39"/>
  <c r="H38"/>
  <c r="K38"/>
  <c r="H36"/>
  <c r="K36"/>
  <c r="H37"/>
  <c r="K37"/>
  <c r="H34"/>
  <c r="K34"/>
  <c r="H22"/>
  <c r="K22"/>
  <c r="H20"/>
  <c r="K20"/>
  <c r="H160"/>
  <c r="K160"/>
  <c r="H141"/>
  <c r="K141"/>
  <c r="H148"/>
  <c r="K148"/>
  <c r="H101"/>
  <c r="K101"/>
  <c r="H72"/>
  <c r="K72"/>
  <c r="H74"/>
  <c r="K74"/>
  <c r="H29"/>
  <c r="K29"/>
  <c r="K35"/>
  <c r="H35"/>
  <c r="V35"/>
  <c r="T35"/>
  <c r="Q35"/>
  <c r="V34"/>
  <c r="T34"/>
  <c r="Q34"/>
  <c r="N35"/>
  <c r="N34"/>
  <c r="M75"/>
  <c r="M39"/>
  <c r="M26"/>
  <c r="M59"/>
  <c r="N72"/>
  <c r="M5"/>
  <c r="M49"/>
  <c r="M4"/>
  <c r="M13"/>
  <c r="T101"/>
  <c r="V101"/>
  <c r="Q101"/>
  <c r="N101"/>
  <c r="M84"/>
  <c r="M99"/>
  <c r="M78"/>
  <c r="M114"/>
  <c r="M109"/>
  <c r="M176"/>
  <c r="M171"/>
  <c r="M194"/>
  <c r="M133"/>
  <c r="T148"/>
  <c r="Q148"/>
  <c r="T141"/>
  <c r="V148"/>
  <c r="V141"/>
  <c r="Q141"/>
  <c r="N148"/>
  <c r="N141"/>
  <c r="V160"/>
  <c r="T160"/>
  <c r="Q160"/>
  <c r="N160"/>
  <c r="V20"/>
  <c r="T20"/>
  <c r="Q20"/>
  <c r="V22"/>
  <c r="T22"/>
  <c r="Q22"/>
  <c r="N20"/>
  <c r="N22"/>
  <c r="U36" l="1"/>
  <c r="U38"/>
  <c r="U39"/>
  <c r="U29"/>
  <c r="U74"/>
  <c r="U72"/>
  <c r="U37"/>
  <c r="U73"/>
  <c r="U35"/>
  <c r="U34"/>
  <c r="U101"/>
  <c r="U160"/>
  <c r="U141"/>
  <c r="U148"/>
  <c r="U20"/>
  <c r="U22"/>
  <c r="V100"/>
  <c r="T100"/>
  <c r="Q100"/>
  <c r="N100"/>
  <c r="K100"/>
  <c r="H100"/>
  <c r="V126"/>
  <c r="T126"/>
  <c r="P126"/>
  <c r="Q126" s="1"/>
  <c r="N126"/>
  <c r="K126"/>
  <c r="H126"/>
  <c r="V25"/>
  <c r="T25"/>
  <c r="P25"/>
  <c r="Q25" s="1"/>
  <c r="N25"/>
  <c r="K25"/>
  <c r="H25"/>
  <c r="V16"/>
  <c r="T16"/>
  <c r="Q16"/>
  <c r="N16"/>
  <c r="K16"/>
  <c r="H16"/>
  <c r="V17"/>
  <c r="T17"/>
  <c r="Q17"/>
  <c r="N17"/>
  <c r="K17"/>
  <c r="H17"/>
  <c r="V18"/>
  <c r="T18"/>
  <c r="Q18"/>
  <c r="N18"/>
  <c r="K18"/>
  <c r="H18"/>
  <c r="V121"/>
  <c r="T121"/>
  <c r="Q121"/>
  <c r="N121"/>
  <c r="K121"/>
  <c r="H121"/>
  <c r="V65"/>
  <c r="T65"/>
  <c r="Q65"/>
  <c r="N65"/>
  <c r="K65"/>
  <c r="H65"/>
  <c r="V67"/>
  <c r="T67"/>
  <c r="Q67"/>
  <c r="N67"/>
  <c r="K67"/>
  <c r="H67"/>
  <c r="V19"/>
  <c r="T19"/>
  <c r="Q19"/>
  <c r="N19"/>
  <c r="K19"/>
  <c r="H19"/>
  <c r="V62"/>
  <c r="T62"/>
  <c r="Q62"/>
  <c r="N62"/>
  <c r="K62"/>
  <c r="H62"/>
  <c r="V61"/>
  <c r="T61"/>
  <c r="Q61"/>
  <c r="N61"/>
  <c r="K61"/>
  <c r="H61"/>
  <c r="V14"/>
  <c r="T14"/>
  <c r="Q14"/>
  <c r="N14"/>
  <c r="K14"/>
  <c r="H14"/>
  <c r="V122"/>
  <c r="T122"/>
  <c r="Q122"/>
  <c r="N122"/>
  <c r="K122"/>
  <c r="H122"/>
  <c r="V66"/>
  <c r="T66"/>
  <c r="Q66"/>
  <c r="N66"/>
  <c r="K66"/>
  <c r="H66"/>
  <c r="V85"/>
  <c r="T85"/>
  <c r="Q85"/>
  <c r="N85"/>
  <c r="K85"/>
  <c r="H85"/>
  <c r="V145"/>
  <c r="T145"/>
  <c r="P145"/>
  <c r="Q145" s="1"/>
  <c r="N145"/>
  <c r="K145"/>
  <c r="H145"/>
  <c r="V146"/>
  <c r="T146"/>
  <c r="Q146"/>
  <c r="N146"/>
  <c r="K146"/>
  <c r="H146"/>
  <c r="V147"/>
  <c r="T147"/>
  <c r="Q147"/>
  <c r="N147"/>
  <c r="K147"/>
  <c r="H147"/>
  <c r="V164"/>
  <c r="T164"/>
  <c r="Q164"/>
  <c r="N164"/>
  <c r="K164"/>
  <c r="H164"/>
  <c r="V140"/>
  <c r="T140"/>
  <c r="Q140"/>
  <c r="N140"/>
  <c r="K140"/>
  <c r="H140"/>
  <c r="V162"/>
  <c r="T162"/>
  <c r="Q162"/>
  <c r="N162"/>
  <c r="K162"/>
  <c r="H162"/>
  <c r="V137"/>
  <c r="T137"/>
  <c r="Q137"/>
  <c r="N137"/>
  <c r="K137"/>
  <c r="H137"/>
  <c r="V159"/>
  <c r="T159"/>
  <c r="Q159"/>
  <c r="N159"/>
  <c r="K159"/>
  <c r="H159"/>
  <c r="V96"/>
  <c r="T96"/>
  <c r="Q96"/>
  <c r="N96"/>
  <c r="K96"/>
  <c r="H96"/>
  <c r="V88"/>
  <c r="T88"/>
  <c r="Q88"/>
  <c r="N88"/>
  <c r="K88"/>
  <c r="H88"/>
  <c r="V169"/>
  <c r="T169"/>
  <c r="Q169"/>
  <c r="N169"/>
  <c r="K169"/>
  <c r="H169"/>
  <c r="V167"/>
  <c r="T167"/>
  <c r="Q167"/>
  <c r="N167"/>
  <c r="K167"/>
  <c r="H167"/>
  <c r="V157"/>
  <c r="T157"/>
  <c r="Q157"/>
  <c r="N157"/>
  <c r="K157"/>
  <c r="H157"/>
  <c r="V168"/>
  <c r="T168"/>
  <c r="Q168"/>
  <c r="N168"/>
  <c r="K168"/>
  <c r="H168"/>
  <c r="V166"/>
  <c r="T166"/>
  <c r="Q166"/>
  <c r="N166"/>
  <c r="K166"/>
  <c r="H166"/>
  <c r="V165"/>
  <c r="T165"/>
  <c r="Q165"/>
  <c r="N165"/>
  <c r="K165"/>
  <c r="H165"/>
  <c r="V158"/>
  <c r="T158"/>
  <c r="Q158"/>
  <c r="N158"/>
  <c r="K158"/>
  <c r="H158"/>
  <c r="V156"/>
  <c r="T156"/>
  <c r="Q156"/>
  <c r="N156"/>
  <c r="K156"/>
  <c r="H156"/>
  <c r="V50"/>
  <c r="T50"/>
  <c r="Q50"/>
  <c r="N50"/>
  <c r="K50"/>
  <c r="H50"/>
  <c r="V54"/>
  <c r="T54"/>
  <c r="Q54"/>
  <c r="N54"/>
  <c r="K54"/>
  <c r="H54"/>
  <c r="V57"/>
  <c r="T57"/>
  <c r="Q57"/>
  <c r="N57"/>
  <c r="K57"/>
  <c r="H57"/>
  <c r="V69"/>
  <c r="T69"/>
  <c r="Q69"/>
  <c r="N69"/>
  <c r="K69"/>
  <c r="H69"/>
  <c r="V10"/>
  <c r="T10"/>
  <c r="Q10"/>
  <c r="N10"/>
  <c r="K10"/>
  <c r="H10"/>
  <c r="V149"/>
  <c r="T149"/>
  <c r="Q149"/>
  <c r="N149"/>
  <c r="K149"/>
  <c r="H149"/>
  <c r="V150"/>
  <c r="T150"/>
  <c r="Q150"/>
  <c r="N150"/>
  <c r="K150"/>
  <c r="H150"/>
  <c r="V136"/>
  <c r="T136"/>
  <c r="P136"/>
  <c r="Q136" s="1"/>
  <c r="N136"/>
  <c r="K136"/>
  <c r="H136"/>
  <c r="V143"/>
  <c r="T143"/>
  <c r="Q143"/>
  <c r="K143"/>
  <c r="H143"/>
  <c r="V130"/>
  <c r="T130"/>
  <c r="Q130"/>
  <c r="N130"/>
  <c r="K130"/>
  <c r="H130"/>
  <c r="V134"/>
  <c r="T134"/>
  <c r="Q134"/>
  <c r="N134"/>
  <c r="K134"/>
  <c r="H134"/>
  <c r="V124"/>
  <c r="T124"/>
  <c r="Q124"/>
  <c r="N124"/>
  <c r="K124"/>
  <c r="H124"/>
  <c r="V123"/>
  <c r="T123"/>
  <c r="Q123"/>
  <c r="N123"/>
  <c r="K123"/>
  <c r="H123"/>
  <c r="V115"/>
  <c r="T115"/>
  <c r="Q115"/>
  <c r="N115"/>
  <c r="K115"/>
  <c r="H115"/>
  <c r="V117"/>
  <c r="T117"/>
  <c r="Q117"/>
  <c r="N117"/>
  <c r="K117"/>
  <c r="H117"/>
  <c r="V196"/>
  <c r="T196"/>
  <c r="Q196"/>
  <c r="N196"/>
  <c r="K196"/>
  <c r="H196"/>
  <c r="V195"/>
  <c r="T195"/>
  <c r="Q195"/>
  <c r="N195"/>
  <c r="K195"/>
  <c r="H195"/>
  <c r="V102"/>
  <c r="T102"/>
  <c r="Q102"/>
  <c r="N102"/>
  <c r="K102"/>
  <c r="G102"/>
  <c r="H102" s="1"/>
  <c r="V70"/>
  <c r="T70"/>
  <c r="Q70"/>
  <c r="N70"/>
  <c r="K70"/>
  <c r="G70"/>
  <c r="H70" s="1"/>
  <c r="V181"/>
  <c r="T181"/>
  <c r="Q181"/>
  <c r="N181"/>
  <c r="K181"/>
  <c r="H181"/>
  <c r="V179"/>
  <c r="T179"/>
  <c r="Q179"/>
  <c r="N179"/>
  <c r="K179"/>
  <c r="H179"/>
  <c r="V180"/>
  <c r="T180"/>
  <c r="Q180"/>
  <c r="N180"/>
  <c r="K180"/>
  <c r="H180"/>
  <c r="V178"/>
  <c r="T178"/>
  <c r="Q178"/>
  <c r="N178"/>
  <c r="K178"/>
  <c r="H178"/>
  <c r="V103"/>
  <c r="T103"/>
  <c r="Q103"/>
  <c r="N103"/>
  <c r="K103"/>
  <c r="H103"/>
  <c r="V76"/>
  <c r="T76"/>
  <c r="Q76"/>
  <c r="N76"/>
  <c r="K76"/>
  <c r="H76"/>
  <c r="V91"/>
  <c r="T91"/>
  <c r="Q91"/>
  <c r="N91"/>
  <c r="K91"/>
  <c r="H91"/>
  <c r="V95"/>
  <c r="T95"/>
  <c r="Q95"/>
  <c r="N95"/>
  <c r="K95"/>
  <c r="H95"/>
  <c r="V98"/>
  <c r="T98"/>
  <c r="Q98"/>
  <c r="N98"/>
  <c r="K98"/>
  <c r="H98"/>
  <c r="V94"/>
  <c r="T94"/>
  <c r="Q94"/>
  <c r="N94"/>
  <c r="K94"/>
  <c r="H94"/>
  <c r="V99"/>
  <c r="T99"/>
  <c r="Q99"/>
  <c r="N99"/>
  <c r="K99"/>
  <c r="H99"/>
  <c r="V21"/>
  <c r="T21"/>
  <c r="Q21"/>
  <c r="N21"/>
  <c r="K21"/>
  <c r="H21"/>
  <c r="V45"/>
  <c r="T45"/>
  <c r="Q45"/>
  <c r="N45"/>
  <c r="K45"/>
  <c r="H45"/>
  <c r="V41"/>
  <c r="T41"/>
  <c r="Q41"/>
  <c r="N41"/>
  <c r="K41"/>
  <c r="H41"/>
  <c r="V42"/>
  <c r="T42"/>
  <c r="Q42"/>
  <c r="N42"/>
  <c r="K42"/>
  <c r="H42"/>
  <c r="V44"/>
  <c r="T44"/>
  <c r="Q44"/>
  <c r="N44"/>
  <c r="K44"/>
  <c r="H44"/>
  <c r="V27"/>
  <c r="T27"/>
  <c r="Q27"/>
  <c r="N27"/>
  <c r="K27"/>
  <c r="H27"/>
  <c r="V75"/>
  <c r="T75"/>
  <c r="Q75"/>
  <c r="N75"/>
  <c r="K75"/>
  <c r="H75"/>
  <c r="V40"/>
  <c r="T40"/>
  <c r="Q40"/>
  <c r="N40"/>
  <c r="K40"/>
  <c r="H40"/>
  <c r="V28"/>
  <c r="T28"/>
  <c r="Q28"/>
  <c r="N28"/>
  <c r="K28"/>
  <c r="H28"/>
  <c r="V26"/>
  <c r="T26"/>
  <c r="Q26"/>
  <c r="N26"/>
  <c r="K26"/>
  <c r="H26"/>
  <c r="V31"/>
  <c r="T31"/>
  <c r="Q31"/>
  <c r="N31"/>
  <c r="K31"/>
  <c r="H31"/>
  <c r="G31"/>
  <c r="V43"/>
  <c r="T43"/>
  <c r="Q43"/>
  <c r="N43"/>
  <c r="K43"/>
  <c r="G43"/>
  <c r="H43" s="1"/>
  <c r="V11"/>
  <c r="T11"/>
  <c r="Q11"/>
  <c r="N11"/>
  <c r="K11"/>
  <c r="H11"/>
  <c r="V68"/>
  <c r="T68"/>
  <c r="Q68"/>
  <c r="N68"/>
  <c r="K68"/>
  <c r="G68"/>
  <c r="H68" s="1"/>
  <c r="V60"/>
  <c r="T60"/>
  <c r="Q60"/>
  <c r="N60"/>
  <c r="K60"/>
  <c r="G60"/>
  <c r="H60" s="1"/>
  <c r="V55"/>
  <c r="T55"/>
  <c r="Q55"/>
  <c r="N55"/>
  <c r="K55"/>
  <c r="G55"/>
  <c r="H55" s="1"/>
  <c r="V108"/>
  <c r="T108"/>
  <c r="Q108"/>
  <c r="N108"/>
  <c r="K108"/>
  <c r="H108"/>
  <c r="V9"/>
  <c r="T9"/>
  <c r="Q9"/>
  <c r="N9"/>
  <c r="K9"/>
  <c r="G9"/>
  <c r="H9" s="1"/>
  <c r="V79"/>
  <c r="T79"/>
  <c r="P79"/>
  <c r="Q79" s="1"/>
  <c r="N79"/>
  <c r="K79"/>
  <c r="H79"/>
  <c r="V183"/>
  <c r="T183"/>
  <c r="P183"/>
  <c r="Q183" s="1"/>
  <c r="N183"/>
  <c r="K183"/>
  <c r="G183"/>
  <c r="H183" s="1"/>
  <c r="V51"/>
  <c r="T51"/>
  <c r="Q51"/>
  <c r="N51"/>
  <c r="K51"/>
  <c r="H51"/>
  <c r="V112"/>
  <c r="T112"/>
  <c r="Q112"/>
  <c r="N112"/>
  <c r="K112"/>
  <c r="G112"/>
  <c r="H112" s="1"/>
  <c r="V12"/>
  <c r="T12"/>
  <c r="Q12"/>
  <c r="N12"/>
  <c r="K12"/>
  <c r="H12"/>
  <c r="V7"/>
  <c r="T7"/>
  <c r="Q7"/>
  <c r="N7"/>
  <c r="K7"/>
  <c r="H7"/>
  <c r="V58"/>
  <c r="T58"/>
  <c r="Q58"/>
  <c r="N58"/>
  <c r="K58"/>
  <c r="G58"/>
  <c r="H58" s="1"/>
  <c r="V109"/>
  <c r="T109"/>
  <c r="Q109"/>
  <c r="N109"/>
  <c r="K109"/>
  <c r="H109"/>
  <c r="V170"/>
  <c r="T170"/>
  <c r="P170"/>
  <c r="Q170" s="1"/>
  <c r="N170"/>
  <c r="K170"/>
  <c r="H170"/>
  <c r="V128"/>
  <c r="T128"/>
  <c r="Q128"/>
  <c r="N128"/>
  <c r="K128"/>
  <c r="H128"/>
  <c r="V53"/>
  <c r="T53"/>
  <c r="Q53"/>
  <c r="N53"/>
  <c r="K53"/>
  <c r="G53"/>
  <c r="H53" s="1"/>
  <c r="V4"/>
  <c r="T4"/>
  <c r="Q4"/>
  <c r="N4"/>
  <c r="K4"/>
  <c r="H4"/>
  <c r="V6"/>
  <c r="T6"/>
  <c r="Q6"/>
  <c r="N6"/>
  <c r="K6"/>
  <c r="H6"/>
  <c r="V185"/>
  <c r="T185"/>
  <c r="Q185"/>
  <c r="N185"/>
  <c r="K185"/>
  <c r="H185"/>
  <c r="V8"/>
  <c r="T8"/>
  <c r="Q8"/>
  <c r="N8"/>
  <c r="K8"/>
  <c r="H8"/>
  <c r="V184"/>
  <c r="T184"/>
  <c r="P184"/>
  <c r="Q184" s="1"/>
  <c r="N184"/>
  <c r="K184"/>
  <c r="H184"/>
  <c r="V110"/>
  <c r="T110"/>
  <c r="Q110"/>
  <c r="N110"/>
  <c r="K110"/>
  <c r="G110"/>
  <c r="H110" s="1"/>
  <c r="V13"/>
  <c r="T13"/>
  <c r="Q13"/>
  <c r="N13"/>
  <c r="K13"/>
  <c r="H13"/>
  <c r="V153"/>
  <c r="T153"/>
  <c r="Q153"/>
  <c r="N153"/>
  <c r="K153"/>
  <c r="G153"/>
  <c r="H153" s="1"/>
  <c r="V118"/>
  <c r="T118"/>
  <c r="Q118"/>
  <c r="N118"/>
  <c r="K118"/>
  <c r="H118"/>
  <c r="V129"/>
  <c r="T129"/>
  <c r="Q129"/>
  <c r="N129"/>
  <c r="K129"/>
  <c r="H129"/>
  <c r="V52"/>
  <c r="T52"/>
  <c r="Q52"/>
  <c r="N52"/>
  <c r="K52"/>
  <c r="G52"/>
  <c r="H52" s="1"/>
  <c r="V5"/>
  <c r="T5"/>
  <c r="Q5"/>
  <c r="N5"/>
  <c r="K5"/>
  <c r="G5"/>
  <c r="H5" s="1"/>
  <c r="V133"/>
  <c r="T133"/>
  <c r="Q133"/>
  <c r="N133"/>
  <c r="K133"/>
  <c r="H133"/>
  <c r="V152"/>
  <c r="T152"/>
  <c r="Q152"/>
  <c r="N152"/>
  <c r="K152"/>
  <c r="G152"/>
  <c r="H152" s="1"/>
  <c r="V3"/>
  <c r="T3"/>
  <c r="Q3"/>
  <c r="N3"/>
  <c r="K3"/>
  <c r="G3"/>
  <c r="H3" s="1"/>
  <c r="V172"/>
  <c r="T172"/>
  <c r="Q172"/>
  <c r="N172"/>
  <c r="K172"/>
  <c r="H172"/>
  <c r="V23"/>
  <c r="T23"/>
  <c r="Q23"/>
  <c r="N23"/>
  <c r="K23"/>
  <c r="H23"/>
  <c r="V15"/>
  <c r="T15"/>
  <c r="Q15"/>
  <c r="N15"/>
  <c r="K15"/>
  <c r="H15"/>
  <c r="V154"/>
  <c r="T154"/>
  <c r="Q154"/>
  <c r="N154"/>
  <c r="K154"/>
  <c r="H154"/>
  <c r="V186"/>
  <c r="T186"/>
  <c r="Q186"/>
  <c r="N186"/>
  <c r="K186"/>
  <c r="H186"/>
  <c r="V171"/>
  <c r="T171"/>
  <c r="Q171"/>
  <c r="N171"/>
  <c r="K171"/>
  <c r="H171"/>
  <c r="V174"/>
  <c r="T174"/>
  <c r="Q174"/>
  <c r="N174"/>
  <c r="K174"/>
  <c r="H174"/>
  <c r="V114"/>
  <c r="T114"/>
  <c r="Q114"/>
  <c r="N114"/>
  <c r="K114"/>
  <c r="H114"/>
  <c r="V135"/>
  <c r="T135"/>
  <c r="Q135"/>
  <c r="N135"/>
  <c r="K135"/>
  <c r="H135"/>
  <c r="V59"/>
  <c r="T59"/>
  <c r="Q59"/>
  <c r="N59"/>
  <c r="K59"/>
  <c r="G59"/>
  <c r="H59" s="1"/>
  <c r="V189"/>
  <c r="T189"/>
  <c r="Q189"/>
  <c r="N189"/>
  <c r="K189"/>
  <c r="H189"/>
  <c r="V63"/>
  <c r="T63"/>
  <c r="Q63"/>
  <c r="N63"/>
  <c r="K63"/>
  <c r="G63"/>
  <c r="H63" s="1"/>
  <c r="V111"/>
  <c r="T111"/>
  <c r="Q111"/>
  <c r="N111"/>
  <c r="K111"/>
  <c r="H111"/>
  <c r="V177"/>
  <c r="T177"/>
  <c r="Q177"/>
  <c r="N177"/>
  <c r="K177"/>
  <c r="H177"/>
  <c r="V173"/>
  <c r="T173"/>
  <c r="Q173"/>
  <c r="N173"/>
  <c r="K173"/>
  <c r="H173"/>
  <c r="V188"/>
  <c r="T188"/>
  <c r="Q188"/>
  <c r="N188"/>
  <c r="K188"/>
  <c r="H188"/>
  <c r="V175"/>
  <c r="T175"/>
  <c r="Q175"/>
  <c r="N175"/>
  <c r="K175"/>
  <c r="H175"/>
  <c r="V2"/>
  <c r="T2"/>
  <c r="Q2"/>
  <c r="N2"/>
  <c r="K2"/>
  <c r="H2"/>
  <c r="V116"/>
  <c r="T116"/>
  <c r="Q116"/>
  <c r="N116"/>
  <c r="K116"/>
  <c r="H116"/>
  <c r="V24"/>
  <c r="T24"/>
  <c r="Q24"/>
  <c r="N24"/>
  <c r="K24"/>
  <c r="G24"/>
  <c r="H24" s="1"/>
  <c r="V56"/>
  <c r="T56"/>
  <c r="P56"/>
  <c r="Q56" s="1"/>
  <c r="N56"/>
  <c r="K56"/>
  <c r="H56"/>
  <c r="G56"/>
  <c r="V125"/>
  <c r="T125"/>
  <c r="Q125"/>
  <c r="N125"/>
  <c r="K125"/>
  <c r="H125"/>
  <c r="V119"/>
  <c r="T119"/>
  <c r="Q119"/>
  <c r="N119"/>
  <c r="K119"/>
  <c r="G119"/>
  <c r="H119" s="1"/>
  <c r="V90"/>
  <c r="T90"/>
  <c r="Q90"/>
  <c r="N90"/>
  <c r="K90"/>
  <c r="H90"/>
  <c r="V190"/>
  <c r="T190"/>
  <c r="Q190"/>
  <c r="N190"/>
  <c r="K190"/>
  <c r="H190"/>
  <c r="V161"/>
  <c r="T161"/>
  <c r="Q161"/>
  <c r="N161"/>
  <c r="K161"/>
  <c r="H161"/>
  <c r="V132"/>
  <c r="T132"/>
  <c r="Q132"/>
  <c r="N132"/>
  <c r="K132"/>
  <c r="H132"/>
  <c r="V176"/>
  <c r="T176"/>
  <c r="Q176"/>
  <c r="N176"/>
  <c r="K176"/>
  <c r="G176"/>
  <c r="H176" s="1"/>
  <c r="V131"/>
  <c r="T131"/>
  <c r="Q131"/>
  <c r="N131"/>
  <c r="K131"/>
  <c r="H131"/>
  <c r="V144"/>
  <c r="T144"/>
  <c r="Q144"/>
  <c r="N144"/>
  <c r="K144"/>
  <c r="H144"/>
  <c r="V139"/>
  <c r="T139"/>
  <c r="Q139"/>
  <c r="N139"/>
  <c r="K139"/>
  <c r="H139"/>
  <c r="V120"/>
  <c r="T120"/>
  <c r="Q120"/>
  <c r="N120"/>
  <c r="K120"/>
  <c r="G120"/>
  <c r="H120" s="1"/>
  <c r="V113"/>
  <c r="T113"/>
  <c r="Q113"/>
  <c r="N113"/>
  <c r="K113"/>
  <c r="H113"/>
  <c r="V187"/>
  <c r="T187"/>
  <c r="Q187"/>
  <c r="N187"/>
  <c r="K187"/>
  <c r="H187"/>
  <c r="V32"/>
  <c r="T32"/>
  <c r="Q32"/>
  <c r="N32"/>
  <c r="K32"/>
  <c r="G32"/>
  <c r="H32" s="1"/>
  <c r="V30"/>
  <c r="T30"/>
  <c r="Q30"/>
  <c r="N30"/>
  <c r="K30"/>
  <c r="G30"/>
  <c r="H30" s="1"/>
  <c r="V191"/>
  <c r="T191"/>
  <c r="Q191"/>
  <c r="N191"/>
  <c r="K191"/>
  <c r="H191"/>
  <c r="V64"/>
  <c r="T64"/>
  <c r="Q64"/>
  <c r="N64"/>
  <c r="K64"/>
  <c r="H64"/>
  <c r="V71"/>
  <c r="T71"/>
  <c r="Q71"/>
  <c r="N71"/>
  <c r="K71"/>
  <c r="H71"/>
  <c r="V155"/>
  <c r="T155"/>
  <c r="Q155"/>
  <c r="N155"/>
  <c r="K155"/>
  <c r="H155"/>
  <c r="V49"/>
  <c r="T49"/>
  <c r="Q49"/>
  <c r="N49"/>
  <c r="K49"/>
  <c r="G49"/>
  <c r="H49" s="1"/>
  <c r="V193"/>
  <c r="T193"/>
  <c r="Q193"/>
  <c r="N193"/>
  <c r="K193"/>
  <c r="H193"/>
  <c r="V33"/>
  <c r="T33"/>
  <c r="Q33"/>
  <c r="N33"/>
  <c r="K33"/>
  <c r="G33"/>
  <c r="H33" s="1"/>
  <c r="V78"/>
  <c r="T78"/>
  <c r="P78"/>
  <c r="Q78" s="1"/>
  <c r="N78"/>
  <c r="K78"/>
  <c r="H78"/>
  <c r="V182"/>
  <c r="T182"/>
  <c r="Q182"/>
  <c r="N182"/>
  <c r="K182"/>
  <c r="H182"/>
  <c r="V80"/>
  <c r="T80"/>
  <c r="Q80"/>
  <c r="N80"/>
  <c r="K80"/>
  <c r="H80"/>
  <c r="G80"/>
  <c r="V194"/>
  <c r="T194"/>
  <c r="Q194"/>
  <c r="N194"/>
  <c r="K194"/>
  <c r="H194"/>
  <c r="V192"/>
  <c r="T192"/>
  <c r="Q192"/>
  <c r="N192"/>
  <c r="K192"/>
  <c r="H192"/>
  <c r="V83"/>
  <c r="T83"/>
  <c r="Q83"/>
  <c r="N83"/>
  <c r="K83"/>
  <c r="H83"/>
  <c r="V84"/>
  <c r="T84"/>
  <c r="Q84"/>
  <c r="N84"/>
  <c r="K84"/>
  <c r="H84"/>
  <c r="V81"/>
  <c r="T81"/>
  <c r="Q81"/>
  <c r="N81"/>
  <c r="K81"/>
  <c r="G81"/>
  <c r="H81" s="1"/>
  <c r="V82"/>
  <c r="T82"/>
  <c r="Q82"/>
  <c r="N82"/>
  <c r="K82"/>
  <c r="H82"/>
  <c r="V87"/>
  <c r="T87"/>
  <c r="Q87"/>
  <c r="N87"/>
  <c r="K87"/>
  <c r="H87"/>
  <c r="V86"/>
  <c r="T86"/>
  <c r="Q86"/>
  <c r="N86"/>
  <c r="K86"/>
  <c r="H86"/>
  <c r="V163"/>
  <c r="T163"/>
  <c r="Q163"/>
  <c r="N163"/>
  <c r="K163"/>
  <c r="H163"/>
  <c r="V151"/>
  <c r="T151"/>
  <c r="Q151"/>
  <c r="N151"/>
  <c r="K151"/>
  <c r="H151"/>
  <c r="V142"/>
  <c r="T142"/>
  <c r="Q142"/>
  <c r="N142"/>
  <c r="K142"/>
  <c r="H142"/>
  <c r="V138"/>
  <c r="T138"/>
  <c r="Q138"/>
  <c r="N138"/>
  <c r="K138"/>
  <c r="H138"/>
  <c r="V97"/>
  <c r="T97"/>
  <c r="Q97"/>
  <c r="N97"/>
  <c r="K97"/>
  <c r="H97"/>
  <c r="V93"/>
  <c r="T93"/>
  <c r="Q93"/>
  <c r="N93"/>
  <c r="K93"/>
  <c r="H93"/>
  <c r="V92"/>
  <c r="T92"/>
  <c r="P92"/>
  <c r="Q92" s="1"/>
  <c r="N92"/>
  <c r="K92"/>
  <c r="H92"/>
  <c r="V89"/>
  <c r="T89"/>
  <c r="P89"/>
  <c r="Q89" s="1"/>
  <c r="N89"/>
  <c r="K89"/>
  <c r="H89"/>
  <c r="U82" l="1"/>
  <c r="U32"/>
  <c r="U139"/>
  <c r="U59"/>
  <c r="U53"/>
  <c r="U192"/>
  <c r="U142"/>
  <c r="U28"/>
  <c r="U42"/>
  <c r="U195"/>
  <c r="U196"/>
  <c r="U123"/>
  <c r="U66"/>
  <c r="U155"/>
  <c r="U30"/>
  <c r="U116"/>
  <c r="U4"/>
  <c r="U180"/>
  <c r="U167"/>
  <c r="U137"/>
  <c r="U120"/>
  <c r="U176"/>
  <c r="U152"/>
  <c r="U129"/>
  <c r="U102"/>
  <c r="U165"/>
  <c r="U90"/>
  <c r="U44"/>
  <c r="U21"/>
  <c r="U178"/>
  <c r="U150"/>
  <c r="U14"/>
  <c r="U131"/>
  <c r="U63"/>
  <c r="U3"/>
  <c r="U117"/>
  <c r="U80"/>
  <c r="U193"/>
  <c r="U113"/>
  <c r="U13"/>
  <c r="U181"/>
  <c r="U168"/>
  <c r="U122"/>
  <c r="U194"/>
  <c r="U187"/>
  <c r="U125"/>
  <c r="U135"/>
  <c r="U5"/>
  <c r="U153"/>
  <c r="U103"/>
  <c r="U151"/>
  <c r="U186"/>
  <c r="U172"/>
  <c r="U43"/>
  <c r="U75"/>
  <c r="U41"/>
  <c r="U10"/>
  <c r="U166"/>
  <c r="U62"/>
  <c r="U18"/>
  <c r="U92"/>
  <c r="U188"/>
  <c r="U189"/>
  <c r="U174"/>
  <c r="U15"/>
  <c r="U185"/>
  <c r="U109"/>
  <c r="U112"/>
  <c r="U51"/>
  <c r="U9"/>
  <c r="U108"/>
  <c r="U68"/>
  <c r="U99"/>
  <c r="U124"/>
  <c r="U69"/>
  <c r="U140"/>
  <c r="U89"/>
  <c r="U170"/>
  <c r="U138"/>
  <c r="U87"/>
  <c r="U83"/>
  <c r="U161"/>
  <c r="U175"/>
  <c r="U111"/>
  <c r="U114"/>
  <c r="U79"/>
  <c r="U60"/>
  <c r="U95"/>
  <c r="U91"/>
  <c r="U136"/>
  <c r="U50"/>
  <c r="U156"/>
  <c r="U162"/>
  <c r="U17"/>
  <c r="U16"/>
  <c r="U100"/>
  <c r="U33"/>
  <c r="U64"/>
  <c r="U132"/>
  <c r="U119"/>
  <c r="U133"/>
  <c r="U118"/>
  <c r="U128"/>
  <c r="U12"/>
  <c r="U26"/>
  <c r="U27"/>
  <c r="U143"/>
  <c r="U169"/>
  <c r="U88"/>
  <c r="U145"/>
  <c r="U19"/>
  <c r="U67"/>
  <c r="U86"/>
  <c r="U78"/>
  <c r="U71"/>
  <c r="U56"/>
  <c r="U2"/>
  <c r="U154"/>
  <c r="U184"/>
  <c r="U8"/>
  <c r="U7"/>
  <c r="U183"/>
  <c r="U55"/>
  <c r="U31"/>
  <c r="U45"/>
  <c r="U98"/>
  <c r="U70"/>
  <c r="U115"/>
  <c r="U130"/>
  <c r="U149"/>
  <c r="U54"/>
  <c r="U147"/>
  <c r="U146"/>
  <c r="U126"/>
  <c r="U97"/>
  <c r="U163"/>
  <c r="U81"/>
  <c r="U84"/>
  <c r="U182"/>
  <c r="U190"/>
  <c r="U177"/>
  <c r="U171"/>
  <c r="U110"/>
  <c r="U58"/>
  <c r="U11"/>
  <c r="U94"/>
  <c r="U76"/>
  <c r="U134"/>
  <c r="U57"/>
  <c r="U158"/>
  <c r="U159"/>
  <c r="U164"/>
  <c r="U85"/>
  <c r="U121"/>
  <c r="U25"/>
  <c r="U49"/>
  <c r="U191"/>
  <c r="U144"/>
  <c r="U24"/>
  <c r="U173"/>
  <c r="U23"/>
  <c r="U52"/>
  <c r="U6"/>
  <c r="U40"/>
  <c r="U179"/>
  <c r="U157"/>
  <c r="U96"/>
  <c r="U61"/>
  <c r="U65"/>
  <c r="U93"/>
</calcChain>
</file>

<file path=xl/connections.xml><?xml version="1.0" encoding="utf-8"?>
<connections xmlns="http://schemas.openxmlformats.org/spreadsheetml/2006/main">
  <connection id="1" name="Wielobój - po 4_ Szkoły_ Punkty111" type="6" refreshedVersion="4" background="1" saveData="1">
    <textPr sourceFile="C:\Users\Lenovo\Desktop\ozd\1\Wielobój - po 4_ Szkoły_ Punkty.txt" decimal="," thousands=" 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<sst xmlns="http://schemas.openxmlformats.org/spreadsheetml/2006/main" count="1761" uniqueCount="329">
  <si>
    <t>klub</t>
  </si>
  <si>
    <t>szkoła</t>
  </si>
  <si>
    <t>SYGUŁA Sandra</t>
  </si>
  <si>
    <t xml:space="preserve">KS Pilica Tomaszów </t>
  </si>
  <si>
    <t>PAŃCZYSZYN Amelia</t>
  </si>
  <si>
    <t xml:space="preserve">UKS Orlica Duszniki </t>
  </si>
  <si>
    <t>FINC Natalia</t>
  </si>
  <si>
    <t>KRAWIEC Julita</t>
  </si>
  <si>
    <t>SKŁ Górnik Sanok</t>
  </si>
  <si>
    <t>GRZANECKA Matylda</t>
  </si>
  <si>
    <t>UKS Zryw Słomczyn</t>
  </si>
  <si>
    <t>PYTLOWANY Maja</t>
  </si>
  <si>
    <t>SOBCZAK Alicja</t>
  </si>
  <si>
    <t>UKS 3 Milanówek</t>
  </si>
  <si>
    <t>JAROSZEWICZ Julia</t>
  </si>
  <si>
    <t>SOŁTYSIAK Nikola</t>
  </si>
  <si>
    <t xml:space="preserve">UKS Jedynka </t>
  </si>
  <si>
    <t>DOMITRZ Helena</t>
  </si>
  <si>
    <t>WTŁ Stegny Warszawa</t>
  </si>
  <si>
    <t>PIECUCH Maria</t>
  </si>
  <si>
    <t>JANISZ Zuzanna</t>
  </si>
  <si>
    <t>BRAUN Antonina</t>
  </si>
  <si>
    <t>GRIŃKOW Aleksandra</t>
  </si>
  <si>
    <t>BUDZAN Lena</t>
  </si>
  <si>
    <t>MKS Cuprum Lubin</t>
  </si>
  <si>
    <t>GRIŃKOW Zofia</t>
  </si>
  <si>
    <t>MARZYŃSKA Gloria</t>
  </si>
  <si>
    <t>NAPŁOSZEK Oliwia</t>
  </si>
  <si>
    <t>SADOWSKA Lena</t>
  </si>
  <si>
    <t>MICHAŁOWSKA Amelia</t>
  </si>
  <si>
    <t>BYLINA Olivia</t>
  </si>
  <si>
    <t>MIŃKOWSKA Natalia</t>
  </si>
  <si>
    <t>HERBUT Anna</t>
  </si>
  <si>
    <t>BIAŁECKA Malwina</t>
  </si>
  <si>
    <t>KAŁKA Nikola</t>
  </si>
  <si>
    <t>GOMULICKA Katarzyna</t>
  </si>
  <si>
    <t>ŁAMASZ Adam</t>
  </si>
  <si>
    <t>ŚLUSARSKI Miłosz</t>
  </si>
  <si>
    <t>MAZUREK Mateusz</t>
  </si>
  <si>
    <t>MATERA Alex</t>
  </si>
  <si>
    <t>JABŁOŃSKI Franek</t>
  </si>
  <si>
    <t>DĄBROWSKI Mateusz</t>
  </si>
  <si>
    <t>TUCHARZ Michał</t>
  </si>
  <si>
    <t xml:space="preserve">BURKNAP-PIOTROWICZ </t>
  </si>
  <si>
    <t>BUDZIŃSKI Fabian</t>
  </si>
  <si>
    <t>WACHOWSKI Karol</t>
  </si>
  <si>
    <t>STAROWICZ Adam</t>
  </si>
  <si>
    <t>POLAK Julia</t>
  </si>
  <si>
    <t>WOŹNIAK Julia</t>
  </si>
  <si>
    <t>FIJAŁKOWSKA Natalia</t>
  </si>
  <si>
    <t>KOPCZAK Jagoda</t>
  </si>
  <si>
    <t>RUSEK Amelia</t>
  </si>
  <si>
    <t>CHACHUŁA Natalia</t>
  </si>
  <si>
    <t>SADOWSKA Natalia</t>
  </si>
  <si>
    <t>BANASZCZYK Joanna</t>
  </si>
  <si>
    <t>SZUCHNIK Sandra</t>
  </si>
  <si>
    <t>MATERA Pola</t>
  </si>
  <si>
    <t>HERBUT Agnieszka</t>
  </si>
  <si>
    <t>SZCZYGŁO Karolina</t>
  </si>
  <si>
    <t>UKS Viking Elbląg</t>
  </si>
  <si>
    <t>FALSKA Malwina</t>
  </si>
  <si>
    <t>IWANICKA Lena</t>
  </si>
  <si>
    <t>MARZYŃSKI Franciszek</t>
  </si>
  <si>
    <t>STAŃDO Maciej</t>
  </si>
  <si>
    <t>AMBROZIK Oliwier</t>
  </si>
  <si>
    <t>KLIMCZAK Hubert</t>
  </si>
  <si>
    <t>SZCZEPANEK Bartosz</t>
  </si>
  <si>
    <t>GRABOWSKI Tomasz</t>
  </si>
  <si>
    <t>DĄBROWSKA Wiktoria</t>
  </si>
  <si>
    <t>BRAUN Zofia</t>
  </si>
  <si>
    <t>KLUF Nadia</t>
  </si>
  <si>
    <t>HALBRYT Dominika</t>
  </si>
  <si>
    <t>KOCIUCKA Nina</t>
  </si>
  <si>
    <t>ZAWISZA Emilia</t>
  </si>
  <si>
    <t>TULKIEWICZ Ewelina</t>
  </si>
  <si>
    <t>UKS Giżycko</t>
  </si>
  <si>
    <t>SOBCZAK Katarzyna</t>
  </si>
  <si>
    <t>GLAPIŃSKA Agata</t>
  </si>
  <si>
    <t>BOKSZA Martyna</t>
  </si>
  <si>
    <t>MARZYŃSKA Faustyna</t>
  </si>
  <si>
    <t>KACZMARCZYK Zofia</t>
  </si>
  <si>
    <t>HOSTYŃSKI Szymon</t>
  </si>
  <si>
    <t>KUDŁA Patryk</t>
  </si>
  <si>
    <t>SKRZYDLEWSKI Rafał</t>
  </si>
  <si>
    <t>SYLWESTRZAK Mateusz</t>
  </si>
  <si>
    <t>KRAWCZYK Mikołaj</t>
  </si>
  <si>
    <t>NIEPOŁOMSKI Patryk</t>
  </si>
  <si>
    <t>JANKOWSKI Krzysztof</t>
  </si>
  <si>
    <t>ZAJĄC Przemysław</t>
  </si>
  <si>
    <t>STAROWICZ Piotr</t>
  </si>
  <si>
    <t>SMEJDA Iga</t>
  </si>
  <si>
    <t>PALUCH Martyna</t>
  </si>
  <si>
    <t>KOŚKA Aleksandra</t>
  </si>
  <si>
    <t>LIS Maja</t>
  </si>
  <si>
    <t>RYBIŃSKA Natalia</t>
  </si>
  <si>
    <t>GIBAS Kornelia</t>
  </si>
  <si>
    <t>NAPŁOSZEK Natalia</t>
  </si>
  <si>
    <t>GRZANECKA Maja</t>
  </si>
  <si>
    <t>JANAS Amelia</t>
  </si>
  <si>
    <t>WULS Kornelia</t>
  </si>
  <si>
    <t>WÓJCIK Liliana</t>
  </si>
  <si>
    <t>GUTOWSKA Zuzanna</t>
  </si>
  <si>
    <t>BIELAS Mikołaj</t>
  </si>
  <si>
    <t>BORKOWSKI Piotr</t>
  </si>
  <si>
    <t>ŚLIWKA Mateusz</t>
  </si>
  <si>
    <t>MARCINIAK Eryk</t>
  </si>
  <si>
    <t>FLORKOWSKI Mikołaj</t>
  </si>
  <si>
    <t>MALICZOWSKI Roch</t>
  </si>
  <si>
    <t>STADNICKI Jerzy</t>
  </si>
  <si>
    <t>KOWALSKI Wojciech</t>
  </si>
  <si>
    <t>CYNIAK Filip</t>
  </si>
  <si>
    <t>BARANOWSKI Łukasz</t>
  </si>
  <si>
    <t>LENARCIK Bartłomiej</t>
  </si>
  <si>
    <t>RYSZ Maja</t>
  </si>
  <si>
    <t xml:space="preserve">nazwisko i imie </t>
  </si>
  <si>
    <t>płec</t>
  </si>
  <si>
    <t>kategoria</t>
  </si>
  <si>
    <t>edycja I</t>
  </si>
  <si>
    <t>sztafety I</t>
  </si>
  <si>
    <t>E2</t>
  </si>
  <si>
    <t>D1</t>
  </si>
  <si>
    <t>E1</t>
  </si>
  <si>
    <t>e1</t>
  </si>
  <si>
    <t>e2</t>
  </si>
  <si>
    <t>d1</t>
  </si>
  <si>
    <t>D2</t>
  </si>
  <si>
    <t>ZAJĄC Emilia</t>
  </si>
  <si>
    <t>edycja II</t>
  </si>
  <si>
    <t>sztafety II</t>
  </si>
  <si>
    <t>edycja III</t>
  </si>
  <si>
    <t>sztafety III</t>
  </si>
  <si>
    <t>edycja IV</t>
  </si>
  <si>
    <t>sztafety IV</t>
  </si>
  <si>
    <t>MIECZKOWSKA Zofia</t>
  </si>
  <si>
    <t>KWIATKOWSKA Karolina</t>
  </si>
  <si>
    <t>JANISZ Kinga</t>
  </si>
  <si>
    <t>BALCZERCZYK Patrycja</t>
  </si>
  <si>
    <t>WIŚNIEWSKA Oliwia</t>
  </si>
  <si>
    <t>SULIŃSKA ANNA</t>
  </si>
  <si>
    <t>STYK Marzena</t>
  </si>
  <si>
    <t>GOMULICKA Natalia</t>
  </si>
  <si>
    <t>WACHOWSKI Hubert</t>
  </si>
  <si>
    <t>JÓŹWIK Mariusz</t>
  </si>
  <si>
    <t>LORENZ Patrycja</t>
  </si>
  <si>
    <t>GODLEWSKA Weronika</t>
  </si>
  <si>
    <t>Dziewczęta</t>
  </si>
  <si>
    <t>Chłopcy</t>
  </si>
  <si>
    <t>PAWLIK Adrian</t>
  </si>
  <si>
    <t>DUBLAS Łukasz</t>
  </si>
  <si>
    <t>KRÓLIKOWSKA Aleksandra</t>
  </si>
  <si>
    <t>GRUDYSZ Malwina</t>
  </si>
  <si>
    <t>DZIUBAŁTOWSKA Patrycja</t>
  </si>
  <si>
    <t>SAWICKA Lidia</t>
  </si>
  <si>
    <t>WEŁNICKI Mateusz</t>
  </si>
  <si>
    <t>Fundacja ŁiSW Legia Warszawa</t>
  </si>
  <si>
    <t>KUBACKI Antoni</t>
  </si>
  <si>
    <t>MAMCARZ Mateusz</t>
  </si>
  <si>
    <t>UKS Sparta Grodzisk Mazowiecki</t>
  </si>
  <si>
    <t>BĄBOL Jan</t>
  </si>
  <si>
    <t>IUKS Dziewiątka</t>
  </si>
  <si>
    <t>WĘCŁAWEK Kryspin</t>
  </si>
  <si>
    <t>TOMICZAK Wojciech</t>
  </si>
  <si>
    <t>ZDRALEWICZ Dominika</t>
  </si>
  <si>
    <t>OLSZUK Otylia</t>
  </si>
  <si>
    <t>BOOS Amelia</t>
  </si>
  <si>
    <t>WOŹNIAK Kornelia</t>
  </si>
  <si>
    <t>MAZUR Hanna</t>
  </si>
  <si>
    <t>KRÓLIKOWSKI Stanisław</t>
  </si>
  <si>
    <t>RICHTER Aleksander</t>
  </si>
  <si>
    <t>WMKS Olsztyn</t>
  </si>
  <si>
    <t>GRZELAK Andrzej</t>
  </si>
  <si>
    <t>KLONOWSKI Mikołaj</t>
  </si>
  <si>
    <t>ŁUCZKA Łukasz</t>
  </si>
  <si>
    <t>CHACHUŁA Wiktor</t>
  </si>
  <si>
    <t>DOBROWOLSKI Jan</t>
  </si>
  <si>
    <t>GUZOWSKI Antoni</t>
  </si>
  <si>
    <t>PKT I</t>
  </si>
  <si>
    <t>PKT II</t>
  </si>
  <si>
    <t>PKT III</t>
  </si>
  <si>
    <t>PKT IV</t>
  </si>
  <si>
    <t>edycja V</t>
  </si>
  <si>
    <t>sztafety V</t>
  </si>
  <si>
    <t>PKT V</t>
  </si>
  <si>
    <t>łączna punktacja</t>
  </si>
  <si>
    <t>punktacja wielobojowa</t>
  </si>
  <si>
    <t>GÓRNICKI Piotr</t>
  </si>
  <si>
    <t>OLEWNIK Jakub</t>
  </si>
  <si>
    <t>KS Orzeł Elbląg</t>
  </si>
  <si>
    <t>HRYNIEWICZ Tymon</t>
  </si>
  <si>
    <t>MIRZAŁEK Filip</t>
  </si>
  <si>
    <t>HOPPE Kacper</t>
  </si>
  <si>
    <t>WOŁEK Aleksander</t>
  </si>
  <si>
    <t>MASZARO Szymon</t>
  </si>
  <si>
    <t>BRYK Nikodem</t>
  </si>
  <si>
    <t>MKS Korona Wilanów</t>
  </si>
  <si>
    <t>KACPRZAK Agata</t>
  </si>
  <si>
    <t>KS Pilica Tomaszów</t>
  </si>
  <si>
    <t>STANKIEWICZ Julia</t>
  </si>
  <si>
    <t>BORKOWSKA Julia</t>
  </si>
  <si>
    <t>SULEJ Julia</t>
  </si>
  <si>
    <t>WOŹNIAK Hanna</t>
  </si>
  <si>
    <t>TYBORSKA Amelia</t>
  </si>
  <si>
    <t>MIERZEJEWSKA Julia</t>
  </si>
  <si>
    <t>PASZKOWSKA Magdalena</t>
  </si>
  <si>
    <t>LEWANDOWSKA Zuzanna</t>
  </si>
  <si>
    <t>CHARYTON Julia</t>
  </si>
  <si>
    <t>DRYLL Hanna</t>
  </si>
  <si>
    <t>GAJDAMOWICZ Julia</t>
  </si>
  <si>
    <t>Etykiety wierszy</t>
  </si>
  <si>
    <t>(puste)</t>
  </si>
  <si>
    <t>Suma końcowa</t>
  </si>
  <si>
    <t>Suma z edycja I</t>
  </si>
  <si>
    <t>Suma z sztafety I</t>
  </si>
  <si>
    <t>Suma z edycja II</t>
  </si>
  <si>
    <t>Suma z sztafety V</t>
  </si>
  <si>
    <t>Suma z sztafety II</t>
  </si>
  <si>
    <t>Suma z edycja V</t>
  </si>
  <si>
    <t>Suma z sztafety IV</t>
  </si>
  <si>
    <t>Suma z edycja III</t>
  </si>
  <si>
    <t>Suma z edycja IV</t>
  </si>
  <si>
    <t>Suma z łączna punktacja</t>
  </si>
  <si>
    <t>Suma z punktacja wielobojowa</t>
  </si>
  <si>
    <t>GRZYWIŃSKA Zofia</t>
  </si>
  <si>
    <t>KOWALCZYK Julia</t>
  </si>
  <si>
    <t>DWOJAK Karolina</t>
  </si>
  <si>
    <t>GRZYWIŃSKA Julia</t>
  </si>
  <si>
    <t>WALASIK Weronika</t>
  </si>
  <si>
    <t>RATAJEWSKI Jakub</t>
  </si>
  <si>
    <t>PODCZERWIŃSKI Olaf</t>
  </si>
  <si>
    <t>SYNOWIEC Tomasz</t>
  </si>
  <si>
    <t>HANACZEWSKA Lidia</t>
  </si>
  <si>
    <t>GRZELKA Olga</t>
  </si>
  <si>
    <t>SZAŁAJKO Patrycja</t>
  </si>
  <si>
    <t>DYDEK Oliwia</t>
  </si>
  <si>
    <t>STAPIŃSKA Anna</t>
  </si>
  <si>
    <t>PIETRUSA Madlen</t>
  </si>
  <si>
    <t>LIP Aleksandra</t>
  </si>
  <si>
    <t>CZWERENKO Justyna</t>
  </si>
  <si>
    <t>DOROCKA JACH Ashley</t>
  </si>
  <si>
    <t>CHUDAK Anastazja</t>
  </si>
  <si>
    <t>SP 13 Tomaszów Mazowiecki</t>
  </si>
  <si>
    <t>ANTONOWICZ Alicja</t>
  </si>
  <si>
    <t>SP 30 Olsztyn</t>
  </si>
  <si>
    <t>SP 1 Tomaszów Mazowiecki</t>
  </si>
  <si>
    <t>SP 364 Warszawa</t>
  </si>
  <si>
    <t>SP 3 Milanówek</t>
  </si>
  <si>
    <t>SP 8 Tomaszów Mazowiecki</t>
  </si>
  <si>
    <t>SP 6 Tomaszów Mazowiecki</t>
  </si>
  <si>
    <t>SP nr 2 Polanica-Zdrój</t>
  </si>
  <si>
    <t>SP Smardzewice</t>
  </si>
  <si>
    <t>SP 340 Warszawa</t>
  </si>
  <si>
    <t>SP 25 Elbląg</t>
  </si>
  <si>
    <t>SP 12 Lubin</t>
  </si>
  <si>
    <t>SP 10 Lubin</t>
  </si>
  <si>
    <t>SP 1 Lubin</t>
  </si>
  <si>
    <t>SP 7 Tomaszów Mazowiecki</t>
  </si>
  <si>
    <t>SP 19 Elbląg</t>
  </si>
  <si>
    <t>SP 4 Słomczyn</t>
  </si>
  <si>
    <t>SP Bednarska</t>
  </si>
  <si>
    <t>SP 103 Warszawa</t>
  </si>
  <si>
    <t>SP 1 Sanok</t>
  </si>
  <si>
    <t>SP 115 Warszawa</t>
  </si>
  <si>
    <t>SP Miłkowice</t>
  </si>
  <si>
    <t>SP 4 Sanok</t>
  </si>
  <si>
    <t>SP 12 Tomaszów Mazowiecki</t>
  </si>
  <si>
    <t>SP 212 Warszawa</t>
  </si>
  <si>
    <t>MZS Duszniki-Zdrój</t>
  </si>
  <si>
    <t>SP 12 Elbląg</t>
  </si>
  <si>
    <t>SP6 Olsztyn</t>
  </si>
  <si>
    <t>GĄTARSKA Aleksandra</t>
  </si>
  <si>
    <t>SP 2 Grodzisk Mazowiecki</t>
  </si>
  <si>
    <t>SP 8 Lubin</t>
  </si>
  <si>
    <t>SP 29 Olsztyn</t>
  </si>
  <si>
    <t>SP7 Kłodzko</t>
  </si>
  <si>
    <t>SSP 23 Grodzisk Mazowiecki</t>
  </si>
  <si>
    <t>SP 185 UNICEF Warszawa</t>
  </si>
  <si>
    <t>SP 7 Giżycko</t>
  </si>
  <si>
    <t>ZSS Lubin</t>
  </si>
  <si>
    <t>SP 3 Sanok</t>
  </si>
  <si>
    <t>SP Adamowizna</t>
  </si>
  <si>
    <t>KOCHMANIEWICZ  Mateusz</t>
  </si>
  <si>
    <t>SP 8 Sanok</t>
  </si>
  <si>
    <t>SP 2 Rawa Mazowiecka</t>
  </si>
  <si>
    <t>SP 70 Warszawa</t>
  </si>
  <si>
    <t>ZS Józefosław</t>
  </si>
  <si>
    <t>SP 104 Warszawa</t>
  </si>
  <si>
    <t>ZSS Kłodzko</t>
  </si>
  <si>
    <t>ŁUCZEJKO Hanna</t>
  </si>
  <si>
    <t>SP 2 Sanok</t>
  </si>
  <si>
    <t>SP 14 Lubin</t>
  </si>
  <si>
    <t>SP 2 Milanówek</t>
  </si>
  <si>
    <t>SP 11 Elbląg</t>
  </si>
  <si>
    <t>SP 9 Tomaszów Mazowiecki</t>
  </si>
  <si>
    <t>SP Pozezdrze</t>
  </si>
  <si>
    <t>SP Szklary Górne</t>
  </si>
  <si>
    <t>SP 10 Olsztyn</t>
  </si>
  <si>
    <t>SP nr. 2 Zagórz</t>
  </si>
  <si>
    <t>SP Ujazd</t>
  </si>
  <si>
    <t>SP 1 Zagórz</t>
  </si>
  <si>
    <t>SP 29 w Olsztynie</t>
  </si>
  <si>
    <t>SSP MTE Milanówek</t>
  </si>
  <si>
    <t>SP 46 Warszawa</t>
  </si>
  <si>
    <t>SP 107 Warszawa</t>
  </si>
  <si>
    <t>SP 307 Warszawa</t>
  </si>
  <si>
    <t>SP 4 Giżycko</t>
  </si>
  <si>
    <t>SP Czersk</t>
  </si>
  <si>
    <t>KLO Legnica</t>
  </si>
  <si>
    <t>SP 9 Legnica</t>
  </si>
  <si>
    <t>SP 79 Warszawa</t>
  </si>
  <si>
    <t>SP STO</t>
  </si>
  <si>
    <t>Wartości</t>
  </si>
  <si>
    <t>PODBIELSKI Antoni</t>
  </si>
  <si>
    <t>SP 29 Warszawa</t>
  </si>
  <si>
    <t>CZEHOSKI Kacper</t>
  </si>
  <si>
    <t>SP 319 im. Marii Kann</t>
  </si>
  <si>
    <t>KRÓLAK Oliwia</t>
  </si>
  <si>
    <t>KAŁKA Kornelia</t>
  </si>
  <si>
    <t>GRONOSTAJ Nadia</t>
  </si>
  <si>
    <t>GOWOREK Martyna</t>
  </si>
  <si>
    <t>BORZUTA Aleksandra</t>
  </si>
  <si>
    <t>JABŁOŃSKA Aleksandra</t>
  </si>
  <si>
    <t>POLAK Kinga</t>
  </si>
  <si>
    <t>WRÓBEL Brygida</t>
  </si>
  <si>
    <t>SP Komorów</t>
  </si>
  <si>
    <t>SP 11 Tomaszów Mazowiecki</t>
  </si>
  <si>
    <t>CHOJNACKA Oliwia</t>
  </si>
  <si>
    <t>GRZEŚKOWIAK Maja</t>
  </si>
  <si>
    <t>JAKSZUK Maja</t>
  </si>
  <si>
    <t>OZD 2018/2019 KLASYFIKACJA GENERALNA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</si>
</sst>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4" tint="0.79998168889431442"/>
      <name val="Calibri"/>
      <family val="2"/>
      <scheme val="minor"/>
    </font>
    <font>
      <sz val="11"/>
      <color rgb="FFFFFF00"/>
      <name val="Calibri"/>
      <family val="2"/>
      <scheme val="minor"/>
    </font>
    <font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0" xfId="0" applyFill="1"/>
    <xf numFmtId="2" fontId="0" fillId="2" borderId="0" xfId="0" applyNumberFormat="1" applyFill="1"/>
    <xf numFmtId="2" fontId="0" fillId="0" borderId="0" xfId="0" applyNumberFormat="1"/>
    <xf numFmtId="1" fontId="0" fillId="2" borderId="0" xfId="0" applyNumberFormat="1" applyFill="1"/>
    <xf numFmtId="1" fontId="0" fillId="0" borderId="0" xfId="0" applyNumberFormat="1"/>
    <xf numFmtId="1" fontId="0" fillId="3" borderId="0" xfId="0" applyNumberFormat="1" applyFill="1"/>
    <xf numFmtId="0" fontId="0" fillId="3" borderId="0" xfId="0" applyFill="1"/>
    <xf numFmtId="2" fontId="0" fillId="3" borderId="0" xfId="0" applyNumberFormat="1" applyFill="1"/>
    <xf numFmtId="1" fontId="0" fillId="4" borderId="0" xfId="0" applyNumberFormat="1" applyFill="1"/>
    <xf numFmtId="0" fontId="0" fillId="4" borderId="0" xfId="0" applyFill="1"/>
    <xf numFmtId="1" fontId="0" fillId="5" borderId="0" xfId="0" applyNumberFormat="1" applyFill="1"/>
    <xf numFmtId="0" fontId="0" fillId="5" borderId="0" xfId="0" applyFill="1"/>
    <xf numFmtId="0" fontId="0" fillId="2" borderId="0" xfId="0" applyFill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left" indent="2"/>
    </xf>
    <xf numFmtId="0" fontId="0" fillId="0" borderId="0" xfId="0" applyNumberFormat="1"/>
    <xf numFmtId="0" fontId="0" fillId="2" borderId="0" xfId="0" applyFill="1" applyAlignment="1">
      <alignment horizontal="left" indent="1"/>
    </xf>
    <xf numFmtId="0" fontId="0" fillId="2" borderId="0" xfId="0" applyNumberFormat="1" applyFill="1"/>
    <xf numFmtId="0" fontId="0" fillId="0" borderId="0" xfId="0" applyAlignment="1">
      <alignment wrapText="1"/>
    </xf>
    <xf numFmtId="0" fontId="0" fillId="0" borderId="0" xfId="0" pivotButton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Fill="1"/>
    <xf numFmtId="0" fontId="0" fillId="0" borderId="0" xfId="0" pivotButton="1"/>
    <xf numFmtId="0" fontId="0" fillId="6" borderId="0" xfId="0" applyFill="1" applyAlignment="1">
      <alignment horizontal="left" indent="1"/>
    </xf>
    <xf numFmtId="0" fontId="0" fillId="6" borderId="0" xfId="0" applyNumberFormat="1" applyFill="1"/>
    <xf numFmtId="2" fontId="0" fillId="6" borderId="0" xfId="0" applyNumberFormat="1" applyFill="1"/>
    <xf numFmtId="0" fontId="0" fillId="7" borderId="0" xfId="0" applyFill="1"/>
    <xf numFmtId="0" fontId="0" fillId="0" borderId="0" xfId="0" applyFill="1"/>
    <xf numFmtId="0" fontId="0" fillId="8" borderId="0" xfId="0" applyFill="1" applyAlignment="1">
      <alignment horizontal="left"/>
    </xf>
    <xf numFmtId="0" fontId="0" fillId="8" borderId="0" xfId="0" applyNumberFormat="1" applyFill="1"/>
    <xf numFmtId="2" fontId="0" fillId="8" borderId="0" xfId="0" applyNumberFormat="1" applyFill="1"/>
    <xf numFmtId="0" fontId="0" fillId="0" borderId="1" xfId="0" applyBorder="1" applyAlignment="1">
      <alignment horizontal="left" indent="2"/>
    </xf>
    <xf numFmtId="0" fontId="0" fillId="0" borderId="1" xfId="0" applyNumberFormat="1" applyBorder="1"/>
    <xf numFmtId="0" fontId="3" fillId="0" borderId="0" xfId="0" applyNumberFormat="1" applyFont="1"/>
    <xf numFmtId="0" fontId="4" fillId="0" borderId="0" xfId="0" applyNumberFormat="1" applyFont="1"/>
    <xf numFmtId="0" fontId="5" fillId="2" borderId="0" xfId="0" applyNumberFormat="1" applyFont="1" applyFill="1"/>
    <xf numFmtId="0" fontId="2" fillId="0" borderId="1" xfId="0" applyNumberFormat="1" applyFont="1" applyBorder="1"/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</cellXfs>
  <cellStyles count="1">
    <cellStyle name="Normalny" xfId="0" builtinId="0"/>
  </cellStyles>
  <dxfs count="310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alignment horizontal="general" vertical="center" readingOrder="0"/>
    </dxf>
    <dxf>
      <alignment horizontal="general" vertical="center" readingOrder="0"/>
    </dxf>
    <dxf>
      <alignment wrapText="1" readingOrder="0"/>
    </dxf>
    <dxf>
      <alignment wrapText="1" readingOrder="0"/>
    </dxf>
    <dxf>
      <fill>
        <patternFill patternType="solid">
          <bgColor rgb="FFFFFF00"/>
        </patternFill>
      </fill>
    </dxf>
    <dxf>
      <alignment horizontal="general" vertical="center" readingOrder="0"/>
    </dxf>
    <dxf>
      <alignment horizontal="general" vertical="center" readingOrder="0"/>
    </dxf>
    <dxf>
      <alignment wrapText="1" readingOrder="0"/>
    </dxf>
    <dxf>
      <alignment wrapText="1" readingOrder="0"/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color theme="0"/>
      </font>
    </dxf>
    <dxf>
      <font>
        <color theme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theme="4" tint="0.79998168889431442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theme="4" tint="0.79998168889431442"/>
      </font>
    </dxf>
    <dxf>
      <font>
        <b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alcChain" Target="calcChain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3517.748204629628" createdVersion="3" refreshedVersion="3" minRefreshableVersion="3" recordCount="195">
  <cacheSource type="worksheet">
    <worksheetSource ref="A1:V196" sheet="zrodlo"/>
  </cacheSource>
  <cacheFields count="22">
    <cacheField name="płec" numFmtId="0">
      <sharedItems count="2">
        <s v="Dziewczęta"/>
        <s v="Chłopcy"/>
      </sharedItems>
    </cacheField>
    <cacheField name="kategoria" numFmtId="0">
      <sharedItems count="4">
        <s v="E1"/>
        <s v="E2"/>
        <s v="D1"/>
        <s v="D2"/>
      </sharedItems>
    </cacheField>
    <cacheField name="nazwisko i imie " numFmtId="0">
      <sharedItems count="195">
        <s v="SYGUŁA Sandra"/>
        <s v="KRAWIEC Julita"/>
        <s v="PAŃCZYSZYN Amelia"/>
        <s v="PYTLOWANY Maja"/>
        <s v="FINC Natalia"/>
        <s v="GRZANECKA Matylda"/>
        <s v="SOŁTYSIAK Nikola"/>
        <s v="DOMITRZ Helena"/>
        <s v="ZDRALEWICZ Dominika"/>
        <s v="JANISZ Zuzanna"/>
        <s v="JAROSZEWICZ Julia"/>
        <s v="SOBCZAK Alicja"/>
        <s v="BORKOWSKA Julia"/>
        <s v="ZAJĄC Emilia"/>
        <s v="CHARYTON Julia"/>
        <s v="KRÓLAK Oliwia"/>
        <s v="LEWANDOWSKA Zuzanna"/>
        <s v="ANTONOWICZ Alicja"/>
        <s v="DWOJAK Karolina"/>
        <s v="GRZYWIŃSKA Zofia"/>
        <s v="KOWALCZYK Julia"/>
        <s v="PIECUCH Maria"/>
        <s v="BRAUN Antonina"/>
        <s v="DRYLL Hanna"/>
        <s v="BUDZAN Lena"/>
        <s v="KAŁKA Nikola"/>
        <s v="SADOWSKA Lena"/>
        <s v="DYDEK Oliwia"/>
        <s v="MARZYŃSKA Gloria"/>
        <s v="GRIŃKOW Aleksandra"/>
        <s v="NAPŁOSZEK Oliwia"/>
        <s v="HERBUT Anna"/>
        <s v="CHUDAK Anastazja"/>
        <s v="ŁUCZEJKO Hanna"/>
        <s v="CZWERENKO Justyna"/>
        <s v="DOROCKA JACH Ashley"/>
        <s v="LIP Aleksandra"/>
        <s v="PIETRUSA Madlen"/>
        <s v="GOMULICKA Katarzyna"/>
        <s v="BIAŁECKA Malwina"/>
        <s v="BYLINA Olivia"/>
        <s v="GRIŃKOW Zofia"/>
        <s v="MICHAŁOWSKA Amelia"/>
        <s v="MIŃKOWSKA Natalia"/>
        <s v="JABŁOŃSKA Aleksandra"/>
        <s v="POLAK Kinga"/>
        <s v="WRÓBEL Brygida"/>
        <s v="MATERA Pola"/>
        <s v="MAZUR Hanna"/>
        <s v="FIJAŁKOWSKA Natalia"/>
        <s v="POLAK Julia"/>
        <s v="RUSEK Amelia"/>
        <s v="WOŹNIAK Kornelia"/>
        <s v="WOŹNIAK Julia"/>
        <s v="KOPCZAK Jagoda"/>
        <s v="BOOS Amelia"/>
        <s v="CHACHUŁA Natalia"/>
        <s v="BANASZCZYK Joanna"/>
        <s v="RYSZ Maja"/>
        <s v="SULEJ Julia"/>
        <s v="WOŹNIAK Hanna"/>
        <s v="SADOWSKA Natalia"/>
        <s v="SZUCHNIK Sandra"/>
        <s v="MIERZEJEWSKA Julia"/>
        <s v="GRONOSTAJ Nadia"/>
        <s v="TYBORSKA Amelia"/>
        <s v="FALSKA Malwina"/>
        <s v="OLSZUK Otylia"/>
        <s v="HERBUT Agnieszka"/>
        <s v="SZCZYGŁO Karolina"/>
        <s v="GRZELKA Olga"/>
        <s v="STAPIŃSKA Anna"/>
        <s v="SZAŁAJKO Patrycja"/>
        <s v="IWANICKA Lena"/>
        <s v="SULIŃSKA ANNA"/>
        <s v="JAKSZUK Maja"/>
        <s v="DĄBROWSKA Wiktoria"/>
        <s v="KLUF Nadia"/>
        <s v="BRAUN Zofia"/>
        <s v="ZAWISZA Emilia"/>
        <s v="SOBCZAK Katarzyna"/>
        <s v="LORENZ Patrycja"/>
        <s v="HALBRYT Dominika"/>
        <s v="KACPRZAK Agata"/>
        <s v="TULKIEWICZ Ewelina"/>
        <s v="KOCIUCKA Nina"/>
        <s v="GRZYWIŃSKA Julia"/>
        <s v="GLAPIŃSKA Agata"/>
        <s v="KACZMARCZYK Zofia"/>
        <s v="MARZYŃSKA Faustyna"/>
        <s v="BOKSZA Martyna"/>
        <s v="WIŚNIEWSKA Oliwia"/>
        <s v="KWIATKOWSKA Karolina"/>
        <s v="BALCZERCZYK Patrycja"/>
        <s v="WALASIK Weronika"/>
        <s v="GODLEWSKA Weronika"/>
        <s v="JANISZ Kinga"/>
        <s v="MIECZKOWSKA Zofia"/>
        <s v="GĄTARSKA Aleksandra"/>
        <s v="HANACZEWSKA Lidia"/>
        <s v="GOMULICKA Natalia"/>
        <s v="STYK Marzena"/>
        <s v="KAŁKA Kornelia"/>
        <s v="BORZUTA Aleksandra"/>
        <s v="CHOJNACKA Oliwia"/>
        <s v="GRZEŚKOWIAK Maja"/>
        <s v="SMEJDA Iga"/>
        <s v="KOŚKA Aleksandra"/>
        <s v="LIS Maja"/>
        <s v="GRZANECKA Maja"/>
        <s v="PALUCH Martyna"/>
        <s v="JANAS Amelia"/>
        <s v="RYBIŃSKA Natalia"/>
        <s v="GRUDYSZ Malwina"/>
        <s v="NAPŁOSZEK Natalia"/>
        <s v="KRÓLIKOWSKA Aleksandra"/>
        <s v="GIBAS Kornelia"/>
        <s v="GUTOWSKA Zuzanna"/>
        <s v="WULS Kornelia"/>
        <s v="PASZKOWSKA Magdalena"/>
        <s v="STANKIEWICZ Julia"/>
        <s v="DZIUBAŁTOWSKA Patrycja"/>
        <s v="SAWICKA Lidia"/>
        <s v="WÓJCIK Liliana"/>
        <s v="GAJDAMOWICZ Julia"/>
        <s v="GOWOREK Martyna"/>
        <s v="ŁAMASZ Adam"/>
        <s v="ŚLUSARSKI Miłosz"/>
        <s v="KUBACKI Antoni"/>
        <s v="JABŁOŃSKI Franek"/>
        <s v="DĄBROWSKI Mateusz"/>
        <s v="MAZUREK Mateusz"/>
        <s v="WEŁNICKI Mateusz"/>
        <s v="MATERA Alex"/>
        <s v="BĄBOL Jan"/>
        <s v="OLEWNIK Jakub"/>
        <s v="BUDZIŃSKI Fabian"/>
        <s v="BURKNAP-PIOTROWICZ "/>
        <s v="MIRZAŁEK Filip"/>
        <s v="PODCZERWIŃSKI Olaf"/>
        <s v="WACHOWSKI Karol"/>
        <s v="MAMCARZ Mateusz"/>
        <s v="TUCHARZ Michał"/>
        <s v="BRYK Nikodem"/>
        <s v="MASZARO Szymon"/>
        <s v="WOŁEK Aleksander"/>
        <s v="SYNOWIEC Tomasz"/>
        <s v="TOMICZAK Wojciech"/>
        <s v="WĘCŁAWEK Kryspin"/>
        <s v="STAROWICZ Adam"/>
        <s v="STAŃDO Maciej"/>
        <s v="MARZYŃSKI Franciszek"/>
        <s v="AMBROZIK Oliwier"/>
        <s v="SZCZEPANEK Bartosz"/>
        <s v="KRÓLIKOWSKI Stanisław"/>
        <s v="CHACHUŁA Wiktor"/>
        <s v="RICHTER Aleksander"/>
        <s v="GÓRNICKI Piotr"/>
        <s v="RATAJEWSKI Jakub"/>
        <s v="KLIMCZAK Hubert"/>
        <s v="HRYNIEWICZ Tymon"/>
        <s v="GRABOWSKI Tomasz"/>
        <s v="HOPPE Kacper"/>
        <s v="GRZELAK Andrzej"/>
        <s v="KLONOWSKI Mikołaj"/>
        <s v="DOBROWOLSKI Jan"/>
        <s v="ŁUCZKA Łukasz"/>
        <s v="GUZOWSKI Antoni"/>
        <s v="HOSTYŃSKI Szymon"/>
        <s v="SKRZYDLEWSKI Rafał"/>
        <s v="KUDŁA Patryk"/>
        <s v="NIEPOŁOMSKI Patryk"/>
        <s v="SYLWESTRZAK Mateusz"/>
        <s v="JANKOWSKI Krzysztof"/>
        <s v="ZAJĄC Przemysław"/>
        <s v="KRAWCZYK Mikołaj"/>
        <s v="CZEHOSKI Kacper"/>
        <s v="WACHOWSKI Hubert"/>
        <s v="PODBIELSKI Antoni"/>
        <s v="JÓŹWIK Mariusz"/>
        <s v="STAROWICZ Piotr"/>
        <s v="BIELAS Mikołaj"/>
        <s v="ŚLIWKA Mateusz"/>
        <s v="BORKOWSKI Piotr"/>
        <s v="KOCHMANIEWICZ  Mateusz"/>
        <s v="MALICZOWSKI Roch"/>
        <s v="MARCINIAK Eryk"/>
        <s v="FLORKOWSKI Mikołaj"/>
        <s v="STADNICKI Jerzy"/>
        <s v="KOWALSKI Wojciech"/>
        <s v="CYNIAK Filip"/>
        <s v="BARANOWSKI Łukasz"/>
        <s v="LENARCIK Bartłomiej"/>
        <s v="PAWLIK Adrian"/>
        <s v="DUBLAS Łukasz"/>
      </sharedItems>
    </cacheField>
    <cacheField name="szkoła" numFmtId="0">
      <sharedItems containsBlank="1"/>
    </cacheField>
    <cacheField name="klub" numFmtId="0">
      <sharedItems/>
    </cacheField>
    <cacheField name="edycja I" numFmtId="1">
      <sharedItems containsSemiMixedTypes="0" containsString="0" containsNumber="1" containsInteger="1" minValue="0" maxValue="9"/>
    </cacheField>
    <cacheField name="sztafety I" numFmtId="0">
      <sharedItems containsSemiMixedTypes="0" containsString="0" containsNumber="1" minValue="0" maxValue="2.25"/>
    </cacheField>
    <cacheField name="PKT I" numFmtId="0">
      <sharedItems containsSemiMixedTypes="0" containsString="0" containsNumber="1" minValue="0" maxValue="11.25"/>
    </cacheField>
    <cacheField name="edycja II" numFmtId="0">
      <sharedItems containsSemiMixedTypes="0" containsString="0" containsNumber="1" containsInteger="1" minValue="0" maxValue="9"/>
    </cacheField>
    <cacheField name="sztafety II" numFmtId="0">
      <sharedItems containsSemiMixedTypes="0" containsString="0" containsNumber="1" minValue="0" maxValue="2.25"/>
    </cacheField>
    <cacheField name="PKT II" numFmtId="2">
      <sharedItems containsSemiMixedTypes="0" containsString="0" containsNumber="1" minValue="0" maxValue="11.25"/>
    </cacheField>
    <cacheField name="edycja III" numFmtId="0">
      <sharedItems containsSemiMixedTypes="0" containsString="0" containsNumber="1" containsInteger="1" minValue="0" maxValue="9"/>
    </cacheField>
    <cacheField name="sztafety III" numFmtId="0">
      <sharedItems containsSemiMixedTypes="0" containsString="0" containsNumber="1" minValue="0" maxValue="2.25"/>
    </cacheField>
    <cacheField name="PKT III" numFmtId="0">
      <sharedItems containsSemiMixedTypes="0" containsString="0" containsNumber="1" minValue="0" maxValue="11.25"/>
    </cacheField>
    <cacheField name="edycja IV" numFmtId="0">
      <sharedItems containsSemiMixedTypes="0" containsString="0" containsNumber="1" containsInteger="1" minValue="0" maxValue="9"/>
    </cacheField>
    <cacheField name="sztafety IV" numFmtId="0">
      <sharedItems containsSemiMixedTypes="0" containsString="0" containsNumber="1" minValue="0" maxValue="2.25"/>
    </cacheField>
    <cacheField name="PKT IV" numFmtId="0">
      <sharedItems containsSemiMixedTypes="0" containsString="0" containsNumber="1" minValue="0" maxValue="11.25"/>
    </cacheField>
    <cacheField name="edycja V" numFmtId="0">
      <sharedItems containsSemiMixedTypes="0" containsString="0" containsNumber="1" containsInteger="1" minValue="0" maxValue="0"/>
    </cacheField>
    <cacheField name="sztafety V" numFmtId="0">
      <sharedItems containsSemiMixedTypes="0" containsString="0" containsNumber="1" containsInteger="1" minValue="0" maxValue="0"/>
    </cacheField>
    <cacheField name="PKT V" numFmtId="0">
      <sharedItems containsSemiMixedTypes="0" containsString="0" containsNumber="1" containsInteger="1" minValue="0" maxValue="0"/>
    </cacheField>
    <cacheField name="łączna punktacja" numFmtId="2">
      <sharedItems containsSemiMixedTypes="0" containsString="0" containsNumber="1" minValue="0.25" maxValue="44.5"/>
    </cacheField>
    <cacheField name="punktacja wielobojowa" numFmtId="2">
      <sharedItems containsSemiMixedTypes="0" containsString="0" containsNumber="1" containsInteger="1" minValue="0" maxValue="36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utor" refreshedDate="43517.748296527781" createdVersion="4" refreshedVersion="3" minRefreshableVersion="3" recordCount="196">
  <cacheSource type="worksheet">
    <worksheetSource ref="A1:V355" sheet="zrodlo"/>
  </cacheSource>
  <cacheFields count="22">
    <cacheField name="płec" numFmtId="0">
      <sharedItems containsBlank="1" count="3">
        <s v="Dziewczęta"/>
        <s v="Chłopcy"/>
        <m/>
      </sharedItems>
    </cacheField>
    <cacheField name="kategoria" numFmtId="0">
      <sharedItems containsBlank="1"/>
    </cacheField>
    <cacheField name="nazwisko i imie " numFmtId="0">
      <sharedItems containsBlank="1" count="203">
        <s v="SYGUŁA Sandra"/>
        <s v="KRAWIEC Julita"/>
        <s v="PAŃCZYSZYN Amelia"/>
        <s v="PYTLOWANY Maja"/>
        <s v="FINC Natalia"/>
        <s v="GRZANECKA Matylda"/>
        <s v="SOŁTYSIAK Nikola"/>
        <s v="DOMITRZ Helena"/>
        <s v="ZDRALEWICZ Dominika"/>
        <s v="JANISZ Zuzanna"/>
        <s v="JAROSZEWICZ Julia"/>
        <s v="SOBCZAK Alicja"/>
        <s v="BORKOWSKA Julia"/>
        <s v="ZAJĄC Emilia"/>
        <s v="CHARYTON Julia"/>
        <s v="KRÓLAK Oliwia"/>
        <s v="LEWANDOWSKA Zuzanna"/>
        <s v="ANTONOWICZ Alicja"/>
        <s v="DWOJAK Karolina"/>
        <s v="GRZYWIŃSKA Zofia"/>
        <s v="KOWALCZYK Julia"/>
        <s v="PIECUCH Maria"/>
        <s v="BRAUN Antonina"/>
        <s v="DRYLL Hanna"/>
        <s v="BUDZAN Lena"/>
        <s v="KAŁKA Nikola"/>
        <s v="SADOWSKA Lena"/>
        <s v="DYDEK Oliwia"/>
        <s v="MARZYŃSKA Gloria"/>
        <s v="GRIŃKOW Aleksandra"/>
        <s v="NAPŁOSZEK Oliwia"/>
        <s v="HERBUT Anna"/>
        <s v="CHUDAK Anastazja"/>
        <s v="ŁUCZEJKO Hanna"/>
        <s v="CZWERENKO Justyna"/>
        <s v="DOROCKA JACH Ashley"/>
        <s v="LIP Aleksandra"/>
        <s v="PIETRUSA Madlen"/>
        <s v="GOMULICKA Katarzyna"/>
        <s v="BIAŁECKA Malwina"/>
        <s v="BYLINA Olivia"/>
        <s v="GRIŃKOW Zofia"/>
        <s v="MICHAŁOWSKA Amelia"/>
        <s v="MIŃKOWSKA Natalia"/>
        <s v="JABŁOŃSKA Aleksandra"/>
        <s v="POLAK Kinga"/>
        <s v="WRÓBEL Brygida"/>
        <s v="MATERA Pola"/>
        <s v="MAZUR Hanna"/>
        <s v="FIJAŁKOWSKA Natalia"/>
        <s v="POLAK Julia"/>
        <s v="RUSEK Amelia"/>
        <s v="WOŹNIAK Kornelia"/>
        <s v="WOŹNIAK Julia"/>
        <s v="KOPCZAK Jagoda"/>
        <s v="BOOS Amelia"/>
        <s v="CHACHUŁA Natalia"/>
        <s v="BANASZCZYK Joanna"/>
        <s v="RYSZ Maja"/>
        <s v="SULEJ Julia"/>
        <s v="WOŹNIAK Hanna"/>
        <s v="SADOWSKA Natalia"/>
        <s v="SZUCHNIK Sandra"/>
        <s v="MIERZEJEWSKA Julia"/>
        <s v="GRONOSTAJ Nadia"/>
        <s v="TYBORSKA Amelia"/>
        <s v="FALSKA Malwina"/>
        <s v="OLSZUK Otylia"/>
        <s v="HERBUT Agnieszka"/>
        <s v="SZCZYGŁO Karolina"/>
        <s v="GRZELKA Olga"/>
        <s v="STAPIŃSKA Anna"/>
        <s v="SZAŁAJKO Patrycja"/>
        <s v="IWANICKA Lena"/>
        <s v="SULIŃSKA ANNA"/>
        <s v="JAKSZUK Maja"/>
        <s v="DĄBROWSKA Wiktoria"/>
        <s v="KLUF Nadia"/>
        <s v="BRAUN Zofia"/>
        <s v="ZAWISZA Emilia"/>
        <s v="SOBCZAK Katarzyna"/>
        <s v="LORENZ Patrycja"/>
        <s v="HALBRYT Dominika"/>
        <s v="KACPRZAK Agata"/>
        <s v="TULKIEWICZ Ewelina"/>
        <s v="KOCIUCKA Nina"/>
        <s v="GRZYWIŃSKA Julia"/>
        <s v="GLAPIŃSKA Agata"/>
        <s v="KACZMARCZYK Zofia"/>
        <s v="MARZYŃSKA Faustyna"/>
        <s v="BOKSZA Martyna"/>
        <s v="WIŚNIEWSKA Oliwia"/>
        <s v="KWIATKOWSKA Karolina"/>
        <s v="BALCZERCZYK Patrycja"/>
        <s v="WALASIK Weronika"/>
        <s v="GODLEWSKA Weronika"/>
        <s v="JANISZ Kinga"/>
        <s v="MIECZKOWSKA Zofia"/>
        <s v="GĄTARSKA Aleksandra"/>
        <s v="HANACZEWSKA Lidia"/>
        <s v="GOMULICKA Natalia"/>
        <s v="STYK Marzena"/>
        <s v="KAŁKA Kornelia"/>
        <s v="BORZUTA Aleksandra"/>
        <s v="CHOJNACKA Oliwia"/>
        <s v="GRZEŚKOWIAK Maja"/>
        <s v="SMEJDA Iga"/>
        <s v="KOŚKA Aleksandra"/>
        <s v="LIS Maja"/>
        <s v="GRZANECKA Maja"/>
        <s v="PALUCH Martyna"/>
        <s v="JANAS Amelia"/>
        <s v="RYBIŃSKA Natalia"/>
        <s v="GRUDYSZ Malwina"/>
        <s v="NAPŁOSZEK Natalia"/>
        <s v="KRÓLIKOWSKA Aleksandra"/>
        <s v="GIBAS Kornelia"/>
        <s v="GUTOWSKA Zuzanna"/>
        <s v="WULS Kornelia"/>
        <s v="PASZKOWSKA Magdalena"/>
        <s v="STANKIEWICZ Julia"/>
        <s v="DZIUBAŁTOWSKA Patrycja"/>
        <s v="SAWICKA Lidia"/>
        <s v="WÓJCIK Liliana"/>
        <s v="GAJDAMOWICZ Julia"/>
        <s v="GOWOREK Martyna"/>
        <s v="ŁAMASZ Adam"/>
        <s v="ŚLUSARSKI Miłosz"/>
        <s v="KUBACKI Antoni"/>
        <s v="JABŁOŃSKI Franek"/>
        <s v="DĄBROWSKI Mateusz"/>
        <s v="MAZUREK Mateusz"/>
        <s v="WEŁNICKI Mateusz"/>
        <s v="MATERA Alex"/>
        <s v="BĄBOL Jan"/>
        <s v="OLEWNIK Jakub"/>
        <s v="BUDZIŃSKI Fabian"/>
        <s v="BURKNAP-PIOTROWICZ "/>
        <s v="MIRZAŁEK Filip"/>
        <s v="PODCZERWIŃSKI Olaf"/>
        <s v="WACHOWSKI Karol"/>
        <s v="MAMCARZ Mateusz"/>
        <s v="TUCHARZ Michał"/>
        <s v="BRYK Nikodem"/>
        <s v="MASZARO Szymon"/>
        <s v="WOŁEK Aleksander"/>
        <s v="SYNOWIEC Tomasz"/>
        <s v="TOMICZAK Wojciech"/>
        <s v="WĘCŁAWEK Kryspin"/>
        <s v="STAROWICZ Adam"/>
        <s v="STAŃDO Maciej"/>
        <s v="MARZYŃSKI Franciszek"/>
        <s v="AMBROZIK Oliwier"/>
        <s v="SZCZEPANEK Bartosz"/>
        <s v="KRÓLIKOWSKI Stanisław"/>
        <s v="CHACHUŁA Wiktor"/>
        <s v="RICHTER Aleksander"/>
        <s v="GÓRNICKI Piotr"/>
        <s v="RATAJEWSKI Jakub"/>
        <s v="KLIMCZAK Hubert"/>
        <s v="HRYNIEWICZ Tymon"/>
        <s v="GRABOWSKI Tomasz"/>
        <s v="HOPPE Kacper"/>
        <s v="GRZELAK Andrzej"/>
        <s v="KLONOWSKI Mikołaj"/>
        <s v="DOBROWOLSKI Jan"/>
        <s v="ŁUCZKA Łukasz"/>
        <s v="GUZOWSKI Antoni"/>
        <s v="HOSTYŃSKI Szymon"/>
        <s v="SKRZYDLEWSKI Rafał"/>
        <s v="KUDŁA Patryk"/>
        <s v="NIEPOŁOMSKI Patryk"/>
        <s v="SYLWESTRZAK Mateusz"/>
        <s v="JANKOWSKI Krzysztof"/>
        <s v="ZAJĄC Przemysław"/>
        <s v="KRAWCZYK Mikołaj"/>
        <s v="CZEHOSKI Kacper"/>
        <s v="WACHOWSKI Hubert"/>
        <s v="PODBIELSKI Antoni"/>
        <s v="JÓŹWIK Mariusz"/>
        <s v="STAROWICZ Piotr"/>
        <s v="BIELAS Mikołaj"/>
        <s v="ŚLIWKA Mateusz"/>
        <s v="BORKOWSKI Piotr"/>
        <s v="KOCHMANIEWICZ  Mateusz"/>
        <s v="MALICZOWSKI Roch"/>
        <s v="MARCINIAK Eryk"/>
        <s v="FLORKOWSKI Mikołaj"/>
        <s v="STADNICKI Jerzy"/>
        <s v="KOWALSKI Wojciech"/>
        <s v="CYNIAK Filip"/>
        <s v="BARANOWSKI Łukasz"/>
        <s v="LENARCIK Bartłomiej"/>
        <s v="PAWLIK Adrian"/>
        <s v="DUBLAS Łukasz"/>
        <m/>
        <s v="KRÓLAK Alicja" u="1"/>
        <s v="Czechowski Adrian" u="1"/>
        <s v="GĄTAROWSKA Aleksandra" u="1"/>
        <s v="ANTYNOWICZ Alicja" u="1"/>
        <s v="KOCHMANIEWICZ " u="1"/>
        <s v="ŁUCZENKO Hanna" u="1"/>
        <s v="POBIELSKI Adam" u="1"/>
      </sharedItems>
    </cacheField>
    <cacheField name="szkoła" numFmtId="0">
      <sharedItems containsBlank="1" count="88">
        <s v="SP 1 Tomaszów Mazowiecki"/>
        <s v="SP 1 Sanok"/>
        <s v="MZS Duszniki-Zdrój"/>
        <s v="SP 3 Sanok"/>
        <s v="SP 4 Słomczyn"/>
        <s v="SP 103 Warszawa"/>
        <s v="SSP MTE Milanówek"/>
        <s v="SP 8 Tomaszów Mazowiecki"/>
        <s v="SP 8 Sanok"/>
        <s v="SP 19 Elbląg"/>
        <s v="SP 30 Olsztyn"/>
        <s v="SP Miłkowice"/>
        <s v="SP 185 UNICEF Warszawa"/>
        <s v="SP 3 Milanówek"/>
        <s v="SP 340 Warszawa"/>
        <s v="SP 12 Lubin"/>
        <s v="SP 4 Sanok"/>
        <s v="SP 2 Milanówek"/>
        <s v="SP 1 Lubin"/>
        <s v="SP 8 Lubin"/>
        <s v="SP Komorów"/>
        <s v="SP 11 Tomaszów Mazowiecki"/>
        <s v="SP 12 Tomaszów Mazowiecki"/>
        <s v="SP Ujazd"/>
        <s v="SP 6 Tomaszów Mazowiecki"/>
        <s v="SP nr 2 Polanica-Zdrój"/>
        <s v="SP 7 Tomaszów Mazowiecki"/>
        <s v="SP 364 Warszawa"/>
        <s v="SP Czersk"/>
        <s v="SP6 Olsztyn"/>
        <s v="SP 212 Warszawa"/>
        <s v="SP 2 Grodzisk Mazowiecki"/>
        <s v="SP 12 Elbląg"/>
        <s v="SP 2 Sanok"/>
        <s v="SP 10 Lubin"/>
        <s v="SP 307 Warszawa"/>
        <s v="ZSS Kłodzko"/>
        <s v="ZSS Lubin"/>
        <s v="SP 7 Giżycko"/>
        <s v="SP Pozezdrze"/>
        <s v="SP 107 Warszawa"/>
        <s v="SP 2 Rawa Mazowiecka"/>
        <s v="SP Szklary Górne"/>
        <s v="SP7 Kłodzko"/>
        <s v="SP 104 Warszawa"/>
        <s v="SP 10 Olsztyn"/>
        <s v="SP STO"/>
        <s v="SP 9 Tomaszów Mazowiecki"/>
        <s v="SP 79 Warszawa"/>
        <s v="SP nr. 2 Zagórz"/>
        <s v="SP 9 Legnica"/>
        <s v="SP 25 Elbląg"/>
        <s v="SP 11 Elbląg"/>
        <s v="SP 13 Tomaszów Mazowiecki"/>
        <s v="SP 29 w Olsztynie"/>
        <s v="SP 29 Olsztyn"/>
        <s v="SP 1 Zagórz"/>
        <m/>
        <s v="SSP 23 Grodzisk Mazowiecki"/>
        <s v="SP Adamowizna"/>
        <s v="SP Bednarska"/>
        <s v="SP 4 Giżycko"/>
        <s v="ZS Józefosław"/>
        <s v="SP 319 im. Marii Kann"/>
        <s v="KLO Legnica"/>
        <s v="SP 29 Warszawa"/>
        <s v="SP Smardzewice"/>
        <s v="SP 14 Lubin"/>
        <s v="SP 46 Warszawa"/>
        <s v="SP 70 Warszawa"/>
        <s v="SP 115 Warszawa"/>
        <s v="SP 2" u="1"/>
        <s v="SP 70" u="1"/>
        <s v="SP nr. 1 Sanok" u="1"/>
        <s v="SP 1" u="1"/>
        <s v="ZS" u="1"/>
        <s v="SP 12" u="1"/>
        <s v="SP 46" u="1"/>
        <s v="SP nr. 4 Sanok" u="1"/>
        <s v="SP 7" u="1"/>
        <s v="SP1 Tomaszów-Maz" u="1"/>
        <s v="SP 6" u="1"/>
        <s v="ZSS" u="1"/>
        <s v="SP 10" u="1"/>
        <s v="SP" u="1"/>
        <s v="SP " u="1"/>
        <s v="SP 4" u="1"/>
        <s v="SP 3" u="1"/>
      </sharedItems>
    </cacheField>
    <cacheField name="klub" numFmtId="0">
      <sharedItems containsBlank="1" count="22">
        <s v="KS Pilica Tomaszów "/>
        <s v="SKŁ Górnik Sanok"/>
        <s v="UKS Orlica Duszniki "/>
        <s v="UKS Zryw Słomczyn"/>
        <s v="UKS Jedynka "/>
        <s v="WTŁ Stegny Warszawa"/>
        <s v="UKS 3 Milanówek"/>
        <s v="IUKS Dziewiątka"/>
        <s v="KS Orzeł Elbląg"/>
        <s v="WMKS Olsztyn"/>
        <s v="MKS Cuprum Lubin"/>
        <s v="KS Pilica Tomaszów"/>
        <s v="UKS Sparta Grodzisk Mazowiecki"/>
        <s v="UKS Viking Elbląg"/>
        <s v="UKS Giżycko"/>
        <s v="MKS Korona Wilanów"/>
        <s v="Fundacja ŁiSW Legia Warszawa"/>
        <m/>
        <s v="MKS Korona Wolanów" u="1"/>
        <s v="MKS 2 Milanówek" u="1"/>
        <s v="IUKS Dziewiątka " u="1"/>
        <s v="UKS Ggrodzisk Sparta" u="1"/>
      </sharedItems>
    </cacheField>
    <cacheField name="edycja I" numFmtId="1">
      <sharedItems containsString="0" containsBlank="1" containsNumber="1" containsInteger="1" minValue="0" maxValue="9"/>
    </cacheField>
    <cacheField name="sztafety I" numFmtId="0">
      <sharedItems containsString="0" containsBlank="1" containsNumber="1" minValue="0" maxValue="2.25"/>
    </cacheField>
    <cacheField name="PKT I" numFmtId="0">
      <sharedItems containsString="0" containsBlank="1" containsNumber="1" minValue="0" maxValue="11.25"/>
    </cacheField>
    <cacheField name="edycja II" numFmtId="0">
      <sharedItems containsString="0" containsBlank="1" containsNumber="1" containsInteger="1" minValue="0" maxValue="9"/>
    </cacheField>
    <cacheField name="sztafety II" numFmtId="0">
      <sharedItems containsString="0" containsBlank="1" containsNumber="1" minValue="0" maxValue="2.25"/>
    </cacheField>
    <cacheField name="PKT II" numFmtId="0">
      <sharedItems containsString="0" containsBlank="1" containsNumber="1" minValue="0" maxValue="11.25"/>
    </cacheField>
    <cacheField name="edycja III" numFmtId="0">
      <sharedItems containsString="0" containsBlank="1" containsNumber="1" containsInteger="1" minValue="0" maxValue="9"/>
    </cacheField>
    <cacheField name="sztafety III" numFmtId="0">
      <sharedItems containsString="0" containsBlank="1" containsNumber="1" minValue="0" maxValue="2.25"/>
    </cacheField>
    <cacheField name="PKT III" numFmtId="0">
      <sharedItems containsString="0" containsBlank="1" containsNumber="1" minValue="0" maxValue="11.25"/>
    </cacheField>
    <cacheField name="edycja IV" numFmtId="0">
      <sharedItems containsString="0" containsBlank="1" containsNumber="1" containsInteger="1" minValue="0" maxValue="9"/>
    </cacheField>
    <cacheField name="sztafety IV" numFmtId="0">
      <sharedItems containsString="0" containsBlank="1" containsNumber="1" minValue="0" maxValue="2.25"/>
    </cacheField>
    <cacheField name="PKT IV" numFmtId="0">
      <sharedItems containsString="0" containsBlank="1" containsNumber="1" minValue="0" maxValue="11.25"/>
    </cacheField>
    <cacheField name="edycja V" numFmtId="0">
      <sharedItems containsString="0" containsBlank="1" containsNumber="1" containsInteger="1" minValue="0" maxValue="0"/>
    </cacheField>
    <cacheField name="sztafety V" numFmtId="0">
      <sharedItems containsString="0" containsBlank="1" containsNumber="1" containsInteger="1" minValue="0" maxValue="0"/>
    </cacheField>
    <cacheField name="PKT V" numFmtId="0">
      <sharedItems containsString="0" containsBlank="1" containsNumber="1" containsInteger="1" minValue="0" maxValue="0"/>
    </cacheField>
    <cacheField name="łączna punktacja" numFmtId="0">
      <sharedItems containsString="0" containsBlank="1" containsNumber="1" minValue="0.25" maxValue="44.5"/>
    </cacheField>
    <cacheField name="punktacja wielobojowa" numFmtId="0">
      <sharedItems containsString="0" containsBlank="1" containsNumber="1" containsInteger="1" minValue="0" maxValue="3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5">
  <r>
    <x v="0"/>
    <x v="0"/>
    <x v="0"/>
    <s v="SP 1 Tomaszów Mazowiecki"/>
    <s v="KS Pilica Tomaszów "/>
    <n v="9"/>
    <n v="0"/>
    <n v="9"/>
    <n v="5"/>
    <n v="1.25"/>
    <n v="6.25"/>
    <n v="9"/>
    <n v="0"/>
    <n v="9"/>
    <n v="7"/>
    <n v="0.75"/>
    <n v="7.75"/>
    <n v="0"/>
    <n v="0"/>
    <n v="0"/>
    <n v="32"/>
    <n v="30"/>
  </r>
  <r>
    <x v="0"/>
    <x v="0"/>
    <x v="1"/>
    <s v="SP 1 Sanok"/>
    <s v="SKŁ Górnik Sanok"/>
    <n v="4"/>
    <n v="1.75"/>
    <n v="5.75"/>
    <n v="9"/>
    <n v="0.75"/>
    <n v="9.75"/>
    <n v="0"/>
    <n v="0"/>
    <n v="0"/>
    <n v="9"/>
    <n v="2.25"/>
    <n v="11.25"/>
    <n v="0"/>
    <n v="0"/>
    <n v="0"/>
    <n v="26.75"/>
    <n v="22"/>
  </r>
  <r>
    <x v="0"/>
    <x v="0"/>
    <x v="2"/>
    <s v="MZS Duszniki-Zdrój"/>
    <s v="UKS Orlica Duszniki "/>
    <n v="7"/>
    <n v="0"/>
    <n v="7"/>
    <n v="7"/>
    <n v="2.25"/>
    <n v="9.25"/>
    <n v="5"/>
    <n v="2.25"/>
    <n v="7.25"/>
    <n v="0"/>
    <n v="0"/>
    <n v="0"/>
    <n v="0"/>
    <n v="0"/>
    <n v="0"/>
    <n v="23.5"/>
    <n v="19"/>
  </r>
  <r>
    <x v="0"/>
    <x v="0"/>
    <x v="3"/>
    <s v="SP 3 Sanok"/>
    <s v="SKŁ Górnik Sanok"/>
    <n v="3"/>
    <n v="1.75"/>
    <n v="4.75"/>
    <n v="3"/>
    <n v="0.75"/>
    <n v="3.75"/>
    <n v="7"/>
    <n v="1.25"/>
    <n v="8.25"/>
    <n v="3"/>
    <n v="2.25"/>
    <n v="5.25"/>
    <n v="0"/>
    <n v="0"/>
    <n v="0"/>
    <n v="22"/>
    <n v="16"/>
  </r>
  <r>
    <x v="0"/>
    <x v="0"/>
    <x v="4"/>
    <s v="MZS Duszniki-Zdrój"/>
    <s v="UKS Orlica Duszniki "/>
    <n v="5"/>
    <n v="0"/>
    <n v="5"/>
    <n v="2"/>
    <n v="1.25"/>
    <n v="3.25"/>
    <n v="3"/>
    <n v="0"/>
    <n v="3"/>
    <n v="4"/>
    <n v="0"/>
    <n v="4"/>
    <n v="0"/>
    <n v="0"/>
    <n v="0"/>
    <n v="15.25"/>
    <n v="14"/>
  </r>
  <r>
    <x v="0"/>
    <x v="0"/>
    <x v="5"/>
    <s v="SP 4 Słomczyn"/>
    <s v="UKS Zryw Słomczyn"/>
    <n v="3"/>
    <n v="1"/>
    <n v="4"/>
    <n v="4"/>
    <n v="1.75"/>
    <n v="5.75"/>
    <n v="0"/>
    <n v="1"/>
    <n v="1"/>
    <n v="5"/>
    <n v="0"/>
    <n v="5"/>
    <n v="0"/>
    <n v="0"/>
    <n v="0"/>
    <n v="15.75"/>
    <n v="12"/>
  </r>
  <r>
    <x v="0"/>
    <x v="0"/>
    <x v="6"/>
    <s v="SP 1 Tomaszów Mazowiecki"/>
    <s v="UKS Jedynka "/>
    <n v="1"/>
    <n v="0"/>
    <n v="1"/>
    <n v="2"/>
    <n v="0.25"/>
    <n v="2.25"/>
    <n v="2"/>
    <n v="0"/>
    <n v="2"/>
    <n v="2"/>
    <n v="0"/>
    <n v="2"/>
    <n v="0"/>
    <n v="0"/>
    <n v="0"/>
    <n v="7.25"/>
    <n v="7"/>
  </r>
  <r>
    <x v="0"/>
    <x v="0"/>
    <x v="7"/>
    <s v="SP 103 Warszawa"/>
    <s v="WTŁ Stegny Warszawa"/>
    <n v="1"/>
    <n v="1.25"/>
    <n v="2.25"/>
    <n v="1"/>
    <n v="1.75"/>
    <n v="2.75"/>
    <n v="4"/>
    <n v="0.75"/>
    <n v="4.75"/>
    <n v="0"/>
    <n v="0"/>
    <n v="0"/>
    <n v="0"/>
    <n v="0"/>
    <n v="0"/>
    <n v="9.75"/>
    <n v="6"/>
  </r>
  <r>
    <x v="0"/>
    <x v="0"/>
    <x v="8"/>
    <s v="SP 1 Tomaszów Mazowiecki"/>
    <s v="KS Pilica Tomaszów "/>
    <n v="0"/>
    <n v="0"/>
    <n v="0"/>
    <n v="3"/>
    <n v="1.25"/>
    <n v="4.25"/>
    <n v="3"/>
    <n v="0"/>
    <n v="3"/>
    <n v="0"/>
    <n v="0"/>
    <n v="0"/>
    <n v="0"/>
    <n v="0"/>
    <n v="0"/>
    <n v="7.25"/>
    <n v="6"/>
  </r>
  <r>
    <x v="0"/>
    <x v="0"/>
    <x v="9"/>
    <s v="SP 4 Słomczyn"/>
    <s v="UKS Zryw Słomczyn"/>
    <n v="0"/>
    <n v="1"/>
    <n v="1"/>
    <n v="0"/>
    <n v="0.75"/>
    <n v="0.75"/>
    <n v="2"/>
    <n v="1"/>
    <n v="3"/>
    <n v="3"/>
    <n v="0"/>
    <n v="3"/>
    <n v="0"/>
    <n v="0"/>
    <n v="0"/>
    <n v="7.75"/>
    <n v="5"/>
  </r>
  <r>
    <x v="0"/>
    <x v="0"/>
    <x v="10"/>
    <s v="SP 4 Słomczyn"/>
    <s v="UKS Zryw Słomczyn"/>
    <n v="2"/>
    <n v="1"/>
    <n v="3"/>
    <n v="1"/>
    <n v="0.75"/>
    <n v="1.75"/>
    <n v="0"/>
    <n v="1"/>
    <n v="1"/>
    <n v="0"/>
    <n v="0"/>
    <n v="0"/>
    <n v="0"/>
    <n v="0"/>
    <n v="0"/>
    <n v="5.75"/>
    <n v="3"/>
  </r>
  <r>
    <x v="0"/>
    <x v="0"/>
    <x v="11"/>
    <s v="SSP MTE Milanówek"/>
    <s v="UKS 3 Milanówek"/>
    <n v="2"/>
    <n v="0.75"/>
    <n v="2.75"/>
    <n v="1"/>
    <n v="0.5"/>
    <n v="1.5"/>
    <n v="0"/>
    <n v="0.5"/>
    <n v="0.5"/>
    <n v="0"/>
    <n v="0"/>
    <n v="0"/>
    <n v="0"/>
    <n v="0"/>
    <n v="0"/>
    <n v="4.75"/>
    <n v="3"/>
  </r>
  <r>
    <x v="0"/>
    <x v="0"/>
    <x v="12"/>
    <s v="SP 8 Tomaszów Mazowiecki"/>
    <s v="IUKS Dziewiątka"/>
    <n v="0"/>
    <n v="0"/>
    <n v="0"/>
    <n v="0"/>
    <n v="0.5"/>
    <n v="0.5"/>
    <n v="0"/>
    <n v="0"/>
    <n v="0"/>
    <n v="2"/>
    <n v="0"/>
    <n v="2"/>
    <n v="0"/>
    <n v="0"/>
    <n v="0"/>
    <n v="2.5"/>
    <n v="2"/>
  </r>
  <r>
    <x v="0"/>
    <x v="0"/>
    <x v="13"/>
    <s v="SP 8 Sanok"/>
    <s v="SKŁ Górnik Sanok"/>
    <n v="1"/>
    <n v="0"/>
    <n v="1"/>
    <n v="0"/>
    <n v="0"/>
    <n v="0"/>
    <n v="1"/>
    <n v="1.25"/>
    <n v="2.25"/>
    <n v="0"/>
    <n v="0"/>
    <n v="0"/>
    <n v="0"/>
    <n v="0"/>
    <n v="0"/>
    <n v="3.25"/>
    <n v="2"/>
  </r>
  <r>
    <x v="0"/>
    <x v="0"/>
    <x v="14"/>
    <s v="SP 19 Elbląg"/>
    <s v="KS Orzeł Elbląg"/>
    <n v="0"/>
    <n v="0"/>
    <n v="0"/>
    <n v="0"/>
    <n v="0"/>
    <n v="0"/>
    <n v="0"/>
    <n v="0"/>
    <n v="0"/>
    <n v="1"/>
    <n v="1.75"/>
    <n v="2.75"/>
    <n v="0"/>
    <n v="0"/>
    <n v="0"/>
    <n v="2.75"/>
    <n v="1"/>
  </r>
  <r>
    <x v="0"/>
    <x v="0"/>
    <x v="15"/>
    <s v="SP 19 Elbląg"/>
    <s v="KS Orzeł Elbląg"/>
    <n v="0"/>
    <n v="0"/>
    <n v="0"/>
    <n v="0"/>
    <n v="0"/>
    <n v="0"/>
    <n v="0"/>
    <n v="0"/>
    <n v="0"/>
    <n v="1"/>
    <n v="1.75"/>
    <n v="2.75"/>
    <n v="0"/>
    <n v="0"/>
    <n v="0"/>
    <n v="2.75"/>
    <n v="1"/>
  </r>
  <r>
    <x v="0"/>
    <x v="0"/>
    <x v="16"/>
    <s v="SP 19 Elbląg"/>
    <s v="KS Orzeł Elbląg"/>
    <n v="0"/>
    <n v="0"/>
    <n v="0"/>
    <n v="0"/>
    <n v="0"/>
    <n v="0"/>
    <n v="0"/>
    <n v="0"/>
    <n v="0"/>
    <n v="1"/>
    <n v="1.75"/>
    <n v="2.75"/>
    <n v="0"/>
    <n v="0"/>
    <n v="0"/>
    <n v="2.75"/>
    <n v="1"/>
  </r>
  <r>
    <x v="0"/>
    <x v="0"/>
    <x v="17"/>
    <s v="SP 30 Olsztyn"/>
    <s v="WMKS Olsztyn"/>
    <n v="0"/>
    <n v="0"/>
    <n v="0"/>
    <n v="0"/>
    <n v="0"/>
    <n v="0"/>
    <n v="0"/>
    <n v="0"/>
    <n v="0"/>
    <n v="1"/>
    <n v="0"/>
    <n v="1"/>
    <n v="0"/>
    <n v="0"/>
    <n v="0"/>
    <n v="1"/>
    <n v="1"/>
  </r>
  <r>
    <x v="0"/>
    <x v="0"/>
    <x v="18"/>
    <s v="SP Miłkowice"/>
    <s v="MKS Cuprum Lubin"/>
    <n v="0"/>
    <n v="0"/>
    <n v="0"/>
    <n v="0"/>
    <n v="0.75"/>
    <n v="0.75"/>
    <n v="1"/>
    <n v="0.75"/>
    <n v="1.75"/>
    <n v="0"/>
    <n v="0"/>
    <n v="0"/>
    <n v="0"/>
    <n v="0"/>
    <n v="0"/>
    <n v="2.5"/>
    <n v="1"/>
  </r>
  <r>
    <x v="0"/>
    <x v="0"/>
    <x v="19"/>
    <s v="SP 185 UNICEF Warszawa"/>
    <s v="WTŁ Stegny Warszawa"/>
    <n v="0"/>
    <n v="0"/>
    <n v="0"/>
    <n v="0"/>
    <n v="0"/>
    <n v="0"/>
    <n v="1"/>
    <n v="0.75"/>
    <n v="1.75"/>
    <n v="0"/>
    <n v="0"/>
    <n v="0"/>
    <n v="0"/>
    <n v="0"/>
    <n v="0"/>
    <n v="1.75"/>
    <n v="1"/>
  </r>
  <r>
    <x v="0"/>
    <x v="0"/>
    <x v="20"/>
    <s v="SP 3 Milanówek"/>
    <s v="UKS 3 Milanówek"/>
    <n v="0"/>
    <n v="0"/>
    <n v="0"/>
    <n v="0"/>
    <n v="0"/>
    <n v="0"/>
    <n v="1"/>
    <n v="0.5"/>
    <n v="1.5"/>
    <n v="0"/>
    <n v="0"/>
    <n v="0"/>
    <n v="0"/>
    <n v="0"/>
    <n v="0"/>
    <n v="1.5"/>
    <n v="1"/>
  </r>
  <r>
    <x v="0"/>
    <x v="0"/>
    <x v="21"/>
    <s v="SP 1 Sanok"/>
    <s v="SKŁ Górnik Sanok"/>
    <n v="1"/>
    <n v="0"/>
    <n v="1"/>
    <n v="0"/>
    <n v="0"/>
    <n v="0"/>
    <n v="0"/>
    <n v="0.5"/>
    <n v="0.5"/>
    <n v="0"/>
    <n v="0"/>
    <n v="0"/>
    <n v="0"/>
    <n v="0"/>
    <n v="0"/>
    <n v="1.5"/>
    <n v="1"/>
  </r>
  <r>
    <x v="0"/>
    <x v="0"/>
    <x v="22"/>
    <s v="SP 340 Warszawa"/>
    <s v="WTŁ Stegny Warszawa"/>
    <n v="0"/>
    <n v="1.25"/>
    <n v="1.25"/>
    <n v="1"/>
    <n v="1.75"/>
    <n v="2.75"/>
    <n v="0"/>
    <n v="0"/>
    <n v="0"/>
    <n v="0"/>
    <n v="0"/>
    <n v="0"/>
    <n v="0"/>
    <n v="0"/>
    <n v="0"/>
    <n v="4"/>
    <n v="1"/>
  </r>
  <r>
    <x v="0"/>
    <x v="0"/>
    <x v="23"/>
    <s v="SP 19 Elbląg"/>
    <s v="KS Orzeł Elbląg"/>
    <n v="0"/>
    <n v="0"/>
    <n v="0"/>
    <n v="0"/>
    <n v="0"/>
    <n v="0"/>
    <n v="0"/>
    <n v="0"/>
    <n v="0"/>
    <n v="0"/>
    <n v="1.75"/>
    <n v="1.75"/>
    <n v="0"/>
    <n v="0"/>
    <n v="0"/>
    <n v="1.75"/>
    <n v="0"/>
  </r>
  <r>
    <x v="0"/>
    <x v="0"/>
    <x v="24"/>
    <s v="SP 12 Lubin"/>
    <s v="MKS Cuprum Lubin"/>
    <n v="0"/>
    <n v="0.75"/>
    <n v="0.75"/>
    <n v="0"/>
    <n v="0.25"/>
    <n v="0.25"/>
    <n v="0"/>
    <n v="0.75"/>
    <n v="0.75"/>
    <n v="0"/>
    <n v="0"/>
    <n v="0"/>
    <n v="0"/>
    <n v="0"/>
    <n v="0"/>
    <n v="1.75"/>
    <n v="0"/>
  </r>
  <r>
    <x v="0"/>
    <x v="0"/>
    <x v="25"/>
    <s v="SP 12 Lubin"/>
    <s v="MKS Cuprum Lubin"/>
    <n v="0"/>
    <n v="0.5"/>
    <n v="0.5"/>
    <n v="0"/>
    <n v="0"/>
    <n v="0"/>
    <n v="0"/>
    <n v="0"/>
    <n v="0"/>
    <n v="0"/>
    <n v="0"/>
    <n v="0"/>
    <n v="0"/>
    <n v="0"/>
    <n v="0"/>
    <n v="0.5"/>
    <n v="0"/>
  </r>
  <r>
    <x v="0"/>
    <x v="0"/>
    <x v="26"/>
    <s v="SP 12 Lubin"/>
    <s v="MKS Cuprum Lubin"/>
    <n v="0"/>
    <n v="0.75"/>
    <n v="0.75"/>
    <n v="0"/>
    <n v="0.25"/>
    <n v="0.25"/>
    <n v="0"/>
    <n v="0.75"/>
    <n v="0.75"/>
    <n v="0"/>
    <n v="0"/>
    <n v="0"/>
    <n v="0"/>
    <n v="0"/>
    <n v="0"/>
    <n v="1.75"/>
    <n v="0"/>
  </r>
  <r>
    <x v="0"/>
    <x v="0"/>
    <x v="27"/>
    <s v="SP 4 Sanok"/>
    <s v="SKŁ Górnik Sanok"/>
    <n v="0"/>
    <n v="0"/>
    <n v="0"/>
    <n v="0"/>
    <n v="0"/>
    <n v="0"/>
    <n v="0"/>
    <n v="0.5"/>
    <n v="0.5"/>
    <n v="0"/>
    <n v="0"/>
    <n v="0"/>
    <n v="0"/>
    <n v="0"/>
    <n v="0"/>
    <n v="0.5"/>
    <n v="0"/>
  </r>
  <r>
    <x v="0"/>
    <x v="0"/>
    <x v="28"/>
    <s v="SP 2 Milanówek"/>
    <s v="UKS 3 Milanówek"/>
    <n v="0"/>
    <n v="0.75"/>
    <n v="0.75"/>
    <n v="0"/>
    <n v="0.25"/>
    <n v="0.25"/>
    <n v="0"/>
    <n v="0.5"/>
    <n v="0.5"/>
    <n v="0"/>
    <n v="0"/>
    <n v="0"/>
    <n v="0"/>
    <n v="0"/>
    <n v="0"/>
    <n v="1.5"/>
    <n v="0"/>
  </r>
  <r>
    <x v="0"/>
    <x v="0"/>
    <x v="29"/>
    <s v="SP 3 Milanówek"/>
    <s v="UKS 3 Milanówek"/>
    <n v="0"/>
    <n v="0.75"/>
    <n v="0.75"/>
    <n v="0"/>
    <n v="0.5"/>
    <n v="0.5"/>
    <n v="0"/>
    <n v="0.5"/>
    <n v="0.5"/>
    <n v="0"/>
    <n v="0"/>
    <n v="0"/>
    <n v="0"/>
    <n v="0"/>
    <n v="0"/>
    <n v="1.75"/>
    <n v="0"/>
  </r>
  <r>
    <x v="0"/>
    <x v="0"/>
    <x v="30"/>
    <s v="SP 3 Milanówek"/>
    <s v="UKS 3 Milanówek"/>
    <n v="0"/>
    <n v="0.75"/>
    <n v="0.75"/>
    <n v="0"/>
    <n v="0.5"/>
    <n v="0.5"/>
    <n v="0"/>
    <n v="0.5"/>
    <n v="0.5"/>
    <n v="0"/>
    <n v="0"/>
    <n v="0"/>
    <n v="0"/>
    <n v="0"/>
    <n v="0"/>
    <n v="1.75"/>
    <n v="0"/>
  </r>
  <r>
    <x v="0"/>
    <x v="0"/>
    <x v="31"/>
    <s v="SP 12 Lubin"/>
    <s v="MKS Cuprum Lubin"/>
    <n v="0"/>
    <n v="0.5"/>
    <n v="0.5"/>
    <n v="0"/>
    <n v="0"/>
    <n v="0"/>
    <n v="0"/>
    <n v="0.25"/>
    <n v="0.25"/>
    <n v="0"/>
    <n v="0"/>
    <n v="0"/>
    <n v="0"/>
    <n v="0"/>
    <n v="0"/>
    <n v="0.75"/>
    <n v="0"/>
  </r>
  <r>
    <x v="0"/>
    <x v="0"/>
    <x v="32"/>
    <s v="SP 12 Lubin"/>
    <s v="MKS Cuprum Lubin"/>
    <n v="0"/>
    <n v="0"/>
    <n v="0"/>
    <n v="0"/>
    <n v="0"/>
    <n v="0"/>
    <n v="0"/>
    <n v="0.25"/>
    <n v="0.25"/>
    <n v="0"/>
    <n v="0"/>
    <n v="0"/>
    <n v="0"/>
    <n v="0"/>
    <n v="0"/>
    <n v="0.25"/>
    <n v="0"/>
  </r>
  <r>
    <x v="0"/>
    <x v="0"/>
    <x v="33"/>
    <s v="SP 1 Lubin"/>
    <s v="MKS Cuprum Lubin"/>
    <n v="0"/>
    <n v="0"/>
    <n v="0"/>
    <n v="0"/>
    <n v="0"/>
    <n v="0"/>
    <n v="0"/>
    <n v="0.25"/>
    <n v="0.25"/>
    <n v="0"/>
    <n v="0"/>
    <n v="0"/>
    <n v="0"/>
    <n v="0"/>
    <n v="0"/>
    <n v="0.25"/>
    <n v="0"/>
  </r>
  <r>
    <x v="0"/>
    <x v="0"/>
    <x v="34"/>
    <s v="SP 1 Sanok"/>
    <s v="SKŁ Górnik Sanok"/>
    <n v="0"/>
    <n v="0"/>
    <n v="0"/>
    <n v="0"/>
    <n v="0"/>
    <n v="0"/>
    <n v="0"/>
    <n v="0.25"/>
    <n v="0.25"/>
    <n v="0"/>
    <n v="0"/>
    <n v="0"/>
    <n v="0"/>
    <n v="0"/>
    <n v="0"/>
    <n v="0.25"/>
    <n v="0"/>
  </r>
  <r>
    <x v="0"/>
    <x v="0"/>
    <x v="35"/>
    <s v="SP 1 Sanok"/>
    <s v="SKŁ Górnik Sanok"/>
    <n v="0"/>
    <n v="0"/>
    <n v="0"/>
    <n v="0"/>
    <n v="0"/>
    <n v="0"/>
    <n v="0"/>
    <n v="0.25"/>
    <n v="0.25"/>
    <n v="0"/>
    <n v="0"/>
    <n v="0"/>
    <n v="0"/>
    <n v="0"/>
    <n v="0"/>
    <n v="0.25"/>
    <n v="0"/>
  </r>
  <r>
    <x v="0"/>
    <x v="0"/>
    <x v="36"/>
    <s v="SP 4 Sanok"/>
    <s v="SKŁ Górnik Sanok"/>
    <n v="0"/>
    <n v="0"/>
    <n v="0"/>
    <n v="0"/>
    <n v="0"/>
    <n v="0"/>
    <n v="0"/>
    <n v="0.25"/>
    <n v="0.25"/>
    <n v="0"/>
    <n v="0"/>
    <n v="0"/>
    <n v="0"/>
    <n v="0"/>
    <n v="0"/>
    <n v="0.25"/>
    <n v="0"/>
  </r>
  <r>
    <x v="0"/>
    <x v="0"/>
    <x v="37"/>
    <s v="SP 1 Sanok"/>
    <s v="SKŁ Górnik Sanok"/>
    <n v="0"/>
    <n v="0"/>
    <n v="0"/>
    <n v="0"/>
    <n v="0"/>
    <n v="0"/>
    <n v="0"/>
    <n v="0.25"/>
    <n v="0.25"/>
    <n v="0"/>
    <n v="0"/>
    <n v="0"/>
    <n v="0"/>
    <n v="0"/>
    <n v="0"/>
    <n v="0.25"/>
    <n v="0"/>
  </r>
  <r>
    <x v="0"/>
    <x v="0"/>
    <x v="38"/>
    <s v="SP 8 Lubin"/>
    <s v="MKS Cuprum Lubin"/>
    <n v="0"/>
    <n v="0.5"/>
    <n v="0.5"/>
    <n v="0"/>
    <n v="0"/>
    <n v="0"/>
    <n v="0"/>
    <n v="0"/>
    <n v="0"/>
    <n v="0"/>
    <n v="0"/>
    <n v="0"/>
    <n v="0"/>
    <n v="0"/>
    <n v="0"/>
    <n v="0.5"/>
    <n v="0"/>
  </r>
  <r>
    <x v="0"/>
    <x v="0"/>
    <x v="39"/>
    <s v="SP 3 Milanówek"/>
    <s v="UKS 3 Milanówek"/>
    <n v="0"/>
    <n v="0.5"/>
    <n v="0.5"/>
    <n v="0"/>
    <n v="0.25"/>
    <n v="0.25"/>
    <n v="0"/>
    <n v="0"/>
    <n v="0"/>
    <n v="0"/>
    <n v="0"/>
    <n v="0"/>
    <n v="0"/>
    <n v="0"/>
    <n v="0"/>
    <n v="0.75"/>
    <n v="0"/>
  </r>
  <r>
    <x v="0"/>
    <x v="0"/>
    <x v="40"/>
    <s v="SP 3 Milanówek"/>
    <s v="UKS 3 Milanówek"/>
    <n v="0"/>
    <n v="0.5"/>
    <n v="0.5"/>
    <n v="0"/>
    <n v="0.25"/>
    <n v="0.25"/>
    <n v="0"/>
    <n v="0"/>
    <n v="0"/>
    <n v="0"/>
    <n v="0"/>
    <n v="0"/>
    <n v="0"/>
    <n v="0"/>
    <n v="0"/>
    <n v="0.75"/>
    <n v="0"/>
  </r>
  <r>
    <x v="0"/>
    <x v="0"/>
    <x v="41"/>
    <s v="SP 3 Milanówek"/>
    <s v="UKS 3 Milanówek"/>
    <n v="0"/>
    <n v="0.75"/>
    <n v="0.75"/>
    <n v="0"/>
    <n v="0.5"/>
    <n v="0.5"/>
    <n v="0"/>
    <n v="0"/>
    <n v="0"/>
    <n v="0"/>
    <n v="0"/>
    <n v="0"/>
    <n v="0"/>
    <n v="0"/>
    <n v="0"/>
    <n v="1.25"/>
    <n v="0"/>
  </r>
  <r>
    <x v="0"/>
    <x v="0"/>
    <x v="42"/>
    <s v="SP 3 Milanówek"/>
    <s v="UKS 3 Milanówek"/>
    <n v="0"/>
    <n v="0.5"/>
    <n v="0.5"/>
    <n v="0"/>
    <n v="0.25"/>
    <n v="0.25"/>
    <n v="0"/>
    <n v="0"/>
    <n v="0"/>
    <n v="0"/>
    <n v="0"/>
    <n v="0"/>
    <n v="0"/>
    <n v="0"/>
    <n v="0"/>
    <n v="0.75"/>
    <n v="0"/>
  </r>
  <r>
    <x v="0"/>
    <x v="0"/>
    <x v="43"/>
    <s v="SP 3 Milanówek"/>
    <s v="UKS 3 Milanówek"/>
    <n v="0"/>
    <n v="0.5"/>
    <n v="0.5"/>
    <n v="0"/>
    <n v="0"/>
    <n v="0"/>
    <n v="0"/>
    <n v="0"/>
    <n v="0"/>
    <n v="0"/>
    <n v="0"/>
    <n v="0"/>
    <n v="0"/>
    <n v="0"/>
    <n v="0"/>
    <n v="0.5"/>
    <n v="0"/>
  </r>
  <r>
    <x v="0"/>
    <x v="0"/>
    <x v="44"/>
    <s v="MZS Duszniki-Zdrój"/>
    <s v="UKS Orlica Duszniki "/>
    <n v="0"/>
    <n v="0"/>
    <n v="0"/>
    <n v="0"/>
    <n v="1.25"/>
    <n v="1.25"/>
    <n v="0"/>
    <n v="0"/>
    <n v="0"/>
    <n v="0"/>
    <n v="0"/>
    <n v="0"/>
    <n v="0"/>
    <n v="0"/>
    <n v="0"/>
    <n v="1.25"/>
    <n v="0"/>
  </r>
  <r>
    <x v="0"/>
    <x v="0"/>
    <x v="45"/>
    <s v="SP Komorów"/>
    <s v="IUKS Dziewiątka"/>
    <n v="0"/>
    <n v="0"/>
    <n v="0"/>
    <n v="0"/>
    <n v="0.5"/>
    <n v="0.5"/>
    <n v="0"/>
    <n v="0"/>
    <n v="0"/>
    <n v="0"/>
    <n v="0"/>
    <n v="0"/>
    <n v="0"/>
    <n v="0"/>
    <n v="0"/>
    <n v="0.5"/>
    <n v="0"/>
  </r>
  <r>
    <x v="0"/>
    <x v="0"/>
    <x v="46"/>
    <s v="SP 11 Tomaszów Mazowiecki"/>
    <s v="IUKS Dziewiątka"/>
    <n v="0"/>
    <n v="0"/>
    <n v="0"/>
    <n v="0"/>
    <n v="0.5"/>
    <n v="0.5"/>
    <n v="0"/>
    <n v="0"/>
    <n v="0"/>
    <n v="0"/>
    <n v="0"/>
    <n v="0"/>
    <n v="0"/>
    <n v="0"/>
    <n v="0"/>
    <n v="0.5"/>
    <n v="0"/>
  </r>
  <r>
    <x v="0"/>
    <x v="1"/>
    <x v="47"/>
    <s v="SP 12 Tomaszów Mazowiecki"/>
    <s v="IUKS Dziewiątka"/>
    <n v="1"/>
    <n v="2.25"/>
    <n v="3.25"/>
    <n v="3"/>
    <n v="1"/>
    <n v="4"/>
    <n v="5"/>
    <n v="1.75"/>
    <n v="6.75"/>
    <n v="9"/>
    <n v="0"/>
    <n v="9"/>
    <n v="0"/>
    <n v="0"/>
    <n v="0"/>
    <n v="23"/>
    <n v="18"/>
  </r>
  <r>
    <x v="0"/>
    <x v="1"/>
    <x v="48"/>
    <s v="MZS Duszniki-Zdrój"/>
    <s v="UKS Orlica Duszniki "/>
    <n v="0"/>
    <n v="0"/>
    <n v="0"/>
    <n v="9"/>
    <n v="2.25"/>
    <n v="11.25"/>
    <n v="9"/>
    <n v="2.25"/>
    <n v="11.25"/>
    <n v="0"/>
    <n v="0"/>
    <n v="0"/>
    <n v="0"/>
    <n v="0"/>
    <n v="0"/>
    <n v="22.5"/>
    <n v="18"/>
  </r>
  <r>
    <x v="0"/>
    <x v="1"/>
    <x v="49"/>
    <s v="SP 1 Tomaszów Mazowiecki"/>
    <s v="KS Pilica Tomaszów "/>
    <n v="5"/>
    <n v="0"/>
    <n v="5"/>
    <n v="3"/>
    <n v="1.25"/>
    <n v="4.25"/>
    <n v="1"/>
    <n v="0"/>
    <n v="1"/>
    <n v="7"/>
    <n v="0.75"/>
    <n v="7.75"/>
    <n v="0"/>
    <n v="0"/>
    <n v="0"/>
    <n v="18"/>
    <n v="16"/>
  </r>
  <r>
    <x v="0"/>
    <x v="1"/>
    <x v="50"/>
    <s v="SP Ujazd"/>
    <s v="IUKS Dziewiątka"/>
    <n v="9"/>
    <n v="2.25"/>
    <n v="11.25"/>
    <n v="4"/>
    <n v="1"/>
    <n v="5"/>
    <n v="3"/>
    <n v="1.75"/>
    <n v="4.75"/>
    <n v="0"/>
    <n v="0"/>
    <n v="0"/>
    <n v="0"/>
    <n v="0"/>
    <n v="0"/>
    <n v="21"/>
    <n v="16"/>
  </r>
  <r>
    <x v="0"/>
    <x v="1"/>
    <x v="51"/>
    <s v="SP 6 Tomaszów Mazowiecki"/>
    <s v="IUKS Dziewiątka"/>
    <n v="3"/>
    <n v="2.25"/>
    <n v="5.25"/>
    <n v="2"/>
    <n v="1"/>
    <n v="3"/>
    <n v="4"/>
    <n v="1.75"/>
    <n v="5.75"/>
    <n v="5"/>
    <n v="0"/>
    <n v="5"/>
    <n v="0"/>
    <n v="0"/>
    <n v="0"/>
    <n v="19"/>
    <n v="14"/>
  </r>
  <r>
    <x v="0"/>
    <x v="1"/>
    <x v="52"/>
    <s v="SP nr 2 Polanica-Zdrój"/>
    <s v="UKS Orlica Duszniki "/>
    <n v="0"/>
    <n v="0"/>
    <n v="0"/>
    <n v="7"/>
    <n v="2.25"/>
    <n v="9.25"/>
    <n v="7"/>
    <n v="2.25"/>
    <n v="9.25"/>
    <n v="0"/>
    <n v="0"/>
    <n v="0"/>
    <n v="0"/>
    <n v="0"/>
    <n v="0"/>
    <n v="18.5"/>
    <n v="14"/>
  </r>
  <r>
    <x v="0"/>
    <x v="1"/>
    <x v="53"/>
    <s v="SP 4 Słomczyn"/>
    <s v="UKS Zryw Słomczyn"/>
    <n v="7"/>
    <n v="1.25"/>
    <n v="8.25"/>
    <n v="0"/>
    <n v="0"/>
    <n v="0"/>
    <n v="1"/>
    <n v="1.25"/>
    <n v="2.25"/>
    <n v="4"/>
    <n v="1.75"/>
    <n v="5.75"/>
    <n v="0"/>
    <n v="0"/>
    <n v="0"/>
    <n v="16.25"/>
    <n v="12"/>
  </r>
  <r>
    <x v="0"/>
    <x v="1"/>
    <x v="54"/>
    <s v="SP 8 Sanok"/>
    <s v="SKŁ Górnik Sanok"/>
    <n v="4"/>
    <n v="1.75"/>
    <n v="5.75"/>
    <n v="2"/>
    <n v="0.75"/>
    <n v="2.75"/>
    <n v="2"/>
    <n v="1.25"/>
    <n v="3.25"/>
    <n v="3"/>
    <n v="2.25"/>
    <n v="5.25"/>
    <n v="0"/>
    <n v="0"/>
    <n v="0"/>
    <n v="17"/>
    <n v="11"/>
  </r>
  <r>
    <x v="0"/>
    <x v="1"/>
    <x v="55"/>
    <s v="SP nr 2 Polanica-Zdrój"/>
    <s v="UKS Orlica Duszniki "/>
    <n v="0"/>
    <n v="0"/>
    <n v="0"/>
    <n v="5"/>
    <n v="2.25"/>
    <n v="7.25"/>
    <n v="3"/>
    <n v="2.25"/>
    <n v="5.25"/>
    <n v="0"/>
    <n v="0"/>
    <n v="0"/>
    <n v="0"/>
    <n v="0"/>
    <n v="0"/>
    <n v="12.5"/>
    <n v="8"/>
  </r>
  <r>
    <x v="0"/>
    <x v="1"/>
    <x v="56"/>
    <s v="SP 7 Tomaszów Mazowiecki"/>
    <s v="IUKS Dziewiątka"/>
    <n v="3"/>
    <n v="2.25"/>
    <n v="5.25"/>
    <n v="0"/>
    <n v="0"/>
    <n v="0"/>
    <n v="1"/>
    <n v="1.75"/>
    <n v="2.75"/>
    <n v="1"/>
    <n v="0"/>
    <n v="1"/>
    <n v="0"/>
    <n v="0"/>
    <n v="0"/>
    <n v="9"/>
    <n v="5"/>
  </r>
  <r>
    <x v="0"/>
    <x v="1"/>
    <x v="57"/>
    <s v="SP 364 Warszawa"/>
    <s v="WTŁ Stegny Warszawa"/>
    <n v="2"/>
    <n v="1.25"/>
    <n v="3.25"/>
    <n v="1"/>
    <n v="1.75"/>
    <n v="2.75"/>
    <n v="2"/>
    <n v="0.75"/>
    <n v="2.75"/>
    <n v="0"/>
    <n v="0"/>
    <n v="0"/>
    <n v="0"/>
    <n v="0"/>
    <n v="0"/>
    <n v="8.75"/>
    <n v="5"/>
  </r>
  <r>
    <x v="0"/>
    <x v="1"/>
    <x v="58"/>
    <s v="SP 4 Sanok"/>
    <s v="SKŁ Górnik Sanok"/>
    <n v="0"/>
    <n v="1.75"/>
    <n v="1.75"/>
    <n v="0"/>
    <n v="0.75"/>
    <n v="0.75"/>
    <n v="1"/>
    <n v="1.25"/>
    <n v="2.25"/>
    <n v="3"/>
    <n v="2.25"/>
    <n v="5.25"/>
    <n v="0"/>
    <n v="0"/>
    <n v="0"/>
    <n v="10"/>
    <n v="4"/>
  </r>
  <r>
    <x v="0"/>
    <x v="1"/>
    <x v="59"/>
    <s v="SP 7 Tomaszów Mazowiecki"/>
    <s v="IUKS Dziewiątka"/>
    <n v="0"/>
    <n v="0"/>
    <n v="0"/>
    <n v="0"/>
    <n v="0.5"/>
    <n v="0.5"/>
    <n v="0"/>
    <n v="0"/>
    <n v="0"/>
    <n v="2"/>
    <n v="0"/>
    <n v="2"/>
    <n v="0"/>
    <n v="0"/>
    <n v="0"/>
    <n v="2.5"/>
    <n v="2"/>
  </r>
  <r>
    <x v="0"/>
    <x v="1"/>
    <x v="60"/>
    <s v="SP 12 Tomaszów Mazowiecki"/>
    <s v="IUKS Dziewiątka"/>
    <n v="0"/>
    <n v="0"/>
    <n v="0"/>
    <n v="0"/>
    <n v="1"/>
    <n v="1"/>
    <n v="0"/>
    <n v="0"/>
    <n v="0"/>
    <n v="2"/>
    <n v="0"/>
    <n v="2"/>
    <n v="0"/>
    <n v="0"/>
    <n v="0"/>
    <n v="3"/>
    <n v="2"/>
  </r>
  <r>
    <x v="0"/>
    <x v="1"/>
    <x v="61"/>
    <s v="SP 12 Lubin"/>
    <s v="MKS Cuprum Lubin"/>
    <n v="2"/>
    <n v="0.75"/>
    <n v="2.75"/>
    <n v="0"/>
    <n v="0.75"/>
    <n v="0.75"/>
    <n v="0"/>
    <n v="0.75"/>
    <n v="0.75"/>
    <n v="0"/>
    <n v="0"/>
    <n v="0"/>
    <n v="0"/>
    <n v="0"/>
    <n v="0"/>
    <n v="4.25"/>
    <n v="2"/>
  </r>
  <r>
    <x v="0"/>
    <x v="1"/>
    <x v="62"/>
    <s v="SP Czersk"/>
    <s v="UKS Zryw Słomczyn"/>
    <n v="1"/>
    <n v="1"/>
    <n v="2"/>
    <n v="1"/>
    <n v="0.75"/>
    <n v="1.75"/>
    <n v="0"/>
    <n v="0"/>
    <n v="0"/>
    <n v="0"/>
    <n v="0"/>
    <n v="0"/>
    <n v="0"/>
    <n v="0"/>
    <n v="0"/>
    <n v="3.75"/>
    <n v="2"/>
  </r>
  <r>
    <x v="0"/>
    <x v="1"/>
    <x v="63"/>
    <s v="SP6 Olsztyn"/>
    <s v="WMKS Olsztyn"/>
    <n v="0"/>
    <n v="0"/>
    <n v="0"/>
    <n v="0"/>
    <n v="0"/>
    <n v="0"/>
    <n v="0"/>
    <n v="0"/>
    <n v="0"/>
    <n v="1"/>
    <n v="0.75"/>
    <n v="1.75"/>
    <n v="0"/>
    <n v="0"/>
    <n v="0"/>
    <n v="1.75"/>
    <n v="1"/>
  </r>
  <r>
    <x v="0"/>
    <x v="1"/>
    <x v="64"/>
    <s v="SP 1 Tomaszów Mazowiecki"/>
    <s v="KS Pilica Tomaszów"/>
    <n v="0"/>
    <n v="0"/>
    <n v="0"/>
    <n v="0"/>
    <n v="1.25"/>
    <n v="1.25"/>
    <n v="0"/>
    <n v="0"/>
    <n v="0"/>
    <n v="1"/>
    <n v="0"/>
    <n v="1"/>
    <n v="0"/>
    <n v="0"/>
    <n v="0"/>
    <n v="2.25"/>
    <n v="1"/>
  </r>
  <r>
    <x v="0"/>
    <x v="1"/>
    <x v="65"/>
    <s v="SP 30 Olsztyn"/>
    <s v="WMKS Olsztyn"/>
    <n v="0"/>
    <n v="0"/>
    <n v="0"/>
    <n v="0"/>
    <n v="0"/>
    <n v="0"/>
    <n v="0"/>
    <n v="0"/>
    <n v="0"/>
    <n v="1"/>
    <n v="0"/>
    <n v="1"/>
    <n v="0"/>
    <n v="0"/>
    <n v="0"/>
    <n v="1"/>
    <n v="1"/>
  </r>
  <r>
    <x v="0"/>
    <x v="1"/>
    <x v="66"/>
    <s v="SP 212 Warszawa"/>
    <s v="WTŁ Stegny Warszawa"/>
    <n v="0"/>
    <n v="1.25"/>
    <n v="1.25"/>
    <n v="1"/>
    <n v="1.75"/>
    <n v="2.75"/>
    <n v="0"/>
    <n v="0.75"/>
    <n v="0.75"/>
    <n v="0"/>
    <n v="0"/>
    <n v="0"/>
    <n v="0"/>
    <n v="0"/>
    <n v="0"/>
    <n v="4.75"/>
    <n v="1"/>
  </r>
  <r>
    <x v="0"/>
    <x v="1"/>
    <x v="67"/>
    <s v="SP 2 Grodzisk Mazowiecki"/>
    <s v="UKS Sparta Grodzisk Mazowiecki"/>
    <n v="0"/>
    <n v="0"/>
    <n v="0"/>
    <n v="1"/>
    <n v="0"/>
    <n v="1"/>
    <n v="0"/>
    <n v="0"/>
    <n v="0"/>
    <n v="0"/>
    <n v="0"/>
    <n v="0"/>
    <n v="0"/>
    <n v="0"/>
    <n v="0"/>
    <n v="1"/>
    <n v="1"/>
  </r>
  <r>
    <x v="0"/>
    <x v="1"/>
    <x v="68"/>
    <s v="SP 12 Lubin"/>
    <s v="MKS Cuprum Lubin"/>
    <n v="1"/>
    <n v="0.75"/>
    <n v="1.75"/>
    <n v="0"/>
    <n v="0.25"/>
    <n v="0.25"/>
    <n v="0"/>
    <n v="0"/>
    <n v="0"/>
    <n v="0"/>
    <n v="0"/>
    <n v="0"/>
    <n v="0"/>
    <n v="0"/>
    <n v="0"/>
    <n v="2"/>
    <n v="1"/>
  </r>
  <r>
    <x v="0"/>
    <x v="1"/>
    <x v="69"/>
    <s v="SP 12 Elbląg"/>
    <s v="UKS Viking Elbląg"/>
    <n v="1"/>
    <n v="0.5"/>
    <n v="1.5"/>
    <n v="0"/>
    <n v="0"/>
    <n v="0"/>
    <n v="0"/>
    <n v="0"/>
    <n v="0"/>
    <n v="0"/>
    <n v="0"/>
    <n v="0"/>
    <n v="0"/>
    <n v="0"/>
    <n v="0"/>
    <n v="1.5"/>
    <n v="1"/>
  </r>
  <r>
    <x v="0"/>
    <x v="1"/>
    <x v="70"/>
    <s v="SP 4 Słomczyn"/>
    <s v="UKS Zryw Słomczyn"/>
    <n v="0"/>
    <n v="0"/>
    <n v="0"/>
    <n v="0"/>
    <n v="0.75"/>
    <n v="0.75"/>
    <n v="0"/>
    <n v="1"/>
    <n v="1"/>
    <n v="0"/>
    <n v="0"/>
    <n v="0"/>
    <n v="0"/>
    <n v="0"/>
    <n v="0"/>
    <n v="1.75"/>
    <n v="0"/>
  </r>
  <r>
    <x v="0"/>
    <x v="1"/>
    <x v="71"/>
    <s v="SP 1 Sanok"/>
    <s v="SKŁ Górnik Sanok"/>
    <n v="0"/>
    <n v="0"/>
    <n v="0"/>
    <n v="0"/>
    <n v="0"/>
    <n v="0"/>
    <n v="0"/>
    <n v="0.5"/>
    <n v="0.5"/>
    <n v="0"/>
    <n v="0"/>
    <n v="0"/>
    <n v="0"/>
    <n v="0"/>
    <n v="0"/>
    <n v="0.5"/>
    <n v="0"/>
  </r>
  <r>
    <x v="0"/>
    <x v="1"/>
    <x v="72"/>
    <s v="SP 2 Sanok"/>
    <s v="SKŁ Górnik Sanok"/>
    <n v="0"/>
    <n v="0"/>
    <n v="0"/>
    <n v="0"/>
    <n v="0"/>
    <n v="0"/>
    <n v="0"/>
    <n v="0.5"/>
    <n v="0.5"/>
    <n v="0"/>
    <n v="0"/>
    <n v="0"/>
    <n v="0"/>
    <n v="0"/>
    <n v="0"/>
    <n v="0.5"/>
    <n v="0"/>
  </r>
  <r>
    <x v="0"/>
    <x v="1"/>
    <x v="73"/>
    <s v="SP 10 Lubin"/>
    <s v="MKS Cuprum Lubin"/>
    <n v="0"/>
    <n v="0.5"/>
    <n v="0.5"/>
    <n v="0"/>
    <n v="0"/>
    <n v="0"/>
    <n v="0"/>
    <n v="0.25"/>
    <n v="0.25"/>
    <n v="0"/>
    <n v="0"/>
    <n v="0"/>
    <n v="0"/>
    <n v="0"/>
    <n v="0"/>
    <n v="0.75"/>
    <n v="0"/>
  </r>
  <r>
    <x v="0"/>
    <x v="1"/>
    <x v="74"/>
    <s v="SP 307 Warszawa"/>
    <s v="WTŁ Stegny Warszawa"/>
    <n v="0"/>
    <n v="0.5"/>
    <n v="0.5"/>
    <n v="0"/>
    <n v="0"/>
    <n v="0"/>
    <n v="0"/>
    <n v="0"/>
    <n v="0"/>
    <n v="0"/>
    <n v="0"/>
    <n v="0"/>
    <n v="0"/>
    <n v="0"/>
    <n v="0"/>
    <n v="0.5"/>
    <n v="0"/>
  </r>
  <r>
    <x v="0"/>
    <x v="1"/>
    <x v="75"/>
    <s v="SP 12 Tomaszów Mazowiecki"/>
    <s v="UKS Jedynka "/>
    <n v="0"/>
    <n v="0"/>
    <n v="0"/>
    <n v="0"/>
    <n v="0.25"/>
    <n v="0.25"/>
    <n v="0"/>
    <n v="0"/>
    <n v="0"/>
    <n v="0"/>
    <n v="0"/>
    <n v="0"/>
    <n v="0"/>
    <n v="0"/>
    <n v="0"/>
    <n v="0.25"/>
    <n v="0"/>
  </r>
  <r>
    <x v="0"/>
    <x v="2"/>
    <x v="76"/>
    <s v="SP 4 Słomczyn"/>
    <s v="UKS Zryw Słomczyn"/>
    <n v="9"/>
    <n v="1.25"/>
    <n v="10.25"/>
    <n v="9"/>
    <n v="1.75"/>
    <n v="10.75"/>
    <n v="9"/>
    <n v="1.25"/>
    <n v="10.25"/>
    <n v="9"/>
    <n v="1.75"/>
    <n v="10.75"/>
    <n v="0"/>
    <n v="0"/>
    <n v="0"/>
    <n v="42"/>
    <n v="36"/>
  </r>
  <r>
    <x v="0"/>
    <x v="2"/>
    <x v="77"/>
    <s v="SP 1 Tomaszów Mazowiecki"/>
    <s v="KS Pilica Tomaszów "/>
    <n v="5"/>
    <n v="1.75"/>
    <n v="6.75"/>
    <n v="0"/>
    <n v="0"/>
    <n v="0"/>
    <n v="4"/>
    <n v="1.75"/>
    <n v="5.75"/>
    <n v="7"/>
    <n v="2.25"/>
    <n v="9.25"/>
    <n v="0"/>
    <n v="0"/>
    <n v="0"/>
    <n v="21.75"/>
    <n v="16"/>
  </r>
  <r>
    <x v="0"/>
    <x v="2"/>
    <x v="78"/>
    <s v="SP 340 Warszawa"/>
    <s v="WTŁ Stegny Warszawa"/>
    <n v="7"/>
    <n v="0.5"/>
    <n v="7.5"/>
    <n v="7"/>
    <n v="0"/>
    <n v="7"/>
    <n v="0"/>
    <n v="0"/>
    <n v="0"/>
    <n v="0"/>
    <n v="0"/>
    <n v="0"/>
    <n v="0"/>
    <n v="0"/>
    <n v="0"/>
    <n v="14.5"/>
    <n v="14"/>
  </r>
  <r>
    <x v="0"/>
    <x v="2"/>
    <x v="79"/>
    <s v="SP 12 Elbląg"/>
    <s v="UKS Viking Elbląg"/>
    <n v="3"/>
    <n v="0.5"/>
    <n v="3.5"/>
    <n v="3"/>
    <n v="0"/>
    <n v="3"/>
    <n v="0"/>
    <n v="0"/>
    <n v="0"/>
    <n v="5"/>
    <n v="0"/>
    <n v="5"/>
    <n v="0"/>
    <n v="0"/>
    <n v="0"/>
    <n v="11.5"/>
    <n v="11"/>
  </r>
  <r>
    <x v="0"/>
    <x v="2"/>
    <x v="80"/>
    <s v="SP 3 Milanówek"/>
    <s v="UKS 3 Milanówek"/>
    <n v="2"/>
    <n v="0.75"/>
    <n v="2.75"/>
    <n v="3"/>
    <n v="1"/>
    <n v="4"/>
    <n v="3"/>
    <n v="0.5"/>
    <n v="3.5"/>
    <n v="3"/>
    <n v="0"/>
    <n v="3"/>
    <n v="0"/>
    <n v="0"/>
    <n v="0"/>
    <n v="13.25"/>
    <n v="11"/>
  </r>
  <r>
    <x v="0"/>
    <x v="2"/>
    <x v="81"/>
    <s v="ZSS Kłodzko"/>
    <s v="WTŁ Stegny Warszawa"/>
    <n v="0"/>
    <n v="0"/>
    <n v="0"/>
    <n v="5"/>
    <n v="1.25"/>
    <n v="6.25"/>
    <n v="5"/>
    <n v="0"/>
    <n v="5"/>
    <n v="0"/>
    <n v="0"/>
    <n v="0"/>
    <n v="0"/>
    <n v="0"/>
    <n v="0"/>
    <n v="11.25"/>
    <n v="10"/>
  </r>
  <r>
    <x v="0"/>
    <x v="2"/>
    <x v="82"/>
    <s v="ZSS Lubin"/>
    <s v="MKS Cuprum Lubin"/>
    <n v="4"/>
    <n v="0.25"/>
    <n v="4.25"/>
    <n v="4"/>
    <n v="0.75"/>
    <n v="4.75"/>
    <n v="1"/>
    <n v="0.75"/>
    <n v="1.75"/>
    <n v="0"/>
    <n v="0"/>
    <n v="0"/>
    <n v="0"/>
    <n v="0"/>
    <n v="0"/>
    <n v="10.75"/>
    <n v="9"/>
  </r>
  <r>
    <x v="0"/>
    <x v="2"/>
    <x v="83"/>
    <s v="SP 1 Tomaszów Mazowiecki"/>
    <s v="KS Pilica Tomaszów"/>
    <n v="0"/>
    <n v="0"/>
    <n v="0"/>
    <n v="0"/>
    <n v="0.75"/>
    <n v="0.75"/>
    <n v="3"/>
    <n v="1.75"/>
    <n v="4.75"/>
    <n v="4"/>
    <n v="1.25"/>
    <n v="5.25"/>
    <n v="0"/>
    <n v="0"/>
    <n v="0"/>
    <n v="10.75"/>
    <n v="7"/>
  </r>
  <r>
    <x v="0"/>
    <x v="2"/>
    <x v="84"/>
    <s v="SP 7 Giżycko"/>
    <s v="UKS Giżycko"/>
    <n v="2"/>
    <n v="2.25"/>
    <n v="4.25"/>
    <n v="2"/>
    <n v="0.5"/>
    <n v="2.5"/>
    <n v="0"/>
    <n v="0.75"/>
    <n v="0.75"/>
    <n v="3"/>
    <n v="1"/>
    <n v="4"/>
    <n v="0"/>
    <n v="0"/>
    <n v="0"/>
    <n v="11.5"/>
    <n v="7"/>
  </r>
  <r>
    <x v="0"/>
    <x v="2"/>
    <x v="85"/>
    <s v="SP 12 Tomaszów Mazowiecki"/>
    <s v="KS Pilica Tomaszów "/>
    <n v="3"/>
    <n v="1"/>
    <n v="4"/>
    <n v="2"/>
    <n v="0.75"/>
    <n v="2.75"/>
    <n v="2"/>
    <n v="1.75"/>
    <n v="3.75"/>
    <n v="0"/>
    <n v="0"/>
    <n v="0"/>
    <n v="0"/>
    <n v="0"/>
    <n v="0"/>
    <n v="10.5"/>
    <n v="7"/>
  </r>
  <r>
    <x v="0"/>
    <x v="2"/>
    <x v="86"/>
    <s v="SP 185 UNICEF Warszawa"/>
    <s v="WTŁ Stegny Warszawa"/>
    <n v="0"/>
    <n v="0"/>
    <n v="0"/>
    <n v="0"/>
    <n v="0"/>
    <n v="0"/>
    <n v="7"/>
    <n v="0"/>
    <n v="7"/>
    <n v="0"/>
    <n v="0"/>
    <n v="0"/>
    <n v="0"/>
    <n v="0"/>
    <n v="0"/>
    <n v="7"/>
    <n v="7"/>
  </r>
  <r>
    <x v="0"/>
    <x v="2"/>
    <x v="87"/>
    <s v="SP 1 Tomaszów Mazowiecki"/>
    <s v="KS Pilica Tomaszów "/>
    <n v="1"/>
    <n v="0.75"/>
    <n v="1.75"/>
    <n v="1"/>
    <n v="0.75"/>
    <n v="1.75"/>
    <n v="2"/>
    <n v="1"/>
    <n v="3"/>
    <n v="2"/>
    <n v="1.25"/>
    <n v="3.25"/>
    <n v="0"/>
    <n v="0"/>
    <n v="0"/>
    <n v="9.75"/>
    <n v="6"/>
  </r>
  <r>
    <x v="0"/>
    <x v="2"/>
    <x v="88"/>
    <s v="SP 1 Tomaszów Mazowiecki"/>
    <s v="KS Pilica Tomaszów "/>
    <n v="1"/>
    <n v="0.75"/>
    <n v="1.75"/>
    <n v="0"/>
    <n v="0"/>
    <n v="0"/>
    <n v="1"/>
    <n v="0"/>
    <n v="1"/>
    <n v="2"/>
    <n v="0.75"/>
    <n v="2.75"/>
    <n v="0"/>
    <n v="0"/>
    <n v="0"/>
    <n v="5.5"/>
    <n v="4"/>
  </r>
  <r>
    <x v="0"/>
    <x v="2"/>
    <x v="89"/>
    <s v="SP 2 Milanówek"/>
    <s v="UKS 3 Milanówek"/>
    <n v="1"/>
    <n v="0.75"/>
    <n v="1.75"/>
    <n v="0"/>
    <n v="1"/>
    <n v="1"/>
    <n v="1"/>
    <n v="0.5"/>
    <n v="1.5"/>
    <n v="1"/>
    <n v="0"/>
    <n v="1"/>
    <n v="0"/>
    <n v="0"/>
    <n v="0"/>
    <n v="5.25"/>
    <n v="3"/>
  </r>
  <r>
    <x v="0"/>
    <x v="2"/>
    <x v="90"/>
    <s v="SP 1 Tomaszów Mazowiecki"/>
    <s v="KS Pilica Tomaszów "/>
    <n v="1"/>
    <n v="1"/>
    <n v="2"/>
    <n v="1"/>
    <n v="0.75"/>
    <n v="1.75"/>
    <n v="0"/>
    <n v="1"/>
    <n v="1"/>
    <n v="0"/>
    <n v="0.75"/>
    <n v="0.75"/>
    <n v="0"/>
    <n v="0"/>
    <n v="0"/>
    <n v="5.5"/>
    <n v="2"/>
  </r>
  <r>
    <x v="0"/>
    <x v="2"/>
    <x v="91"/>
    <s v="SP 12 Elbląg"/>
    <s v="UKS Viking Elbląg"/>
    <n v="0"/>
    <n v="0.5"/>
    <n v="0.5"/>
    <n v="1"/>
    <n v="0"/>
    <n v="1"/>
    <n v="0"/>
    <n v="0"/>
    <n v="0"/>
    <n v="1"/>
    <n v="0"/>
    <n v="1"/>
    <n v="0"/>
    <n v="0"/>
    <n v="0"/>
    <n v="2.5"/>
    <n v="2"/>
  </r>
  <r>
    <x v="0"/>
    <x v="2"/>
    <x v="92"/>
    <s v="SP 7 Giżycko"/>
    <s v="UKS Giżycko"/>
    <n v="0"/>
    <n v="2.25"/>
    <n v="2.25"/>
    <n v="0"/>
    <n v="0.5"/>
    <n v="0.5"/>
    <n v="0"/>
    <n v="0.75"/>
    <n v="0.75"/>
    <n v="1"/>
    <n v="1"/>
    <n v="2"/>
    <n v="0"/>
    <n v="0"/>
    <n v="0"/>
    <n v="5.5"/>
    <n v="1"/>
  </r>
  <r>
    <x v="0"/>
    <x v="2"/>
    <x v="93"/>
    <s v="SP 1 Tomaszów Mazowiecki"/>
    <s v="KS Pilica Tomaszów "/>
    <n v="0"/>
    <n v="0.75"/>
    <n v="0.75"/>
    <n v="0"/>
    <n v="0"/>
    <n v="0"/>
    <n v="0"/>
    <n v="1"/>
    <n v="1"/>
    <n v="1"/>
    <n v="0"/>
    <n v="1"/>
    <n v="0"/>
    <n v="0"/>
    <n v="0"/>
    <n v="2.75"/>
    <n v="1"/>
  </r>
  <r>
    <x v="0"/>
    <x v="2"/>
    <x v="94"/>
    <s v="SP 6 Tomaszów Mazowiecki"/>
    <s v="IUKS Dziewiątka"/>
    <n v="0"/>
    <n v="0"/>
    <n v="0"/>
    <n v="0"/>
    <n v="0.5"/>
    <n v="0.5"/>
    <n v="1"/>
    <n v="0"/>
    <n v="1"/>
    <n v="0"/>
    <n v="0"/>
    <n v="0"/>
    <n v="0"/>
    <n v="0"/>
    <n v="0"/>
    <n v="1.5"/>
    <n v="1"/>
  </r>
  <r>
    <x v="0"/>
    <x v="2"/>
    <x v="95"/>
    <s v="SP 2 Grodzisk Mazowiecki"/>
    <s v="UKS Sparta Grodzisk Mazowiecki"/>
    <n v="0"/>
    <n v="0"/>
    <n v="0"/>
    <n v="1"/>
    <n v="0"/>
    <n v="1"/>
    <n v="0"/>
    <n v="0"/>
    <n v="0"/>
    <n v="0"/>
    <n v="0"/>
    <n v="0"/>
    <n v="0"/>
    <n v="0"/>
    <n v="0"/>
    <n v="1"/>
    <n v="1"/>
  </r>
  <r>
    <x v="0"/>
    <x v="2"/>
    <x v="96"/>
    <s v="SP 4 Słomczyn"/>
    <s v="UKS Zryw Słomczyn"/>
    <n v="0"/>
    <n v="1.25"/>
    <n v="1.25"/>
    <n v="0"/>
    <n v="1.75"/>
    <n v="1.75"/>
    <n v="0"/>
    <n v="1.25"/>
    <n v="1.25"/>
    <n v="0"/>
    <n v="1.75"/>
    <n v="1.75"/>
    <n v="0"/>
    <n v="0"/>
    <n v="0"/>
    <n v="6"/>
    <n v="0"/>
  </r>
  <r>
    <x v="0"/>
    <x v="2"/>
    <x v="97"/>
    <s v="SP Pozezdrze"/>
    <s v="UKS Giżycko"/>
    <n v="0"/>
    <n v="2.25"/>
    <n v="2.25"/>
    <n v="0"/>
    <n v="0.5"/>
    <n v="0.5"/>
    <n v="0"/>
    <n v="0.75"/>
    <n v="0.75"/>
    <n v="0"/>
    <n v="1"/>
    <n v="1"/>
    <n v="0"/>
    <n v="0"/>
    <n v="0"/>
    <n v="4.5"/>
    <n v="0"/>
  </r>
  <r>
    <x v="0"/>
    <x v="2"/>
    <x v="98"/>
    <s v="SP6 Olsztyn"/>
    <s v="WMKS Olsztyn"/>
    <n v="0"/>
    <n v="0"/>
    <n v="0"/>
    <n v="0"/>
    <n v="0"/>
    <n v="0"/>
    <n v="0"/>
    <n v="0"/>
    <n v="0"/>
    <n v="0"/>
    <n v="0.75"/>
    <n v="0.75"/>
    <n v="0"/>
    <n v="0"/>
    <n v="0"/>
    <n v="0.75"/>
    <n v="0"/>
  </r>
  <r>
    <x v="0"/>
    <x v="2"/>
    <x v="99"/>
    <s v="SP 12 Lubin"/>
    <s v="MKS Cuprum Lubin"/>
    <n v="0"/>
    <n v="0"/>
    <n v="0"/>
    <n v="0"/>
    <n v="0"/>
    <n v="0"/>
    <n v="0"/>
    <n v="0.75"/>
    <n v="0.75"/>
    <n v="0"/>
    <n v="0"/>
    <n v="0"/>
    <n v="0"/>
    <n v="0"/>
    <n v="0"/>
    <n v="0.75"/>
    <n v="0"/>
  </r>
  <r>
    <x v="0"/>
    <x v="2"/>
    <x v="100"/>
    <s v="SP 8 Lubin"/>
    <s v="MKS Cuprum Lubin"/>
    <n v="0"/>
    <n v="0.25"/>
    <n v="0.25"/>
    <n v="0"/>
    <n v="0"/>
    <n v="0"/>
    <n v="0"/>
    <n v="0"/>
    <n v="0"/>
    <n v="0"/>
    <n v="0"/>
    <n v="0"/>
    <n v="0"/>
    <n v="0"/>
    <n v="0"/>
    <n v="0.25"/>
    <n v="0"/>
  </r>
  <r>
    <x v="0"/>
    <x v="2"/>
    <x v="101"/>
    <s v="SP 107 Warszawa"/>
    <s v="WTŁ Stegny Warszawa"/>
    <n v="0"/>
    <n v="0.5"/>
    <n v="0.5"/>
    <n v="0"/>
    <n v="0"/>
    <n v="0"/>
    <n v="0"/>
    <n v="0"/>
    <n v="0"/>
    <n v="0"/>
    <n v="0"/>
    <n v="0"/>
    <n v="0"/>
    <n v="0"/>
    <n v="0"/>
    <n v="0.5"/>
    <n v="0"/>
  </r>
  <r>
    <x v="0"/>
    <x v="2"/>
    <x v="102"/>
    <s v="SP 12 Lubin"/>
    <s v="MKS Cuprum Lubin"/>
    <n v="0"/>
    <n v="0.25"/>
    <n v="0.25"/>
    <n v="0"/>
    <n v="0.25"/>
    <n v="0.25"/>
    <n v="0"/>
    <n v="0.75"/>
    <n v="0"/>
    <n v="0"/>
    <n v="0"/>
    <n v="0"/>
    <n v="0"/>
    <n v="0"/>
    <n v="0"/>
    <n v="0.5"/>
    <n v="0"/>
  </r>
  <r>
    <x v="0"/>
    <x v="2"/>
    <x v="103"/>
    <s v="SP 6 Tomaszów Mazowiecki"/>
    <s v="IUKS Dziewiątka"/>
    <n v="0"/>
    <n v="0"/>
    <n v="0"/>
    <n v="0"/>
    <n v="0.5"/>
    <n v="0.5"/>
    <n v="0"/>
    <n v="0"/>
    <n v="0"/>
    <n v="0"/>
    <n v="0"/>
    <n v="0"/>
    <n v="0"/>
    <n v="0"/>
    <n v="0"/>
    <n v="0.5"/>
    <n v="0"/>
  </r>
  <r>
    <x v="0"/>
    <x v="2"/>
    <x v="104"/>
    <s v="SP 1 Tomaszów Mazowiecki"/>
    <s v="UKS Jedynka "/>
    <n v="0"/>
    <n v="0"/>
    <n v="0"/>
    <n v="0"/>
    <n v="0.25"/>
    <n v="0.25"/>
    <n v="0"/>
    <n v="0"/>
    <n v="0"/>
    <n v="0"/>
    <n v="0"/>
    <n v="0"/>
    <n v="0"/>
    <n v="0"/>
    <n v="0"/>
    <n v="0.25"/>
    <n v="0"/>
  </r>
  <r>
    <x v="0"/>
    <x v="2"/>
    <x v="105"/>
    <s v="SP 1 Tomaszów Mazowiecki"/>
    <s v="UKS Jedynka "/>
    <n v="0"/>
    <n v="0"/>
    <n v="0"/>
    <n v="0"/>
    <n v="0.25"/>
    <n v="0.25"/>
    <n v="0"/>
    <n v="0"/>
    <n v="0"/>
    <n v="0"/>
    <n v="0"/>
    <n v="0"/>
    <n v="0"/>
    <n v="0"/>
    <n v="0"/>
    <n v="0.25"/>
    <n v="0"/>
  </r>
  <r>
    <x v="0"/>
    <x v="3"/>
    <x v="106"/>
    <s v="SP 1 Tomaszów Mazowiecki"/>
    <s v="KS Pilica Tomaszów "/>
    <n v="9"/>
    <n v="1.75"/>
    <n v="10.75"/>
    <n v="9"/>
    <n v="2.25"/>
    <n v="11.25"/>
    <n v="9"/>
    <n v="2.25"/>
    <n v="11.25"/>
    <n v="9"/>
    <n v="2.25"/>
    <n v="11.25"/>
    <n v="0"/>
    <n v="0"/>
    <n v="0"/>
    <n v="44.5"/>
    <n v="36"/>
  </r>
  <r>
    <x v="0"/>
    <x v="3"/>
    <x v="107"/>
    <s v="SP 2 Rawa Mazowiecka"/>
    <s v="KS Pilica Tomaszów "/>
    <n v="5"/>
    <n v="1.75"/>
    <n v="6.75"/>
    <n v="5"/>
    <n v="2.25"/>
    <n v="7.25"/>
    <n v="7"/>
    <n v="2.25"/>
    <n v="9.25"/>
    <n v="7"/>
    <n v="2.25"/>
    <n v="9.25"/>
    <n v="0"/>
    <n v="0"/>
    <n v="0"/>
    <n v="32.5"/>
    <n v="24"/>
  </r>
  <r>
    <x v="0"/>
    <x v="3"/>
    <x v="108"/>
    <s v="SP 1 Tomaszów Mazowiecki"/>
    <s v="KS Pilica Tomaszów "/>
    <n v="4"/>
    <n v="1.75"/>
    <n v="5.75"/>
    <n v="3"/>
    <n v="2.25"/>
    <n v="5.25"/>
    <n v="3"/>
    <n v="2.25"/>
    <n v="5.25"/>
    <n v="3"/>
    <n v="2.25"/>
    <n v="5.25"/>
    <n v="0"/>
    <n v="0"/>
    <n v="0"/>
    <n v="21.5"/>
    <n v="13"/>
  </r>
  <r>
    <x v="0"/>
    <x v="3"/>
    <x v="109"/>
    <s v="SP 4 Słomczyn"/>
    <s v="UKS Zryw Słomczyn"/>
    <n v="2"/>
    <n v="1.25"/>
    <n v="3.25"/>
    <n v="2"/>
    <n v="1.75"/>
    <n v="3.75"/>
    <n v="4"/>
    <n v="1.25"/>
    <n v="5.25"/>
    <n v="5"/>
    <n v="1.75"/>
    <n v="6.75"/>
    <n v="0"/>
    <n v="0"/>
    <n v="0"/>
    <n v="19"/>
    <n v="13"/>
  </r>
  <r>
    <x v="0"/>
    <x v="3"/>
    <x v="110"/>
    <s v="SP Szklary Górne"/>
    <s v="MKS Cuprum Lubin"/>
    <n v="7"/>
    <n v="0.25"/>
    <n v="7.25"/>
    <n v="3"/>
    <n v="0.75"/>
    <n v="3.75"/>
    <n v="3"/>
    <n v="0.75"/>
    <n v="3.75"/>
    <n v="0"/>
    <n v="0"/>
    <n v="0"/>
    <n v="0"/>
    <n v="0"/>
    <n v="0"/>
    <n v="14.75"/>
    <n v="13"/>
  </r>
  <r>
    <x v="0"/>
    <x v="3"/>
    <x v="111"/>
    <s v="SP 1 Tomaszów Mazowiecki"/>
    <s v="KS Pilica Tomaszów "/>
    <n v="1"/>
    <n v="1"/>
    <n v="2"/>
    <n v="0"/>
    <n v="0"/>
    <n v="0"/>
    <n v="5"/>
    <n v="2.25"/>
    <n v="7.25"/>
    <n v="4"/>
    <n v="1.25"/>
    <n v="5.25"/>
    <n v="0"/>
    <n v="0"/>
    <n v="0"/>
    <n v="14.5"/>
    <n v="10"/>
  </r>
  <r>
    <x v="0"/>
    <x v="3"/>
    <x v="112"/>
    <s v="SP 12 Tomaszów Mazowiecki"/>
    <s v="KS Pilica Tomaszów "/>
    <n v="3"/>
    <n v="1"/>
    <n v="4"/>
    <n v="2"/>
    <n v="2.25"/>
    <n v="4.25"/>
    <n v="2"/>
    <n v="1.75"/>
    <n v="3.75"/>
    <n v="2"/>
    <n v="1.25"/>
    <n v="3.25"/>
    <n v="0"/>
    <n v="0"/>
    <n v="0"/>
    <n v="15.25"/>
    <n v="9"/>
  </r>
  <r>
    <x v="0"/>
    <x v="3"/>
    <x v="113"/>
    <s v="SP7 Kłodzko"/>
    <s v="UKS Orlica Duszniki "/>
    <n v="0"/>
    <n v="0"/>
    <n v="0"/>
    <n v="4"/>
    <n v="1.25"/>
    <n v="5.25"/>
    <n v="0"/>
    <n v="0"/>
    <n v="0"/>
    <n v="3"/>
    <n v="0"/>
    <n v="3"/>
    <n v="0"/>
    <n v="0"/>
    <n v="0"/>
    <n v="8.25"/>
    <n v="7"/>
  </r>
  <r>
    <x v="0"/>
    <x v="3"/>
    <x v="114"/>
    <s v="SP 3 Milanówek"/>
    <s v="UKS 3 Milanówek"/>
    <n v="2"/>
    <n v="0.75"/>
    <n v="2.75"/>
    <n v="1"/>
    <n v="1"/>
    <n v="2"/>
    <n v="2"/>
    <n v="0.5"/>
    <n v="2.5"/>
    <n v="2"/>
    <n v="0"/>
    <n v="2"/>
    <n v="0"/>
    <n v="0"/>
    <n v="0"/>
    <n v="9.25"/>
    <n v="7"/>
  </r>
  <r>
    <x v="0"/>
    <x v="3"/>
    <x v="115"/>
    <s v="SP 104 Warszawa"/>
    <s v="MKS Korona Wilanów"/>
    <n v="0"/>
    <n v="0"/>
    <n v="0"/>
    <n v="7"/>
    <n v="0"/>
    <n v="7"/>
    <n v="0"/>
    <n v="0"/>
    <n v="0"/>
    <n v="0"/>
    <n v="0"/>
    <n v="0"/>
    <n v="0"/>
    <n v="0"/>
    <n v="0"/>
    <n v="7"/>
    <n v="7"/>
  </r>
  <r>
    <x v="0"/>
    <x v="3"/>
    <x v="116"/>
    <s v="SP 12 Elbląg"/>
    <s v="UKS Viking Elbląg"/>
    <n v="3"/>
    <n v="0.5"/>
    <n v="3.5"/>
    <n v="0"/>
    <n v="0"/>
    <n v="0"/>
    <n v="0"/>
    <n v="0"/>
    <n v="0"/>
    <n v="1"/>
    <n v="0"/>
    <n v="1"/>
    <n v="0"/>
    <n v="0"/>
    <n v="0"/>
    <n v="4.5"/>
    <n v="4"/>
  </r>
  <r>
    <x v="0"/>
    <x v="3"/>
    <x v="117"/>
    <s v="SP 7 Giżycko"/>
    <s v="UKS Giżycko"/>
    <n v="1"/>
    <n v="2.25"/>
    <n v="3.25"/>
    <n v="0"/>
    <n v="0.5"/>
    <n v="0.5"/>
    <n v="1"/>
    <n v="0.75"/>
    <n v="1.75"/>
    <n v="1"/>
    <n v="1"/>
    <n v="2"/>
    <n v="0"/>
    <n v="0"/>
    <n v="0"/>
    <n v="7.5"/>
    <n v="3"/>
  </r>
  <r>
    <x v="0"/>
    <x v="3"/>
    <x v="118"/>
    <s v="SP 6 Tomaszów Mazowiecki"/>
    <s v="KS Pilica Tomaszów "/>
    <n v="1"/>
    <n v="0.75"/>
    <n v="1.75"/>
    <n v="1"/>
    <n v="0"/>
    <n v="1"/>
    <n v="1"/>
    <n v="1"/>
    <n v="2"/>
    <n v="0"/>
    <n v="0"/>
    <n v="0"/>
    <n v="0"/>
    <n v="0"/>
    <n v="0"/>
    <n v="4.75"/>
    <n v="3"/>
  </r>
  <r>
    <x v="0"/>
    <x v="3"/>
    <x v="119"/>
    <s v="SP 10 Olsztyn"/>
    <s v="WMKS Olsztyn"/>
    <n v="0"/>
    <n v="0"/>
    <n v="0"/>
    <n v="0"/>
    <n v="0"/>
    <n v="0"/>
    <n v="0"/>
    <n v="0"/>
    <n v="0"/>
    <n v="1"/>
    <n v="0.75"/>
    <n v="1.75"/>
    <n v="0"/>
    <n v="0"/>
    <n v="0"/>
    <n v="1.75"/>
    <n v="1"/>
  </r>
  <r>
    <x v="0"/>
    <x v="3"/>
    <x v="120"/>
    <s v="SP 1 Tomaszów Mazowiecki"/>
    <s v="KS Pilica Tomaszów"/>
    <n v="0"/>
    <n v="0"/>
    <n v="0"/>
    <n v="0"/>
    <n v="0"/>
    <n v="0"/>
    <n v="0"/>
    <n v="0"/>
    <n v="0"/>
    <n v="1"/>
    <n v="0"/>
    <n v="1"/>
    <n v="0"/>
    <n v="0"/>
    <n v="0"/>
    <n v="1"/>
    <n v="1"/>
  </r>
  <r>
    <x v="0"/>
    <x v="3"/>
    <x v="121"/>
    <s v="SP 12 Tomaszów Mazowiecki"/>
    <s v="IUKS Dziewiątka"/>
    <n v="0"/>
    <n v="0"/>
    <n v="0"/>
    <n v="1"/>
    <n v="0.5"/>
    <n v="1.5"/>
    <n v="0"/>
    <n v="0"/>
    <n v="0"/>
    <n v="0"/>
    <n v="0"/>
    <n v="0"/>
    <n v="0"/>
    <n v="0"/>
    <n v="0"/>
    <n v="1.5"/>
    <n v="1"/>
  </r>
  <r>
    <x v="0"/>
    <x v="3"/>
    <x v="122"/>
    <s v="SP 3 Milanówek"/>
    <s v="UKS 3 Milanówek"/>
    <n v="0"/>
    <n v="0"/>
    <n v="0"/>
    <n v="1"/>
    <n v="1"/>
    <n v="2"/>
    <n v="0"/>
    <n v="0"/>
    <n v="0"/>
    <n v="0"/>
    <n v="0"/>
    <n v="0"/>
    <n v="0"/>
    <n v="0"/>
    <n v="0"/>
    <n v="2"/>
    <n v="1"/>
  </r>
  <r>
    <x v="0"/>
    <x v="3"/>
    <x v="123"/>
    <s v="SP STO"/>
    <s v="WTŁ Stegny Warszawa"/>
    <n v="1"/>
    <n v="0.5"/>
    <n v="1.5"/>
    <n v="0"/>
    <n v="0"/>
    <n v="0"/>
    <n v="0"/>
    <n v="0"/>
    <n v="0"/>
    <n v="0"/>
    <n v="0"/>
    <n v="0"/>
    <n v="0"/>
    <n v="0"/>
    <n v="0"/>
    <n v="1.5"/>
    <n v="1"/>
  </r>
  <r>
    <x v="0"/>
    <x v="3"/>
    <x v="124"/>
    <s v="SP6 Olsztyn"/>
    <s v="WMKS Olsztyn"/>
    <n v="0"/>
    <n v="0"/>
    <n v="0"/>
    <n v="0"/>
    <n v="0"/>
    <n v="0"/>
    <n v="0"/>
    <n v="0"/>
    <n v="0"/>
    <n v="0"/>
    <n v="0.75"/>
    <n v="0.75"/>
    <n v="0"/>
    <n v="0"/>
    <n v="0"/>
    <n v="0.75"/>
    <n v="0"/>
  </r>
  <r>
    <x v="0"/>
    <x v="3"/>
    <x v="125"/>
    <s v="SP 6 Tomaszów Mazowiecki"/>
    <s v="IUKS Dziewiątka"/>
    <n v="0"/>
    <n v="0"/>
    <n v="0"/>
    <n v="0"/>
    <n v="0.5"/>
    <n v="0.5"/>
    <n v="0"/>
    <n v="0"/>
    <n v="0"/>
    <n v="0"/>
    <n v="0"/>
    <n v="0"/>
    <n v="0"/>
    <n v="0"/>
    <n v="0"/>
    <n v="0.5"/>
    <n v="0"/>
  </r>
  <r>
    <x v="1"/>
    <x v="0"/>
    <x v="126"/>
    <s v="SP7 Kłodzko"/>
    <s v="UKS Orlica Duszniki "/>
    <n v="9"/>
    <n v="0"/>
    <n v="9"/>
    <n v="9"/>
    <n v="0"/>
    <n v="9"/>
    <n v="9"/>
    <n v="0"/>
    <n v="9"/>
    <n v="0"/>
    <n v="0"/>
    <n v="0"/>
    <n v="0"/>
    <n v="0"/>
    <n v="0"/>
    <n v="27"/>
    <n v="27"/>
  </r>
  <r>
    <x v="1"/>
    <x v="0"/>
    <x v="127"/>
    <s v="SP 1 Tomaszów Mazowiecki"/>
    <s v="UKS Jedynka "/>
    <n v="7"/>
    <n v="0"/>
    <n v="7"/>
    <n v="5"/>
    <n v="0"/>
    <n v="5"/>
    <n v="5"/>
    <n v="0"/>
    <n v="5"/>
    <n v="7"/>
    <n v="0"/>
    <n v="7"/>
    <n v="0"/>
    <n v="0"/>
    <n v="0"/>
    <n v="24"/>
    <n v="24"/>
  </r>
  <r>
    <x v="1"/>
    <x v="0"/>
    <x v="128"/>
    <s v="SP 1 Tomaszów Mazowiecki"/>
    <s v="KS Pilica Tomaszów "/>
    <n v="0"/>
    <n v="0"/>
    <n v="0"/>
    <n v="4"/>
    <n v="0"/>
    <n v="4"/>
    <n v="7"/>
    <n v="0"/>
    <n v="7"/>
    <n v="9"/>
    <n v="0"/>
    <n v="9"/>
    <n v="0"/>
    <n v="0"/>
    <n v="0"/>
    <n v="20"/>
    <n v="20"/>
  </r>
  <r>
    <x v="1"/>
    <x v="0"/>
    <x v="129"/>
    <s v="SP 6 Tomaszów Mazowiecki"/>
    <s v="IUKS Dziewiątka"/>
    <n v="3"/>
    <n v="2.25"/>
    <n v="5.25"/>
    <n v="3"/>
    <n v="2.25"/>
    <n v="5.25"/>
    <n v="4"/>
    <n v="2.25"/>
    <n v="6.25"/>
    <n v="4"/>
    <n v="2.25"/>
    <n v="6.25"/>
    <n v="0"/>
    <n v="0"/>
    <n v="0"/>
    <n v="23"/>
    <n v="14"/>
  </r>
  <r>
    <x v="1"/>
    <x v="0"/>
    <x v="130"/>
    <s v="SP 4 Słomczyn"/>
    <s v="UKS Zryw Słomczyn"/>
    <n v="3"/>
    <n v="0"/>
    <n v="3"/>
    <n v="3"/>
    <n v="0"/>
    <n v="3"/>
    <n v="3"/>
    <n v="0"/>
    <n v="3"/>
    <n v="5"/>
    <n v="0"/>
    <n v="5"/>
    <n v="0"/>
    <n v="0"/>
    <n v="0"/>
    <n v="14"/>
    <n v="14"/>
  </r>
  <r>
    <x v="1"/>
    <x v="0"/>
    <x v="131"/>
    <s v="SP 9 Tomaszów Mazowiecki"/>
    <s v="IUKS Dziewiątka"/>
    <n v="5"/>
    <n v="2.25"/>
    <n v="7.25"/>
    <n v="2"/>
    <n v="2.25"/>
    <n v="4.25"/>
    <n v="3"/>
    <n v="2.25"/>
    <n v="5.25"/>
    <n v="3"/>
    <n v="0"/>
    <n v="3"/>
    <n v="0"/>
    <n v="0"/>
    <n v="0"/>
    <n v="19.75"/>
    <n v="13"/>
  </r>
  <r>
    <x v="1"/>
    <x v="0"/>
    <x v="132"/>
    <s v="SP 79 Warszawa"/>
    <s v="Fundacja ŁiSW Legia Warszawa"/>
    <n v="0"/>
    <n v="0"/>
    <n v="0"/>
    <n v="7"/>
    <n v="0"/>
    <n v="7"/>
    <n v="0"/>
    <n v="0"/>
    <n v="0"/>
    <n v="0"/>
    <n v="0"/>
    <n v="0"/>
    <n v="0"/>
    <n v="0"/>
    <n v="0"/>
    <n v="7"/>
    <n v="7"/>
  </r>
  <r>
    <x v="1"/>
    <x v="0"/>
    <x v="133"/>
    <s v="SP 12 Tomaszów Mazowiecki"/>
    <s v="IUKS Dziewiątka"/>
    <n v="4"/>
    <n v="2.25"/>
    <n v="6.25"/>
    <n v="1"/>
    <n v="2.25"/>
    <n v="3.25"/>
    <n v="0"/>
    <n v="0"/>
    <n v="0"/>
    <n v="1"/>
    <n v="0"/>
    <n v="1"/>
    <n v="0"/>
    <n v="0"/>
    <n v="0"/>
    <n v="10.5"/>
    <n v="6"/>
  </r>
  <r>
    <x v="1"/>
    <x v="0"/>
    <x v="134"/>
    <s v="SP 8 Tomaszów Mazowiecki"/>
    <s v="IUKS Dziewiątka"/>
    <n v="0"/>
    <n v="0"/>
    <n v="0"/>
    <n v="1"/>
    <n v="0"/>
    <n v="1"/>
    <n v="0"/>
    <n v="0"/>
    <n v="0"/>
    <n v="2"/>
    <n v="2.25"/>
    <n v="4.25"/>
    <n v="0"/>
    <n v="0"/>
    <n v="0"/>
    <n v="5.25"/>
    <n v="3"/>
  </r>
  <r>
    <x v="1"/>
    <x v="0"/>
    <x v="135"/>
    <s v="SP 19 Elbląg"/>
    <s v="KS Orzeł Elbląg"/>
    <n v="0"/>
    <n v="0"/>
    <n v="0"/>
    <n v="0"/>
    <n v="0"/>
    <n v="0"/>
    <n v="0"/>
    <n v="0"/>
    <n v="0"/>
    <n v="3"/>
    <n v="1.75"/>
    <n v="4.75"/>
    <n v="0"/>
    <n v="0"/>
    <n v="0"/>
    <n v="4.75"/>
    <n v="3"/>
  </r>
  <r>
    <x v="1"/>
    <x v="0"/>
    <x v="136"/>
    <s v="SP 10 Lubin"/>
    <s v="MKS Cuprum Lubin"/>
    <n v="1"/>
    <n v="1"/>
    <n v="2"/>
    <n v="0"/>
    <n v="1"/>
    <n v="1"/>
    <n v="2"/>
    <n v="1"/>
    <n v="3"/>
    <n v="0"/>
    <n v="0"/>
    <n v="0"/>
    <n v="0"/>
    <n v="0"/>
    <n v="0"/>
    <n v="6"/>
    <n v="3"/>
  </r>
  <r>
    <x v="1"/>
    <x v="0"/>
    <x v="137"/>
    <s v="SP 1 Lubin"/>
    <s v="MKS Cuprum Lubin"/>
    <n v="2"/>
    <n v="1"/>
    <n v="3"/>
    <n v="0"/>
    <n v="0"/>
    <n v="0"/>
    <n v="1"/>
    <n v="0"/>
    <n v="1"/>
    <n v="0"/>
    <n v="0"/>
    <n v="0"/>
    <n v="0"/>
    <n v="0"/>
    <n v="0"/>
    <n v="4"/>
    <n v="3"/>
  </r>
  <r>
    <x v="1"/>
    <x v="0"/>
    <x v="138"/>
    <s v="SP 19 Elbląg"/>
    <s v="KS Orzeł Elbląg"/>
    <n v="0"/>
    <n v="0"/>
    <n v="0"/>
    <n v="0"/>
    <n v="0"/>
    <n v="0"/>
    <n v="0"/>
    <n v="0"/>
    <n v="0"/>
    <n v="2"/>
    <n v="1.75"/>
    <n v="3.75"/>
    <n v="0"/>
    <n v="0"/>
    <n v="0"/>
    <n v="3.75"/>
    <n v="2"/>
  </r>
  <r>
    <x v="1"/>
    <x v="0"/>
    <x v="139"/>
    <s v="SP nr. 2 Zagórz"/>
    <s v="SKŁ Górnik Sanok"/>
    <n v="0"/>
    <n v="0"/>
    <n v="0"/>
    <n v="0"/>
    <n v="0"/>
    <n v="0"/>
    <n v="2"/>
    <n v="0"/>
    <n v="2"/>
    <n v="0"/>
    <n v="0"/>
    <n v="0"/>
    <n v="0"/>
    <n v="0"/>
    <n v="0"/>
    <n v="2"/>
    <n v="2"/>
  </r>
  <r>
    <x v="1"/>
    <x v="0"/>
    <x v="140"/>
    <s v="SP 9 Legnica"/>
    <s v="MKS Cuprum Lubin"/>
    <n v="1"/>
    <n v="0"/>
    <n v="1"/>
    <n v="0"/>
    <n v="0"/>
    <n v="0"/>
    <n v="1"/>
    <n v="0"/>
    <n v="1"/>
    <n v="0"/>
    <n v="0"/>
    <n v="0"/>
    <n v="0"/>
    <n v="0"/>
    <n v="0"/>
    <n v="2"/>
    <n v="2"/>
  </r>
  <r>
    <x v="1"/>
    <x v="0"/>
    <x v="141"/>
    <s v="SP 2 Grodzisk Mazowiecki"/>
    <s v="UKS Sparta Grodzisk Mazowiecki"/>
    <n v="0"/>
    <n v="0"/>
    <n v="0"/>
    <n v="2"/>
    <n v="0"/>
    <n v="2"/>
    <n v="0"/>
    <n v="0"/>
    <n v="0"/>
    <n v="0"/>
    <n v="0"/>
    <n v="0"/>
    <n v="0"/>
    <n v="0"/>
    <n v="0"/>
    <n v="2"/>
    <n v="2"/>
  </r>
  <r>
    <x v="1"/>
    <x v="0"/>
    <x v="142"/>
    <s v="SP 2 Milanówek"/>
    <s v="UKS 3 Milanówek"/>
    <n v="2"/>
    <n v="0"/>
    <n v="2"/>
    <n v="0"/>
    <n v="0"/>
    <n v="0"/>
    <n v="0"/>
    <n v="0"/>
    <n v="0"/>
    <n v="0"/>
    <n v="0"/>
    <n v="0"/>
    <n v="0"/>
    <n v="0"/>
    <n v="0"/>
    <n v="2"/>
    <n v="2"/>
  </r>
  <r>
    <x v="1"/>
    <x v="0"/>
    <x v="143"/>
    <s v="SP 25 Elbląg"/>
    <s v="KS Orzeł Elbląg"/>
    <n v="0"/>
    <n v="0"/>
    <n v="0"/>
    <n v="0"/>
    <n v="0"/>
    <n v="0"/>
    <n v="0"/>
    <n v="0"/>
    <n v="0"/>
    <n v="1"/>
    <n v="1.75"/>
    <n v="2.75"/>
    <n v="0"/>
    <n v="0"/>
    <n v="0"/>
    <n v="2.75"/>
    <n v="1"/>
  </r>
  <r>
    <x v="1"/>
    <x v="0"/>
    <x v="144"/>
    <s v="SP 11 Elbląg"/>
    <s v="KS Orzeł Elbląg"/>
    <n v="0"/>
    <n v="0"/>
    <n v="0"/>
    <n v="0"/>
    <n v="0"/>
    <n v="0"/>
    <n v="0"/>
    <n v="0"/>
    <n v="0"/>
    <n v="1"/>
    <n v="0"/>
    <n v="1"/>
    <n v="0"/>
    <n v="0"/>
    <n v="0"/>
    <n v="1"/>
    <n v="1"/>
  </r>
  <r>
    <x v="1"/>
    <x v="0"/>
    <x v="145"/>
    <s v="SP 19 Elbląg"/>
    <s v="KS Orzeł Elbląg"/>
    <n v="0"/>
    <n v="0"/>
    <n v="0"/>
    <n v="0"/>
    <n v="0"/>
    <n v="0"/>
    <n v="0"/>
    <n v="0"/>
    <n v="0"/>
    <n v="1"/>
    <n v="0"/>
    <n v="1"/>
    <n v="0"/>
    <n v="0"/>
    <n v="0"/>
    <n v="1"/>
    <n v="1"/>
  </r>
  <r>
    <x v="1"/>
    <x v="0"/>
    <x v="146"/>
    <s v="SP 1 Sanok"/>
    <s v="SKŁ Górnik Sanok"/>
    <n v="0"/>
    <n v="0"/>
    <n v="0"/>
    <n v="0"/>
    <n v="0"/>
    <n v="0"/>
    <n v="1"/>
    <n v="0"/>
    <n v="1"/>
    <n v="0"/>
    <n v="0"/>
    <n v="0"/>
    <n v="0"/>
    <n v="0"/>
    <n v="0"/>
    <n v="1"/>
    <n v="1"/>
  </r>
  <r>
    <x v="1"/>
    <x v="0"/>
    <x v="147"/>
    <s v="SP 2 Grodzisk Mazowiecki"/>
    <s v="UKS Sparta Grodzisk Mazowiecki"/>
    <n v="0"/>
    <n v="0"/>
    <n v="0"/>
    <n v="1"/>
    <n v="0"/>
    <n v="1"/>
    <n v="0"/>
    <n v="0"/>
    <n v="0"/>
    <n v="0"/>
    <n v="0"/>
    <n v="0"/>
    <n v="0"/>
    <n v="0"/>
    <n v="0"/>
    <n v="1"/>
    <n v="1"/>
  </r>
  <r>
    <x v="1"/>
    <x v="0"/>
    <x v="148"/>
    <s v="SP 2 Grodzisk Mazowiecki"/>
    <s v="UKS Sparta Grodzisk Mazowiecki"/>
    <n v="0"/>
    <n v="0"/>
    <n v="0"/>
    <n v="1"/>
    <n v="0"/>
    <n v="1"/>
    <n v="0"/>
    <n v="0"/>
    <n v="0"/>
    <n v="0"/>
    <n v="0"/>
    <n v="0"/>
    <n v="0"/>
    <n v="0"/>
    <n v="0"/>
    <n v="1"/>
    <n v="1"/>
  </r>
  <r>
    <x v="1"/>
    <x v="0"/>
    <x v="149"/>
    <s v="ZSS Lubin"/>
    <s v="MKS Cuprum Lubin"/>
    <n v="1"/>
    <n v="0"/>
    <n v="1"/>
    <n v="0"/>
    <n v="0"/>
    <n v="0"/>
    <n v="0"/>
    <n v="0"/>
    <n v="0"/>
    <n v="0"/>
    <n v="0"/>
    <n v="0"/>
    <n v="0"/>
    <n v="0"/>
    <n v="0"/>
    <n v="1"/>
    <n v="1"/>
  </r>
  <r>
    <x v="1"/>
    <x v="1"/>
    <x v="150"/>
    <s v="SP 13 Tomaszów Mazowiecki"/>
    <s v="IUKS Dziewiątka"/>
    <n v="7"/>
    <n v="2.25"/>
    <n v="9.25"/>
    <n v="3"/>
    <n v="2.25"/>
    <n v="5.25"/>
    <n v="9"/>
    <n v="2.25"/>
    <n v="11.25"/>
    <n v="9"/>
    <n v="2.25"/>
    <n v="11.25"/>
    <n v="0"/>
    <n v="0"/>
    <n v="0"/>
    <n v="37"/>
    <n v="28"/>
  </r>
  <r>
    <x v="1"/>
    <x v="1"/>
    <x v="151"/>
    <s v="SP 2 Milanówek"/>
    <s v="UKS 3 Milanówek"/>
    <n v="9"/>
    <n v="1.25"/>
    <n v="10.25"/>
    <n v="4"/>
    <n v="0"/>
    <n v="4"/>
    <n v="7"/>
    <n v="1.75"/>
    <n v="8.75"/>
    <n v="7"/>
    <n v="0"/>
    <n v="7"/>
    <n v="0"/>
    <n v="0"/>
    <n v="0"/>
    <n v="30"/>
    <n v="27"/>
  </r>
  <r>
    <x v="1"/>
    <x v="1"/>
    <x v="152"/>
    <s v="SP 13 Tomaszów Mazowiecki"/>
    <s v="KS Pilica Tomaszów "/>
    <n v="5"/>
    <n v="0"/>
    <n v="5"/>
    <n v="7"/>
    <n v="0"/>
    <n v="7"/>
    <n v="5"/>
    <n v="0"/>
    <n v="5"/>
    <n v="0"/>
    <n v="0"/>
    <n v="0"/>
    <n v="0"/>
    <n v="0"/>
    <n v="0"/>
    <n v="17"/>
    <n v="17"/>
  </r>
  <r>
    <x v="1"/>
    <x v="1"/>
    <x v="153"/>
    <s v="SP 12 Elbląg"/>
    <s v="UKS Viking Elbląg"/>
    <n v="3"/>
    <n v="0"/>
    <n v="3"/>
    <n v="5"/>
    <n v="0"/>
    <n v="5"/>
    <n v="0"/>
    <n v="0"/>
    <n v="0"/>
    <n v="5"/>
    <n v="0"/>
    <n v="5"/>
    <n v="0"/>
    <n v="0"/>
    <n v="0"/>
    <n v="13"/>
    <n v="13"/>
  </r>
  <r>
    <x v="1"/>
    <x v="1"/>
    <x v="154"/>
    <s v="SP 104 Warszawa"/>
    <s v="MKS Korona Wilanów"/>
    <n v="0"/>
    <n v="0"/>
    <n v="0"/>
    <n v="9"/>
    <n v="0"/>
    <n v="9"/>
    <n v="0"/>
    <n v="0"/>
    <n v="0"/>
    <n v="0"/>
    <n v="0"/>
    <n v="0"/>
    <n v="0"/>
    <n v="0"/>
    <n v="0"/>
    <n v="9"/>
    <n v="9"/>
  </r>
  <r>
    <x v="1"/>
    <x v="1"/>
    <x v="155"/>
    <s v="SP 7 Tomaszów Mazowiecki"/>
    <s v="IUKS Dziewiątka"/>
    <n v="0"/>
    <n v="0"/>
    <n v="0"/>
    <n v="1"/>
    <n v="0"/>
    <n v="1"/>
    <n v="3"/>
    <n v="2.25"/>
    <n v="5.25"/>
    <n v="3"/>
    <n v="2.25"/>
    <n v="5.25"/>
    <n v="0"/>
    <n v="0"/>
    <n v="0"/>
    <n v="11.5"/>
    <n v="7"/>
  </r>
  <r>
    <x v="1"/>
    <x v="1"/>
    <x v="156"/>
    <s v="SP 29 w Olsztynie"/>
    <s v="WMKS Olsztyn"/>
    <n v="0"/>
    <n v="0"/>
    <n v="0"/>
    <n v="3"/>
    <n v="0"/>
    <n v="3"/>
    <n v="3"/>
    <n v="0"/>
    <n v="3"/>
    <n v="0"/>
    <n v="0"/>
    <n v="0"/>
    <n v="0"/>
    <n v="0"/>
    <n v="0"/>
    <n v="6"/>
    <n v="6"/>
  </r>
  <r>
    <x v="1"/>
    <x v="1"/>
    <x v="157"/>
    <s v="SP 29 Olsztyn"/>
    <s v="WMKS Olsztyn"/>
    <n v="0"/>
    <n v="0"/>
    <n v="0"/>
    <n v="0"/>
    <n v="0"/>
    <n v="0"/>
    <n v="0"/>
    <n v="0"/>
    <n v="0"/>
    <n v="4"/>
    <n v="0"/>
    <n v="4"/>
    <n v="0"/>
    <n v="0"/>
    <n v="0"/>
    <n v="4"/>
    <n v="4"/>
  </r>
  <r>
    <x v="1"/>
    <x v="1"/>
    <x v="158"/>
    <s v="SP 1 Zagórz"/>
    <s v="SKŁ Górnik Sanok"/>
    <n v="0"/>
    <n v="0"/>
    <n v="0"/>
    <n v="0"/>
    <n v="0"/>
    <n v="0"/>
    <n v="4"/>
    <n v="0"/>
    <n v="4"/>
    <n v="0"/>
    <n v="0"/>
    <n v="0"/>
    <n v="0"/>
    <n v="0"/>
    <n v="0"/>
    <n v="4"/>
    <n v="4"/>
  </r>
  <r>
    <x v="1"/>
    <x v="1"/>
    <x v="159"/>
    <s v="SP 1 Tomaszów Mazowiecki"/>
    <s v="UKS Jedynka "/>
    <n v="4"/>
    <n v="0"/>
    <n v="4"/>
    <n v="0"/>
    <n v="0"/>
    <n v="0"/>
    <n v="0"/>
    <n v="0"/>
    <n v="0"/>
    <n v="0"/>
    <n v="0"/>
    <n v="0"/>
    <n v="0"/>
    <n v="0"/>
    <n v="0"/>
    <n v="4"/>
    <n v="4"/>
  </r>
  <r>
    <x v="1"/>
    <x v="1"/>
    <x v="160"/>
    <m/>
    <s v="KS Orzeł Elbląg"/>
    <n v="0"/>
    <n v="0"/>
    <n v="0"/>
    <n v="0"/>
    <n v="0"/>
    <n v="0"/>
    <n v="0"/>
    <n v="0"/>
    <n v="0"/>
    <n v="3"/>
    <n v="1.75"/>
    <n v="4.75"/>
    <n v="0"/>
    <n v="0"/>
    <n v="0"/>
    <n v="4.75"/>
    <n v="3"/>
  </r>
  <r>
    <x v="1"/>
    <x v="1"/>
    <x v="161"/>
    <s v="SP 12 Lubin"/>
    <s v="MKS Cuprum Lubin"/>
    <n v="3"/>
    <n v="0"/>
    <n v="3"/>
    <n v="0"/>
    <n v="0"/>
    <n v="0"/>
    <n v="0"/>
    <n v="0"/>
    <n v="0"/>
    <n v="0"/>
    <n v="0"/>
    <n v="0"/>
    <n v="0"/>
    <n v="0"/>
    <n v="0"/>
    <n v="3"/>
    <n v="3"/>
  </r>
  <r>
    <x v="1"/>
    <x v="1"/>
    <x v="162"/>
    <s v="SP 19 Elbląg"/>
    <s v="KS Orzeł Elbląg"/>
    <n v="0"/>
    <n v="0"/>
    <n v="0"/>
    <n v="0"/>
    <n v="0"/>
    <n v="0"/>
    <n v="0"/>
    <n v="0"/>
    <n v="0"/>
    <n v="2"/>
    <n v="0"/>
    <n v="2"/>
    <n v="0"/>
    <n v="0"/>
    <n v="0"/>
    <n v="2"/>
    <n v="2"/>
  </r>
  <r>
    <x v="1"/>
    <x v="1"/>
    <x v="163"/>
    <s v="SSP 23 Grodzisk Mazowiecki"/>
    <s v="UKS Sparta Grodzisk Mazowiecki"/>
    <n v="0"/>
    <n v="0"/>
    <n v="0"/>
    <n v="2"/>
    <n v="0"/>
    <n v="2"/>
    <n v="0"/>
    <n v="0"/>
    <n v="0"/>
    <n v="0"/>
    <n v="0"/>
    <n v="0"/>
    <n v="0"/>
    <n v="0"/>
    <n v="0"/>
    <n v="2"/>
    <n v="2"/>
  </r>
  <r>
    <x v="1"/>
    <x v="1"/>
    <x v="164"/>
    <s v="SP Adamowizna"/>
    <s v="UKS Sparta Grodzisk Mazowiecki"/>
    <n v="0"/>
    <n v="0"/>
    <n v="0"/>
    <n v="2"/>
    <n v="0"/>
    <n v="2"/>
    <n v="0"/>
    <n v="0"/>
    <n v="0"/>
    <n v="0"/>
    <n v="0"/>
    <n v="0"/>
    <n v="0"/>
    <n v="0"/>
    <n v="0"/>
    <n v="2"/>
    <n v="2"/>
  </r>
  <r>
    <x v="1"/>
    <x v="1"/>
    <x v="165"/>
    <s v="SP Bednarska"/>
    <s v="Fundacja ŁiSW Legia Warszawa"/>
    <n v="0"/>
    <n v="0"/>
    <n v="0"/>
    <n v="1"/>
    <n v="0"/>
    <n v="1"/>
    <n v="0"/>
    <n v="0"/>
    <n v="0"/>
    <n v="0"/>
    <n v="0"/>
    <n v="0"/>
    <n v="0"/>
    <n v="0"/>
    <n v="0"/>
    <n v="1"/>
    <n v="1"/>
  </r>
  <r>
    <x v="1"/>
    <x v="1"/>
    <x v="166"/>
    <s v="SP 1 Tomaszów Mazowiecki"/>
    <s v="UKS Jedynka "/>
    <n v="0"/>
    <n v="0"/>
    <n v="0"/>
    <n v="1"/>
    <n v="0"/>
    <n v="1"/>
    <n v="0"/>
    <n v="0"/>
    <n v="0"/>
    <n v="0"/>
    <n v="0"/>
    <n v="0"/>
    <n v="0"/>
    <n v="0"/>
    <n v="0"/>
    <n v="1"/>
    <n v="1"/>
  </r>
  <r>
    <x v="1"/>
    <x v="1"/>
    <x v="167"/>
    <s v="SP 212 Warszawa"/>
    <s v="WTŁ Stegny Warszawa"/>
    <n v="0"/>
    <n v="0"/>
    <n v="0"/>
    <n v="1"/>
    <n v="0"/>
    <n v="1"/>
    <n v="0"/>
    <n v="0"/>
    <n v="0"/>
    <n v="0"/>
    <n v="0"/>
    <n v="0"/>
    <n v="0"/>
    <n v="0"/>
    <n v="0"/>
    <n v="1"/>
    <n v="1"/>
  </r>
  <r>
    <x v="1"/>
    <x v="2"/>
    <x v="168"/>
    <s v="SP 3 Sanok"/>
    <s v="SKŁ Górnik Sanok"/>
    <n v="9"/>
    <n v="1.75"/>
    <n v="10.75"/>
    <n v="9"/>
    <n v="1.25"/>
    <n v="10.25"/>
    <n v="9"/>
    <n v="1.25"/>
    <n v="10.25"/>
    <n v="9"/>
    <n v="1.75"/>
    <n v="10.75"/>
    <n v="0"/>
    <n v="0"/>
    <n v="0"/>
    <n v="42"/>
    <n v="36"/>
  </r>
  <r>
    <x v="1"/>
    <x v="2"/>
    <x v="169"/>
    <s v="SP 3 Milanówek"/>
    <s v="UKS 3 Milanówek"/>
    <n v="5"/>
    <n v="1.25"/>
    <n v="6.25"/>
    <n v="7"/>
    <n v="1.75"/>
    <n v="8.75"/>
    <n v="7"/>
    <n v="1.75"/>
    <n v="8.75"/>
    <n v="7"/>
    <n v="1.25"/>
    <n v="8.25"/>
    <n v="0"/>
    <n v="0"/>
    <n v="0"/>
    <n v="32"/>
    <n v="26"/>
  </r>
  <r>
    <x v="1"/>
    <x v="2"/>
    <x v="170"/>
    <s v="SP 4 Sanok"/>
    <s v="SKŁ Górnik Sanok"/>
    <n v="7"/>
    <n v="1.75"/>
    <n v="8.75"/>
    <n v="4"/>
    <n v="1.25"/>
    <n v="5.25"/>
    <n v="5"/>
    <n v="1.25"/>
    <n v="6.25"/>
    <n v="4"/>
    <n v="1.75"/>
    <n v="5.75"/>
    <n v="0"/>
    <n v="0"/>
    <n v="0"/>
    <n v="26"/>
    <n v="20"/>
  </r>
  <r>
    <x v="1"/>
    <x v="2"/>
    <x v="171"/>
    <s v="SP 1 Tomaszów Mazowiecki"/>
    <s v="KS Pilica Tomaszów "/>
    <n v="3"/>
    <n v="0"/>
    <n v="3"/>
    <n v="3"/>
    <n v="0"/>
    <n v="3"/>
    <n v="4"/>
    <n v="0"/>
    <n v="4"/>
    <n v="5"/>
    <n v="2.25"/>
    <n v="7.25"/>
    <n v="0"/>
    <n v="0"/>
    <n v="0"/>
    <n v="17.25"/>
    <n v="15"/>
  </r>
  <r>
    <x v="1"/>
    <x v="2"/>
    <x v="172"/>
    <s v="SP 4 Giżycko"/>
    <s v="UKS Giżycko"/>
    <n v="4"/>
    <n v="0"/>
    <n v="4"/>
    <n v="2"/>
    <n v="0"/>
    <n v="2"/>
    <n v="3"/>
    <n v="0"/>
    <n v="3"/>
    <n v="3"/>
    <n v="0"/>
    <n v="3"/>
    <n v="0"/>
    <n v="0"/>
    <n v="0"/>
    <n v="12"/>
    <n v="12"/>
  </r>
  <r>
    <x v="1"/>
    <x v="2"/>
    <x v="173"/>
    <s v="SP 3 Milanówek"/>
    <s v="UKS 3 Milanówek"/>
    <n v="2"/>
    <n v="0"/>
    <n v="2"/>
    <n v="3"/>
    <n v="1.75"/>
    <n v="4.75"/>
    <n v="3"/>
    <n v="1.75"/>
    <n v="4.75"/>
    <n v="3"/>
    <n v="1.25"/>
    <n v="4.25"/>
    <n v="0"/>
    <n v="0"/>
    <n v="0"/>
    <n v="15.75"/>
    <n v="11"/>
  </r>
  <r>
    <x v="1"/>
    <x v="2"/>
    <x v="174"/>
    <s v="SP 8 Sanok"/>
    <s v="SKŁ Górnik Sanok"/>
    <n v="2"/>
    <n v="1.75"/>
    <n v="3.75"/>
    <n v="0"/>
    <n v="1.25"/>
    <n v="1.25"/>
    <n v="2"/>
    <n v="1.25"/>
    <n v="3.25"/>
    <n v="2"/>
    <n v="1.75"/>
    <n v="3.75"/>
    <n v="0"/>
    <n v="0"/>
    <n v="0"/>
    <n v="12"/>
    <n v="6"/>
  </r>
  <r>
    <x v="1"/>
    <x v="2"/>
    <x v="175"/>
    <s v="ZS Józefosław"/>
    <s v="UKS Zryw Słomczyn"/>
    <n v="3"/>
    <n v="0"/>
    <n v="3"/>
    <n v="0"/>
    <n v="0"/>
    <n v="0"/>
    <n v="2"/>
    <n v="0"/>
    <n v="2"/>
    <n v="0"/>
    <n v="0"/>
    <n v="0"/>
    <n v="0"/>
    <n v="0"/>
    <n v="0"/>
    <n v="5"/>
    <n v="5"/>
  </r>
  <r>
    <x v="1"/>
    <x v="2"/>
    <x v="176"/>
    <s v="SP 319 im. Marii Kann"/>
    <s v="WTŁ Stegny Warszawa"/>
    <n v="0"/>
    <n v="0"/>
    <n v="0"/>
    <n v="5"/>
    <n v="0"/>
    <n v="5"/>
    <n v="0"/>
    <n v="0"/>
    <n v="0"/>
    <n v="0"/>
    <n v="0"/>
    <n v="0"/>
    <n v="0"/>
    <n v="0"/>
    <n v="0"/>
    <n v="5"/>
    <n v="5"/>
  </r>
  <r>
    <x v="1"/>
    <x v="2"/>
    <x v="177"/>
    <s v="KLO Legnica"/>
    <s v="MKS Cuprum Lubin"/>
    <n v="0"/>
    <n v="0"/>
    <n v="0"/>
    <n v="1"/>
    <n v="1"/>
    <n v="2"/>
    <n v="1"/>
    <n v="1"/>
    <n v="2"/>
    <n v="0"/>
    <n v="0"/>
    <n v="0"/>
    <n v="0"/>
    <n v="0"/>
    <n v="0"/>
    <n v="4"/>
    <n v="2"/>
  </r>
  <r>
    <x v="1"/>
    <x v="2"/>
    <x v="178"/>
    <s v="SP 29 Warszawa"/>
    <s v="WTŁ Stegny Warszawa"/>
    <n v="0"/>
    <n v="0"/>
    <n v="0"/>
    <n v="2"/>
    <n v="0"/>
    <n v="2"/>
    <n v="0"/>
    <n v="0"/>
    <n v="0"/>
    <n v="0"/>
    <n v="0"/>
    <n v="0"/>
    <n v="0"/>
    <n v="0"/>
    <n v="0"/>
    <n v="2"/>
    <n v="2"/>
  </r>
  <r>
    <x v="1"/>
    <x v="2"/>
    <x v="179"/>
    <s v="SP 8 Tomaszów Mazowiecki"/>
    <s v="IUKS Dziewiątka"/>
    <n v="0"/>
    <n v="0"/>
    <n v="0"/>
    <n v="1"/>
    <n v="0"/>
    <n v="1"/>
    <n v="0"/>
    <n v="0"/>
    <n v="0"/>
    <n v="0"/>
    <n v="0"/>
    <n v="0"/>
    <n v="0"/>
    <n v="0"/>
    <n v="0"/>
    <n v="1"/>
    <n v="1"/>
  </r>
  <r>
    <x v="1"/>
    <x v="2"/>
    <x v="180"/>
    <s v="ZSS Lubin"/>
    <s v="MKS Cuprum Lubin"/>
    <n v="1"/>
    <n v="1"/>
    <n v="2"/>
    <n v="0"/>
    <n v="0"/>
    <n v="0"/>
    <n v="0"/>
    <n v="0"/>
    <n v="0"/>
    <n v="0"/>
    <n v="0"/>
    <n v="0"/>
    <n v="0"/>
    <n v="0"/>
    <n v="0"/>
    <n v="2"/>
    <n v="1"/>
  </r>
  <r>
    <x v="1"/>
    <x v="3"/>
    <x v="181"/>
    <s v="SP 6 Tomaszów Mazowiecki"/>
    <s v="KS Pilica Tomaszów "/>
    <n v="9"/>
    <n v="2.25"/>
    <n v="11.25"/>
    <n v="7"/>
    <n v="2.25"/>
    <n v="9.25"/>
    <n v="9"/>
    <n v="2.25"/>
    <n v="11.25"/>
    <n v="9"/>
    <n v="2.25"/>
    <n v="11.25"/>
    <n v="0"/>
    <n v="0"/>
    <n v="0"/>
    <n v="43"/>
    <n v="34"/>
  </r>
  <r>
    <x v="1"/>
    <x v="3"/>
    <x v="182"/>
    <s v="SP 3 Milanówek"/>
    <s v="UKS 3 Milanówek"/>
    <n v="5"/>
    <n v="1.25"/>
    <n v="6.25"/>
    <n v="9"/>
    <n v="1.75"/>
    <n v="10.75"/>
    <n v="7"/>
    <n v="1.75"/>
    <n v="8.75"/>
    <n v="4"/>
    <n v="1.25"/>
    <n v="5.25"/>
    <n v="0"/>
    <n v="0"/>
    <n v="0"/>
    <n v="31"/>
    <n v="25"/>
  </r>
  <r>
    <x v="1"/>
    <x v="3"/>
    <x v="183"/>
    <s v="SP Smardzewice"/>
    <s v="KS Pilica Tomaszów "/>
    <n v="7"/>
    <n v="2.25"/>
    <n v="9.25"/>
    <n v="0"/>
    <n v="2.25"/>
    <n v="2.25"/>
    <n v="0"/>
    <n v="0"/>
    <n v="0"/>
    <n v="7"/>
    <n v="2.25"/>
    <n v="9.25"/>
    <n v="0"/>
    <n v="0"/>
    <n v="0"/>
    <n v="20.75"/>
    <n v="14"/>
  </r>
  <r>
    <x v="1"/>
    <x v="3"/>
    <x v="184"/>
    <s v="SP 1 Tomaszów Mazowiecki"/>
    <s v="KS Pilica Tomaszów "/>
    <n v="4"/>
    <n v="2.25"/>
    <n v="6.25"/>
    <n v="5"/>
    <n v="2.25"/>
    <n v="7.25"/>
    <n v="5"/>
    <n v="2.25"/>
    <n v="7.25"/>
    <n v="0"/>
    <n v="0"/>
    <n v="0"/>
    <n v="0"/>
    <n v="0"/>
    <n v="0"/>
    <n v="20.75"/>
    <n v="14"/>
  </r>
  <r>
    <x v="1"/>
    <x v="3"/>
    <x v="185"/>
    <s v="SP 2 Sanok"/>
    <s v="SKŁ Górnik Sanok"/>
    <n v="2"/>
    <n v="1.75"/>
    <n v="3.75"/>
    <n v="2"/>
    <n v="1.25"/>
    <n v="3.25"/>
    <n v="4"/>
    <n v="1.25"/>
    <n v="5.25"/>
    <n v="5"/>
    <n v="1.75"/>
    <n v="6.75"/>
    <n v="0"/>
    <n v="0"/>
    <n v="0"/>
    <n v="19"/>
    <n v="13"/>
  </r>
  <r>
    <x v="1"/>
    <x v="3"/>
    <x v="186"/>
    <s v="SP 14 Lubin"/>
    <s v="MKS Cuprum Lubin"/>
    <n v="3"/>
    <n v="1"/>
    <n v="4"/>
    <n v="4"/>
    <n v="1"/>
    <n v="5"/>
    <n v="3"/>
    <n v="1"/>
    <n v="4"/>
    <n v="0"/>
    <n v="0"/>
    <n v="0"/>
    <n v="0"/>
    <n v="0"/>
    <n v="0"/>
    <n v="13"/>
    <n v="10"/>
  </r>
  <r>
    <x v="1"/>
    <x v="3"/>
    <x v="187"/>
    <s v="SP 12 Elbląg"/>
    <s v="UKS Viking Elbląg"/>
    <n v="3"/>
    <n v="0"/>
    <n v="3"/>
    <n v="3"/>
    <n v="0"/>
    <n v="3"/>
    <n v="0"/>
    <n v="0"/>
    <n v="0"/>
    <n v="3"/>
    <n v="0"/>
    <n v="3"/>
    <n v="0"/>
    <n v="0"/>
    <n v="0"/>
    <n v="9"/>
    <n v="9"/>
  </r>
  <r>
    <x v="1"/>
    <x v="3"/>
    <x v="188"/>
    <s v="SP 46 Warszawa"/>
    <s v="WTŁ Stegny Warszawa"/>
    <n v="2"/>
    <n v="0"/>
    <n v="2"/>
    <n v="3"/>
    <n v="0"/>
    <n v="3"/>
    <n v="3"/>
    <n v="0"/>
    <n v="3"/>
    <n v="0"/>
    <n v="0"/>
    <n v="0"/>
    <n v="0"/>
    <n v="0"/>
    <n v="0"/>
    <n v="8"/>
    <n v="8"/>
  </r>
  <r>
    <x v="1"/>
    <x v="3"/>
    <x v="189"/>
    <s v="SP 70 Warszawa"/>
    <s v="UKS Zryw Słomczyn"/>
    <n v="1"/>
    <n v="0"/>
    <n v="1"/>
    <n v="2"/>
    <n v="0"/>
    <n v="2"/>
    <n v="2"/>
    <n v="0"/>
    <n v="2"/>
    <n v="2"/>
    <n v="0"/>
    <n v="2"/>
    <n v="0"/>
    <n v="0"/>
    <n v="0"/>
    <n v="7"/>
    <n v="7"/>
  </r>
  <r>
    <x v="1"/>
    <x v="3"/>
    <x v="190"/>
    <s v="SP 1 Tomaszów Mazowiecki"/>
    <s v="KS Pilica Tomaszów "/>
    <n v="1"/>
    <n v="2.25"/>
    <n v="3.25"/>
    <n v="0"/>
    <n v="2.25"/>
    <n v="2.25"/>
    <n v="2"/>
    <n v="2.25"/>
    <n v="4.25"/>
    <n v="3"/>
    <n v="2.25"/>
    <n v="5.25"/>
    <n v="0"/>
    <n v="0"/>
    <n v="0"/>
    <n v="15"/>
    <n v="6"/>
  </r>
  <r>
    <x v="1"/>
    <x v="3"/>
    <x v="191"/>
    <s v="SP 3 Milanówek"/>
    <s v="UKS 3 Milanówek"/>
    <n v="1"/>
    <n v="1.25"/>
    <n v="2.25"/>
    <n v="1"/>
    <n v="1.75"/>
    <n v="2.75"/>
    <n v="1"/>
    <n v="0"/>
    <n v="1"/>
    <n v="2"/>
    <n v="1.25"/>
    <n v="3.25"/>
    <n v="0"/>
    <n v="0"/>
    <n v="0"/>
    <n v="9.25"/>
    <n v="5"/>
  </r>
  <r>
    <x v="1"/>
    <x v="3"/>
    <x v="192"/>
    <s v="SP 1 Tomaszów Mazowiecki"/>
    <s v="KS Pilica Tomaszów "/>
    <n v="1"/>
    <n v="0"/>
    <n v="1"/>
    <n v="1"/>
    <n v="0"/>
    <n v="1"/>
    <n v="1"/>
    <n v="2.25"/>
    <n v="3.25"/>
    <n v="0"/>
    <n v="0"/>
    <n v="0"/>
    <n v="0"/>
    <n v="0"/>
    <n v="0"/>
    <n v="5.25"/>
    <n v="3"/>
  </r>
  <r>
    <x v="1"/>
    <x v="3"/>
    <x v="193"/>
    <s v="ZSS Lubin"/>
    <s v="MKS Cuprum Lubin"/>
    <n v="0"/>
    <n v="0"/>
    <n v="0"/>
    <n v="1"/>
    <n v="1"/>
    <n v="2"/>
    <n v="1"/>
    <n v="1"/>
    <n v="2"/>
    <n v="0"/>
    <n v="0"/>
    <n v="0"/>
    <n v="0"/>
    <n v="0"/>
    <n v="0"/>
    <n v="4"/>
    <n v="2"/>
  </r>
  <r>
    <x v="1"/>
    <x v="3"/>
    <x v="194"/>
    <s v="SP 115 Warszawa"/>
    <s v="WTŁ Stegny Warszawa"/>
    <n v="0"/>
    <n v="0"/>
    <n v="0"/>
    <n v="1"/>
    <n v="0"/>
    <n v="1"/>
    <n v="1"/>
    <n v="0"/>
    <n v="1"/>
    <n v="0"/>
    <n v="0"/>
    <n v="0"/>
    <n v="0"/>
    <n v="0"/>
    <n v="0"/>
    <n v="2"/>
    <n v="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96">
  <r>
    <x v="0"/>
    <s v="E1"/>
    <x v="0"/>
    <x v="0"/>
    <x v="0"/>
    <n v="9"/>
    <n v="0"/>
    <n v="9"/>
    <n v="5"/>
    <n v="1.25"/>
    <n v="6.25"/>
    <n v="9"/>
    <n v="0"/>
    <n v="9"/>
    <n v="7"/>
    <n v="0.75"/>
    <n v="7.75"/>
    <n v="0"/>
    <n v="0"/>
    <n v="0"/>
    <n v="32"/>
    <n v="30"/>
  </r>
  <r>
    <x v="0"/>
    <s v="E1"/>
    <x v="1"/>
    <x v="1"/>
    <x v="1"/>
    <n v="4"/>
    <n v="1.75"/>
    <n v="5.75"/>
    <n v="9"/>
    <n v="0.75"/>
    <n v="9.75"/>
    <n v="0"/>
    <n v="0"/>
    <n v="0"/>
    <n v="9"/>
    <n v="2.25"/>
    <n v="11.25"/>
    <n v="0"/>
    <n v="0"/>
    <n v="0"/>
    <n v="26.75"/>
    <n v="22"/>
  </r>
  <r>
    <x v="0"/>
    <s v="E1"/>
    <x v="2"/>
    <x v="2"/>
    <x v="2"/>
    <n v="7"/>
    <n v="0"/>
    <n v="7"/>
    <n v="7"/>
    <n v="2.25"/>
    <n v="9.25"/>
    <n v="5"/>
    <n v="2.25"/>
    <n v="7.25"/>
    <n v="0"/>
    <n v="0"/>
    <n v="0"/>
    <n v="0"/>
    <n v="0"/>
    <n v="0"/>
    <n v="23.5"/>
    <n v="19"/>
  </r>
  <r>
    <x v="0"/>
    <s v="E1"/>
    <x v="3"/>
    <x v="3"/>
    <x v="1"/>
    <n v="3"/>
    <n v="1.75"/>
    <n v="4.75"/>
    <n v="3"/>
    <n v="0.75"/>
    <n v="3.75"/>
    <n v="7"/>
    <n v="1.25"/>
    <n v="8.25"/>
    <n v="3"/>
    <n v="2.25"/>
    <n v="5.25"/>
    <n v="0"/>
    <n v="0"/>
    <n v="0"/>
    <n v="22"/>
    <n v="16"/>
  </r>
  <r>
    <x v="0"/>
    <s v="E1"/>
    <x v="4"/>
    <x v="2"/>
    <x v="2"/>
    <n v="5"/>
    <n v="0"/>
    <n v="5"/>
    <n v="2"/>
    <n v="1.25"/>
    <n v="3.25"/>
    <n v="3"/>
    <n v="0"/>
    <n v="3"/>
    <n v="4"/>
    <n v="0"/>
    <n v="4"/>
    <n v="0"/>
    <n v="0"/>
    <n v="0"/>
    <n v="15.25"/>
    <n v="14"/>
  </r>
  <r>
    <x v="0"/>
    <s v="E1"/>
    <x v="5"/>
    <x v="4"/>
    <x v="3"/>
    <n v="3"/>
    <n v="1"/>
    <n v="4"/>
    <n v="4"/>
    <n v="1.75"/>
    <n v="5.75"/>
    <n v="0"/>
    <n v="1"/>
    <n v="1"/>
    <n v="5"/>
    <n v="0"/>
    <n v="5"/>
    <n v="0"/>
    <n v="0"/>
    <n v="0"/>
    <n v="15.75"/>
    <n v="12"/>
  </r>
  <r>
    <x v="0"/>
    <s v="E1"/>
    <x v="6"/>
    <x v="0"/>
    <x v="4"/>
    <n v="1"/>
    <n v="0"/>
    <n v="1"/>
    <n v="2"/>
    <n v="0.25"/>
    <n v="2.25"/>
    <n v="2"/>
    <n v="0"/>
    <n v="2"/>
    <n v="2"/>
    <n v="0"/>
    <n v="2"/>
    <n v="0"/>
    <n v="0"/>
    <n v="0"/>
    <n v="7.25"/>
    <n v="7"/>
  </r>
  <r>
    <x v="0"/>
    <s v="E1"/>
    <x v="7"/>
    <x v="5"/>
    <x v="5"/>
    <n v="1"/>
    <n v="1.25"/>
    <n v="2.25"/>
    <n v="1"/>
    <n v="1.75"/>
    <n v="2.75"/>
    <n v="4"/>
    <n v="0.75"/>
    <n v="4.75"/>
    <n v="0"/>
    <n v="0"/>
    <n v="0"/>
    <n v="0"/>
    <n v="0"/>
    <n v="0"/>
    <n v="9.75"/>
    <n v="6"/>
  </r>
  <r>
    <x v="0"/>
    <s v="E1"/>
    <x v="8"/>
    <x v="0"/>
    <x v="0"/>
    <n v="0"/>
    <n v="0"/>
    <n v="0"/>
    <n v="3"/>
    <n v="1.25"/>
    <n v="4.25"/>
    <n v="3"/>
    <n v="0"/>
    <n v="3"/>
    <n v="0"/>
    <n v="0"/>
    <n v="0"/>
    <n v="0"/>
    <n v="0"/>
    <n v="0"/>
    <n v="7.25"/>
    <n v="6"/>
  </r>
  <r>
    <x v="0"/>
    <s v="E1"/>
    <x v="9"/>
    <x v="4"/>
    <x v="3"/>
    <n v="0"/>
    <n v="1"/>
    <n v="1"/>
    <n v="0"/>
    <n v="0.75"/>
    <n v="0.75"/>
    <n v="2"/>
    <n v="1"/>
    <n v="3"/>
    <n v="3"/>
    <n v="0"/>
    <n v="3"/>
    <n v="0"/>
    <n v="0"/>
    <n v="0"/>
    <n v="7.75"/>
    <n v="5"/>
  </r>
  <r>
    <x v="0"/>
    <s v="E1"/>
    <x v="10"/>
    <x v="4"/>
    <x v="3"/>
    <n v="2"/>
    <n v="1"/>
    <n v="3"/>
    <n v="1"/>
    <n v="0.75"/>
    <n v="1.75"/>
    <n v="0"/>
    <n v="1"/>
    <n v="1"/>
    <n v="0"/>
    <n v="0"/>
    <n v="0"/>
    <n v="0"/>
    <n v="0"/>
    <n v="0"/>
    <n v="5.75"/>
    <n v="3"/>
  </r>
  <r>
    <x v="0"/>
    <s v="E1"/>
    <x v="11"/>
    <x v="6"/>
    <x v="6"/>
    <n v="2"/>
    <n v="0.75"/>
    <n v="2.75"/>
    <n v="1"/>
    <n v="0.5"/>
    <n v="1.5"/>
    <n v="0"/>
    <n v="0.5"/>
    <n v="0.5"/>
    <n v="0"/>
    <n v="0"/>
    <n v="0"/>
    <n v="0"/>
    <n v="0"/>
    <n v="0"/>
    <n v="4.75"/>
    <n v="3"/>
  </r>
  <r>
    <x v="0"/>
    <s v="E1"/>
    <x v="12"/>
    <x v="7"/>
    <x v="7"/>
    <n v="0"/>
    <n v="0"/>
    <n v="0"/>
    <n v="0"/>
    <n v="0.5"/>
    <n v="0.5"/>
    <n v="0"/>
    <n v="0"/>
    <n v="0"/>
    <n v="2"/>
    <n v="0"/>
    <n v="2"/>
    <n v="0"/>
    <n v="0"/>
    <n v="0"/>
    <n v="2.5"/>
    <n v="2"/>
  </r>
  <r>
    <x v="0"/>
    <s v="E1"/>
    <x v="13"/>
    <x v="8"/>
    <x v="1"/>
    <n v="1"/>
    <n v="0"/>
    <n v="1"/>
    <n v="0"/>
    <n v="0"/>
    <n v="0"/>
    <n v="1"/>
    <n v="1.25"/>
    <n v="2.25"/>
    <n v="0"/>
    <n v="0"/>
    <n v="0"/>
    <n v="0"/>
    <n v="0"/>
    <n v="0"/>
    <n v="3.25"/>
    <n v="2"/>
  </r>
  <r>
    <x v="0"/>
    <s v="E1"/>
    <x v="14"/>
    <x v="9"/>
    <x v="8"/>
    <n v="0"/>
    <n v="0"/>
    <n v="0"/>
    <n v="0"/>
    <n v="0"/>
    <n v="0"/>
    <n v="0"/>
    <n v="0"/>
    <n v="0"/>
    <n v="1"/>
    <n v="1.75"/>
    <n v="2.75"/>
    <n v="0"/>
    <n v="0"/>
    <n v="0"/>
    <n v="2.75"/>
    <n v="1"/>
  </r>
  <r>
    <x v="0"/>
    <s v="E1"/>
    <x v="15"/>
    <x v="9"/>
    <x v="8"/>
    <n v="0"/>
    <n v="0"/>
    <n v="0"/>
    <n v="0"/>
    <n v="0"/>
    <n v="0"/>
    <n v="0"/>
    <n v="0"/>
    <n v="0"/>
    <n v="1"/>
    <n v="1.75"/>
    <n v="2.75"/>
    <n v="0"/>
    <n v="0"/>
    <n v="0"/>
    <n v="2.75"/>
    <n v="1"/>
  </r>
  <r>
    <x v="0"/>
    <s v="E1"/>
    <x v="16"/>
    <x v="9"/>
    <x v="8"/>
    <n v="0"/>
    <n v="0"/>
    <n v="0"/>
    <n v="0"/>
    <n v="0"/>
    <n v="0"/>
    <n v="0"/>
    <n v="0"/>
    <n v="0"/>
    <n v="1"/>
    <n v="1.75"/>
    <n v="2.75"/>
    <n v="0"/>
    <n v="0"/>
    <n v="0"/>
    <n v="2.75"/>
    <n v="1"/>
  </r>
  <r>
    <x v="0"/>
    <s v="E1"/>
    <x v="17"/>
    <x v="10"/>
    <x v="9"/>
    <n v="0"/>
    <n v="0"/>
    <n v="0"/>
    <n v="0"/>
    <n v="0"/>
    <n v="0"/>
    <n v="0"/>
    <n v="0"/>
    <n v="0"/>
    <n v="1"/>
    <n v="0"/>
    <n v="1"/>
    <n v="0"/>
    <n v="0"/>
    <n v="0"/>
    <n v="1"/>
    <n v="1"/>
  </r>
  <r>
    <x v="0"/>
    <s v="E1"/>
    <x v="18"/>
    <x v="11"/>
    <x v="10"/>
    <n v="0"/>
    <n v="0"/>
    <n v="0"/>
    <n v="0"/>
    <n v="0.75"/>
    <n v="0.75"/>
    <n v="1"/>
    <n v="0.75"/>
    <n v="1.75"/>
    <n v="0"/>
    <n v="0"/>
    <n v="0"/>
    <n v="0"/>
    <n v="0"/>
    <n v="0"/>
    <n v="2.5"/>
    <n v="1"/>
  </r>
  <r>
    <x v="0"/>
    <s v="E1"/>
    <x v="19"/>
    <x v="12"/>
    <x v="5"/>
    <n v="0"/>
    <n v="0"/>
    <n v="0"/>
    <n v="0"/>
    <n v="0"/>
    <n v="0"/>
    <n v="1"/>
    <n v="0.75"/>
    <n v="1.75"/>
    <n v="0"/>
    <n v="0"/>
    <n v="0"/>
    <n v="0"/>
    <n v="0"/>
    <n v="0"/>
    <n v="1.75"/>
    <n v="1"/>
  </r>
  <r>
    <x v="0"/>
    <s v="E1"/>
    <x v="20"/>
    <x v="13"/>
    <x v="6"/>
    <n v="0"/>
    <n v="0"/>
    <n v="0"/>
    <n v="0"/>
    <n v="0"/>
    <n v="0"/>
    <n v="1"/>
    <n v="0.5"/>
    <n v="1.5"/>
    <n v="0"/>
    <n v="0"/>
    <n v="0"/>
    <n v="0"/>
    <n v="0"/>
    <n v="0"/>
    <n v="1.5"/>
    <n v="1"/>
  </r>
  <r>
    <x v="0"/>
    <s v="E1"/>
    <x v="21"/>
    <x v="1"/>
    <x v="1"/>
    <n v="1"/>
    <n v="0"/>
    <n v="1"/>
    <n v="0"/>
    <n v="0"/>
    <n v="0"/>
    <n v="0"/>
    <n v="0.5"/>
    <n v="0.5"/>
    <n v="0"/>
    <n v="0"/>
    <n v="0"/>
    <n v="0"/>
    <n v="0"/>
    <n v="0"/>
    <n v="1.5"/>
    <n v="1"/>
  </r>
  <r>
    <x v="0"/>
    <s v="E1"/>
    <x v="22"/>
    <x v="14"/>
    <x v="5"/>
    <n v="0"/>
    <n v="1.25"/>
    <n v="1.25"/>
    <n v="1"/>
    <n v="1.75"/>
    <n v="2.75"/>
    <n v="0"/>
    <n v="0"/>
    <n v="0"/>
    <n v="0"/>
    <n v="0"/>
    <n v="0"/>
    <n v="0"/>
    <n v="0"/>
    <n v="0"/>
    <n v="4"/>
    <n v="1"/>
  </r>
  <r>
    <x v="0"/>
    <s v="E1"/>
    <x v="23"/>
    <x v="9"/>
    <x v="8"/>
    <n v="0"/>
    <n v="0"/>
    <n v="0"/>
    <n v="0"/>
    <n v="0"/>
    <n v="0"/>
    <n v="0"/>
    <n v="0"/>
    <n v="0"/>
    <n v="0"/>
    <n v="1.75"/>
    <n v="1.75"/>
    <n v="0"/>
    <n v="0"/>
    <n v="0"/>
    <n v="1.75"/>
    <n v="0"/>
  </r>
  <r>
    <x v="0"/>
    <s v="E1"/>
    <x v="24"/>
    <x v="15"/>
    <x v="10"/>
    <n v="0"/>
    <n v="0.75"/>
    <n v="0.75"/>
    <n v="0"/>
    <n v="0.25"/>
    <n v="0.25"/>
    <n v="0"/>
    <n v="0.75"/>
    <n v="0.75"/>
    <n v="0"/>
    <n v="0"/>
    <n v="0"/>
    <n v="0"/>
    <n v="0"/>
    <n v="0"/>
    <n v="1.75"/>
    <n v="0"/>
  </r>
  <r>
    <x v="0"/>
    <s v="E1"/>
    <x v="25"/>
    <x v="15"/>
    <x v="10"/>
    <n v="0"/>
    <n v="0.5"/>
    <n v="0.5"/>
    <n v="0"/>
    <n v="0"/>
    <n v="0"/>
    <n v="0"/>
    <n v="0"/>
    <n v="0"/>
    <n v="0"/>
    <n v="0"/>
    <n v="0"/>
    <n v="0"/>
    <n v="0"/>
    <n v="0"/>
    <n v="0.5"/>
    <n v="0"/>
  </r>
  <r>
    <x v="0"/>
    <s v="E1"/>
    <x v="26"/>
    <x v="15"/>
    <x v="10"/>
    <n v="0"/>
    <n v="0.75"/>
    <n v="0.75"/>
    <n v="0"/>
    <n v="0.25"/>
    <n v="0.25"/>
    <n v="0"/>
    <n v="0.75"/>
    <n v="0.75"/>
    <n v="0"/>
    <n v="0"/>
    <n v="0"/>
    <n v="0"/>
    <n v="0"/>
    <n v="0"/>
    <n v="1.75"/>
    <n v="0"/>
  </r>
  <r>
    <x v="0"/>
    <s v="E1"/>
    <x v="27"/>
    <x v="16"/>
    <x v="1"/>
    <n v="0"/>
    <n v="0"/>
    <n v="0"/>
    <n v="0"/>
    <n v="0"/>
    <n v="0"/>
    <n v="0"/>
    <n v="0.5"/>
    <n v="0.5"/>
    <n v="0"/>
    <n v="0"/>
    <n v="0"/>
    <n v="0"/>
    <n v="0"/>
    <n v="0"/>
    <n v="0.5"/>
    <n v="0"/>
  </r>
  <r>
    <x v="0"/>
    <s v="E1"/>
    <x v="28"/>
    <x v="17"/>
    <x v="6"/>
    <n v="0"/>
    <n v="0.75"/>
    <n v="0.75"/>
    <n v="0"/>
    <n v="0.25"/>
    <n v="0.25"/>
    <n v="0"/>
    <n v="0.5"/>
    <n v="0.5"/>
    <n v="0"/>
    <n v="0"/>
    <n v="0"/>
    <n v="0"/>
    <n v="0"/>
    <n v="0"/>
    <n v="1.5"/>
    <n v="0"/>
  </r>
  <r>
    <x v="0"/>
    <s v="E1"/>
    <x v="29"/>
    <x v="13"/>
    <x v="6"/>
    <n v="0"/>
    <n v="0.75"/>
    <n v="0.75"/>
    <n v="0"/>
    <n v="0.5"/>
    <n v="0.5"/>
    <n v="0"/>
    <n v="0.5"/>
    <n v="0.5"/>
    <n v="0"/>
    <n v="0"/>
    <n v="0"/>
    <n v="0"/>
    <n v="0"/>
    <n v="0"/>
    <n v="1.75"/>
    <n v="0"/>
  </r>
  <r>
    <x v="0"/>
    <s v="E1"/>
    <x v="30"/>
    <x v="13"/>
    <x v="6"/>
    <n v="0"/>
    <n v="0.75"/>
    <n v="0.75"/>
    <n v="0"/>
    <n v="0.5"/>
    <n v="0.5"/>
    <n v="0"/>
    <n v="0.5"/>
    <n v="0.5"/>
    <n v="0"/>
    <n v="0"/>
    <n v="0"/>
    <n v="0"/>
    <n v="0"/>
    <n v="0"/>
    <n v="1.75"/>
    <n v="0"/>
  </r>
  <r>
    <x v="0"/>
    <s v="E1"/>
    <x v="31"/>
    <x v="15"/>
    <x v="10"/>
    <n v="0"/>
    <n v="0.5"/>
    <n v="0.5"/>
    <n v="0"/>
    <n v="0"/>
    <n v="0"/>
    <n v="0"/>
    <n v="0.25"/>
    <n v="0.25"/>
    <n v="0"/>
    <n v="0"/>
    <n v="0"/>
    <n v="0"/>
    <n v="0"/>
    <n v="0"/>
    <n v="0.75"/>
    <n v="0"/>
  </r>
  <r>
    <x v="0"/>
    <s v="E1"/>
    <x v="32"/>
    <x v="15"/>
    <x v="10"/>
    <n v="0"/>
    <n v="0"/>
    <n v="0"/>
    <n v="0"/>
    <n v="0"/>
    <n v="0"/>
    <n v="0"/>
    <n v="0.25"/>
    <n v="0.25"/>
    <n v="0"/>
    <n v="0"/>
    <n v="0"/>
    <n v="0"/>
    <n v="0"/>
    <n v="0"/>
    <n v="0.25"/>
    <n v="0"/>
  </r>
  <r>
    <x v="0"/>
    <s v="E1"/>
    <x v="33"/>
    <x v="18"/>
    <x v="10"/>
    <n v="0"/>
    <n v="0"/>
    <n v="0"/>
    <n v="0"/>
    <n v="0"/>
    <n v="0"/>
    <n v="0"/>
    <n v="0.25"/>
    <n v="0.25"/>
    <n v="0"/>
    <n v="0"/>
    <n v="0"/>
    <n v="0"/>
    <n v="0"/>
    <n v="0"/>
    <n v="0.25"/>
    <n v="0"/>
  </r>
  <r>
    <x v="0"/>
    <s v="E1"/>
    <x v="34"/>
    <x v="1"/>
    <x v="1"/>
    <n v="0"/>
    <n v="0"/>
    <n v="0"/>
    <n v="0"/>
    <n v="0"/>
    <n v="0"/>
    <n v="0"/>
    <n v="0.25"/>
    <n v="0.25"/>
    <n v="0"/>
    <n v="0"/>
    <n v="0"/>
    <n v="0"/>
    <n v="0"/>
    <n v="0"/>
    <n v="0.25"/>
    <n v="0"/>
  </r>
  <r>
    <x v="0"/>
    <s v="E1"/>
    <x v="35"/>
    <x v="1"/>
    <x v="1"/>
    <n v="0"/>
    <n v="0"/>
    <n v="0"/>
    <n v="0"/>
    <n v="0"/>
    <n v="0"/>
    <n v="0"/>
    <n v="0.25"/>
    <n v="0.25"/>
    <n v="0"/>
    <n v="0"/>
    <n v="0"/>
    <n v="0"/>
    <n v="0"/>
    <n v="0"/>
    <n v="0.25"/>
    <n v="0"/>
  </r>
  <r>
    <x v="0"/>
    <s v="E1"/>
    <x v="36"/>
    <x v="16"/>
    <x v="1"/>
    <n v="0"/>
    <n v="0"/>
    <n v="0"/>
    <n v="0"/>
    <n v="0"/>
    <n v="0"/>
    <n v="0"/>
    <n v="0.25"/>
    <n v="0.25"/>
    <n v="0"/>
    <n v="0"/>
    <n v="0"/>
    <n v="0"/>
    <n v="0"/>
    <n v="0"/>
    <n v="0.25"/>
    <n v="0"/>
  </r>
  <r>
    <x v="0"/>
    <s v="E1"/>
    <x v="37"/>
    <x v="1"/>
    <x v="1"/>
    <n v="0"/>
    <n v="0"/>
    <n v="0"/>
    <n v="0"/>
    <n v="0"/>
    <n v="0"/>
    <n v="0"/>
    <n v="0.25"/>
    <n v="0.25"/>
    <n v="0"/>
    <n v="0"/>
    <n v="0"/>
    <n v="0"/>
    <n v="0"/>
    <n v="0"/>
    <n v="0.25"/>
    <n v="0"/>
  </r>
  <r>
    <x v="0"/>
    <s v="E1"/>
    <x v="38"/>
    <x v="19"/>
    <x v="10"/>
    <n v="0"/>
    <n v="0.5"/>
    <n v="0.5"/>
    <n v="0"/>
    <n v="0"/>
    <n v="0"/>
    <n v="0"/>
    <n v="0"/>
    <n v="0"/>
    <n v="0"/>
    <n v="0"/>
    <n v="0"/>
    <n v="0"/>
    <n v="0"/>
    <n v="0"/>
    <n v="0.5"/>
    <n v="0"/>
  </r>
  <r>
    <x v="0"/>
    <s v="E1"/>
    <x v="39"/>
    <x v="13"/>
    <x v="6"/>
    <n v="0"/>
    <n v="0.5"/>
    <n v="0.5"/>
    <n v="0"/>
    <n v="0.25"/>
    <n v="0.25"/>
    <n v="0"/>
    <n v="0"/>
    <n v="0"/>
    <n v="0"/>
    <n v="0"/>
    <n v="0"/>
    <n v="0"/>
    <n v="0"/>
    <n v="0"/>
    <n v="0.75"/>
    <n v="0"/>
  </r>
  <r>
    <x v="0"/>
    <s v="E1"/>
    <x v="40"/>
    <x v="13"/>
    <x v="6"/>
    <n v="0"/>
    <n v="0.5"/>
    <n v="0.5"/>
    <n v="0"/>
    <n v="0.25"/>
    <n v="0.25"/>
    <n v="0"/>
    <n v="0"/>
    <n v="0"/>
    <n v="0"/>
    <n v="0"/>
    <n v="0"/>
    <n v="0"/>
    <n v="0"/>
    <n v="0"/>
    <n v="0.75"/>
    <n v="0"/>
  </r>
  <r>
    <x v="0"/>
    <s v="E1"/>
    <x v="41"/>
    <x v="13"/>
    <x v="6"/>
    <n v="0"/>
    <n v="0.75"/>
    <n v="0.75"/>
    <n v="0"/>
    <n v="0.5"/>
    <n v="0.5"/>
    <n v="0"/>
    <n v="0"/>
    <n v="0"/>
    <n v="0"/>
    <n v="0"/>
    <n v="0"/>
    <n v="0"/>
    <n v="0"/>
    <n v="0"/>
    <n v="1.25"/>
    <n v="0"/>
  </r>
  <r>
    <x v="0"/>
    <s v="E1"/>
    <x v="42"/>
    <x v="13"/>
    <x v="6"/>
    <n v="0"/>
    <n v="0.5"/>
    <n v="0.5"/>
    <n v="0"/>
    <n v="0.25"/>
    <n v="0.25"/>
    <n v="0"/>
    <n v="0"/>
    <n v="0"/>
    <n v="0"/>
    <n v="0"/>
    <n v="0"/>
    <n v="0"/>
    <n v="0"/>
    <n v="0"/>
    <n v="0.75"/>
    <n v="0"/>
  </r>
  <r>
    <x v="0"/>
    <s v="E1"/>
    <x v="43"/>
    <x v="13"/>
    <x v="6"/>
    <n v="0"/>
    <n v="0.5"/>
    <n v="0.5"/>
    <n v="0"/>
    <n v="0"/>
    <n v="0"/>
    <n v="0"/>
    <n v="0"/>
    <n v="0"/>
    <n v="0"/>
    <n v="0"/>
    <n v="0"/>
    <n v="0"/>
    <n v="0"/>
    <n v="0"/>
    <n v="0.5"/>
    <n v="0"/>
  </r>
  <r>
    <x v="0"/>
    <s v="E1"/>
    <x v="44"/>
    <x v="2"/>
    <x v="2"/>
    <n v="0"/>
    <n v="0"/>
    <n v="0"/>
    <n v="0"/>
    <n v="1.25"/>
    <n v="1.25"/>
    <n v="0"/>
    <n v="0"/>
    <n v="0"/>
    <n v="0"/>
    <n v="0"/>
    <n v="0"/>
    <n v="0"/>
    <n v="0"/>
    <n v="0"/>
    <n v="1.25"/>
    <n v="0"/>
  </r>
  <r>
    <x v="0"/>
    <s v="E1"/>
    <x v="45"/>
    <x v="20"/>
    <x v="7"/>
    <n v="0"/>
    <n v="0"/>
    <n v="0"/>
    <n v="0"/>
    <n v="0.5"/>
    <n v="0.5"/>
    <n v="0"/>
    <n v="0"/>
    <n v="0"/>
    <n v="0"/>
    <n v="0"/>
    <n v="0"/>
    <n v="0"/>
    <n v="0"/>
    <n v="0"/>
    <n v="0.5"/>
    <n v="0"/>
  </r>
  <r>
    <x v="0"/>
    <s v="E1"/>
    <x v="46"/>
    <x v="21"/>
    <x v="7"/>
    <n v="0"/>
    <n v="0"/>
    <n v="0"/>
    <n v="0"/>
    <n v="0.5"/>
    <n v="0.5"/>
    <n v="0"/>
    <n v="0"/>
    <n v="0"/>
    <n v="0"/>
    <n v="0"/>
    <n v="0"/>
    <n v="0"/>
    <n v="0"/>
    <n v="0"/>
    <n v="0.5"/>
    <n v="0"/>
  </r>
  <r>
    <x v="0"/>
    <s v="E2"/>
    <x v="47"/>
    <x v="22"/>
    <x v="7"/>
    <n v="1"/>
    <n v="2.25"/>
    <n v="3.25"/>
    <n v="3"/>
    <n v="1"/>
    <n v="4"/>
    <n v="5"/>
    <n v="1.75"/>
    <n v="6.75"/>
    <n v="9"/>
    <n v="0"/>
    <n v="9"/>
    <n v="0"/>
    <n v="0"/>
    <n v="0"/>
    <n v="23"/>
    <n v="18"/>
  </r>
  <r>
    <x v="0"/>
    <s v="E2"/>
    <x v="48"/>
    <x v="2"/>
    <x v="2"/>
    <n v="0"/>
    <n v="0"/>
    <n v="0"/>
    <n v="9"/>
    <n v="2.25"/>
    <n v="11.25"/>
    <n v="9"/>
    <n v="2.25"/>
    <n v="11.25"/>
    <n v="0"/>
    <n v="0"/>
    <n v="0"/>
    <n v="0"/>
    <n v="0"/>
    <n v="0"/>
    <n v="22.5"/>
    <n v="18"/>
  </r>
  <r>
    <x v="0"/>
    <s v="E2"/>
    <x v="49"/>
    <x v="0"/>
    <x v="0"/>
    <n v="5"/>
    <n v="0"/>
    <n v="5"/>
    <n v="3"/>
    <n v="1.25"/>
    <n v="4.25"/>
    <n v="1"/>
    <n v="0"/>
    <n v="1"/>
    <n v="7"/>
    <n v="0.75"/>
    <n v="7.75"/>
    <n v="0"/>
    <n v="0"/>
    <n v="0"/>
    <n v="18"/>
    <n v="16"/>
  </r>
  <r>
    <x v="0"/>
    <s v="E2"/>
    <x v="50"/>
    <x v="23"/>
    <x v="7"/>
    <n v="9"/>
    <n v="2.25"/>
    <n v="11.25"/>
    <n v="4"/>
    <n v="1"/>
    <n v="5"/>
    <n v="3"/>
    <n v="1.75"/>
    <n v="4.75"/>
    <n v="0"/>
    <n v="0"/>
    <n v="0"/>
    <n v="0"/>
    <n v="0"/>
    <n v="0"/>
    <n v="21"/>
    <n v="16"/>
  </r>
  <r>
    <x v="0"/>
    <s v="E2"/>
    <x v="51"/>
    <x v="24"/>
    <x v="7"/>
    <n v="3"/>
    <n v="2.25"/>
    <n v="5.25"/>
    <n v="2"/>
    <n v="1"/>
    <n v="3"/>
    <n v="4"/>
    <n v="1.75"/>
    <n v="5.75"/>
    <n v="5"/>
    <n v="0"/>
    <n v="5"/>
    <n v="0"/>
    <n v="0"/>
    <n v="0"/>
    <n v="19"/>
    <n v="14"/>
  </r>
  <r>
    <x v="0"/>
    <s v="E2"/>
    <x v="52"/>
    <x v="25"/>
    <x v="2"/>
    <n v="0"/>
    <n v="0"/>
    <n v="0"/>
    <n v="7"/>
    <n v="2.25"/>
    <n v="9.25"/>
    <n v="7"/>
    <n v="2.25"/>
    <n v="9.25"/>
    <n v="0"/>
    <n v="0"/>
    <n v="0"/>
    <n v="0"/>
    <n v="0"/>
    <n v="0"/>
    <n v="18.5"/>
    <n v="14"/>
  </r>
  <r>
    <x v="0"/>
    <s v="E2"/>
    <x v="53"/>
    <x v="4"/>
    <x v="3"/>
    <n v="7"/>
    <n v="1.25"/>
    <n v="8.25"/>
    <n v="0"/>
    <n v="0"/>
    <n v="0"/>
    <n v="1"/>
    <n v="1.25"/>
    <n v="2.25"/>
    <n v="4"/>
    <n v="1.75"/>
    <n v="5.75"/>
    <n v="0"/>
    <n v="0"/>
    <n v="0"/>
    <n v="16.25"/>
    <n v="12"/>
  </r>
  <r>
    <x v="0"/>
    <s v="E2"/>
    <x v="54"/>
    <x v="8"/>
    <x v="1"/>
    <n v="4"/>
    <n v="1.75"/>
    <n v="5.75"/>
    <n v="2"/>
    <n v="0.75"/>
    <n v="2.75"/>
    <n v="2"/>
    <n v="1.25"/>
    <n v="3.25"/>
    <n v="3"/>
    <n v="2.25"/>
    <n v="5.25"/>
    <n v="0"/>
    <n v="0"/>
    <n v="0"/>
    <n v="17"/>
    <n v="11"/>
  </r>
  <r>
    <x v="0"/>
    <s v="E2"/>
    <x v="55"/>
    <x v="25"/>
    <x v="2"/>
    <n v="0"/>
    <n v="0"/>
    <n v="0"/>
    <n v="5"/>
    <n v="2.25"/>
    <n v="7.25"/>
    <n v="3"/>
    <n v="2.25"/>
    <n v="5.25"/>
    <n v="0"/>
    <n v="0"/>
    <n v="0"/>
    <n v="0"/>
    <n v="0"/>
    <n v="0"/>
    <n v="12.5"/>
    <n v="8"/>
  </r>
  <r>
    <x v="0"/>
    <s v="E2"/>
    <x v="56"/>
    <x v="26"/>
    <x v="7"/>
    <n v="3"/>
    <n v="2.25"/>
    <n v="5.25"/>
    <n v="0"/>
    <n v="0"/>
    <n v="0"/>
    <n v="1"/>
    <n v="1.75"/>
    <n v="2.75"/>
    <n v="1"/>
    <n v="0"/>
    <n v="1"/>
    <n v="0"/>
    <n v="0"/>
    <n v="0"/>
    <n v="9"/>
    <n v="5"/>
  </r>
  <r>
    <x v="0"/>
    <s v="E2"/>
    <x v="57"/>
    <x v="27"/>
    <x v="5"/>
    <n v="2"/>
    <n v="1.25"/>
    <n v="3.25"/>
    <n v="1"/>
    <n v="1.75"/>
    <n v="2.75"/>
    <n v="2"/>
    <n v="0.75"/>
    <n v="2.75"/>
    <n v="0"/>
    <n v="0"/>
    <n v="0"/>
    <n v="0"/>
    <n v="0"/>
    <n v="0"/>
    <n v="8.75"/>
    <n v="5"/>
  </r>
  <r>
    <x v="0"/>
    <s v="E2"/>
    <x v="58"/>
    <x v="16"/>
    <x v="1"/>
    <n v="0"/>
    <n v="1.75"/>
    <n v="1.75"/>
    <n v="0"/>
    <n v="0.75"/>
    <n v="0.75"/>
    <n v="1"/>
    <n v="1.25"/>
    <n v="2.25"/>
    <n v="3"/>
    <n v="2.25"/>
    <n v="5.25"/>
    <n v="0"/>
    <n v="0"/>
    <n v="0"/>
    <n v="10"/>
    <n v="4"/>
  </r>
  <r>
    <x v="0"/>
    <s v="E2"/>
    <x v="59"/>
    <x v="26"/>
    <x v="7"/>
    <n v="0"/>
    <n v="0"/>
    <n v="0"/>
    <n v="0"/>
    <n v="0.5"/>
    <n v="0.5"/>
    <n v="0"/>
    <n v="0"/>
    <n v="0"/>
    <n v="2"/>
    <n v="0"/>
    <n v="2"/>
    <n v="0"/>
    <n v="0"/>
    <n v="0"/>
    <n v="2.5"/>
    <n v="2"/>
  </r>
  <r>
    <x v="0"/>
    <s v="E2"/>
    <x v="60"/>
    <x v="22"/>
    <x v="7"/>
    <n v="0"/>
    <n v="0"/>
    <n v="0"/>
    <n v="0"/>
    <n v="1"/>
    <n v="1"/>
    <n v="0"/>
    <n v="0"/>
    <n v="0"/>
    <n v="2"/>
    <n v="0"/>
    <n v="2"/>
    <n v="0"/>
    <n v="0"/>
    <n v="0"/>
    <n v="3"/>
    <n v="2"/>
  </r>
  <r>
    <x v="0"/>
    <s v="E2"/>
    <x v="61"/>
    <x v="15"/>
    <x v="10"/>
    <n v="2"/>
    <n v="0.75"/>
    <n v="2.75"/>
    <n v="0"/>
    <n v="0.75"/>
    <n v="0.75"/>
    <n v="0"/>
    <n v="0.75"/>
    <n v="0.75"/>
    <n v="0"/>
    <n v="0"/>
    <n v="0"/>
    <n v="0"/>
    <n v="0"/>
    <n v="0"/>
    <n v="4.25"/>
    <n v="2"/>
  </r>
  <r>
    <x v="0"/>
    <s v="E2"/>
    <x v="62"/>
    <x v="28"/>
    <x v="3"/>
    <n v="1"/>
    <n v="1"/>
    <n v="2"/>
    <n v="1"/>
    <n v="0.75"/>
    <n v="1.75"/>
    <n v="0"/>
    <n v="0"/>
    <n v="0"/>
    <n v="0"/>
    <n v="0"/>
    <n v="0"/>
    <n v="0"/>
    <n v="0"/>
    <n v="0"/>
    <n v="3.75"/>
    <n v="2"/>
  </r>
  <r>
    <x v="0"/>
    <s v="E2"/>
    <x v="63"/>
    <x v="29"/>
    <x v="9"/>
    <n v="0"/>
    <n v="0"/>
    <n v="0"/>
    <n v="0"/>
    <n v="0"/>
    <n v="0"/>
    <n v="0"/>
    <n v="0"/>
    <n v="0"/>
    <n v="1"/>
    <n v="0.75"/>
    <n v="1.75"/>
    <n v="0"/>
    <n v="0"/>
    <n v="0"/>
    <n v="1.75"/>
    <n v="1"/>
  </r>
  <r>
    <x v="0"/>
    <s v="E2"/>
    <x v="64"/>
    <x v="0"/>
    <x v="11"/>
    <n v="0"/>
    <n v="0"/>
    <n v="0"/>
    <n v="0"/>
    <n v="1.25"/>
    <n v="1.25"/>
    <n v="0"/>
    <n v="0"/>
    <n v="0"/>
    <n v="1"/>
    <n v="0"/>
    <n v="1"/>
    <n v="0"/>
    <n v="0"/>
    <n v="0"/>
    <n v="2.25"/>
    <n v="1"/>
  </r>
  <r>
    <x v="0"/>
    <s v="E2"/>
    <x v="65"/>
    <x v="10"/>
    <x v="9"/>
    <n v="0"/>
    <n v="0"/>
    <n v="0"/>
    <n v="0"/>
    <n v="0"/>
    <n v="0"/>
    <n v="0"/>
    <n v="0"/>
    <n v="0"/>
    <n v="1"/>
    <n v="0"/>
    <n v="1"/>
    <n v="0"/>
    <n v="0"/>
    <n v="0"/>
    <n v="1"/>
    <n v="1"/>
  </r>
  <r>
    <x v="0"/>
    <s v="E2"/>
    <x v="66"/>
    <x v="30"/>
    <x v="5"/>
    <n v="0"/>
    <n v="1.25"/>
    <n v="1.25"/>
    <n v="1"/>
    <n v="1.75"/>
    <n v="2.75"/>
    <n v="0"/>
    <n v="0.75"/>
    <n v="0.75"/>
    <n v="0"/>
    <n v="0"/>
    <n v="0"/>
    <n v="0"/>
    <n v="0"/>
    <n v="0"/>
    <n v="4.75"/>
    <n v="1"/>
  </r>
  <r>
    <x v="0"/>
    <s v="E2"/>
    <x v="67"/>
    <x v="31"/>
    <x v="12"/>
    <n v="0"/>
    <n v="0"/>
    <n v="0"/>
    <n v="1"/>
    <n v="0"/>
    <n v="1"/>
    <n v="0"/>
    <n v="0"/>
    <n v="0"/>
    <n v="0"/>
    <n v="0"/>
    <n v="0"/>
    <n v="0"/>
    <n v="0"/>
    <n v="0"/>
    <n v="1"/>
    <n v="1"/>
  </r>
  <r>
    <x v="0"/>
    <s v="E2"/>
    <x v="68"/>
    <x v="15"/>
    <x v="10"/>
    <n v="1"/>
    <n v="0.75"/>
    <n v="1.75"/>
    <n v="0"/>
    <n v="0.25"/>
    <n v="0.25"/>
    <n v="0"/>
    <n v="0"/>
    <n v="0"/>
    <n v="0"/>
    <n v="0"/>
    <n v="0"/>
    <n v="0"/>
    <n v="0"/>
    <n v="0"/>
    <n v="2"/>
    <n v="1"/>
  </r>
  <r>
    <x v="0"/>
    <s v="E2"/>
    <x v="69"/>
    <x v="32"/>
    <x v="13"/>
    <n v="1"/>
    <n v="0.5"/>
    <n v="1.5"/>
    <n v="0"/>
    <n v="0"/>
    <n v="0"/>
    <n v="0"/>
    <n v="0"/>
    <n v="0"/>
    <n v="0"/>
    <n v="0"/>
    <n v="0"/>
    <n v="0"/>
    <n v="0"/>
    <n v="0"/>
    <n v="1.5"/>
    <n v="1"/>
  </r>
  <r>
    <x v="0"/>
    <s v="E2"/>
    <x v="70"/>
    <x v="4"/>
    <x v="3"/>
    <n v="0"/>
    <n v="0"/>
    <n v="0"/>
    <n v="0"/>
    <n v="0.75"/>
    <n v="0.75"/>
    <n v="0"/>
    <n v="1"/>
    <n v="1"/>
    <n v="0"/>
    <n v="0"/>
    <n v="0"/>
    <n v="0"/>
    <n v="0"/>
    <n v="0"/>
    <n v="1.75"/>
    <n v="0"/>
  </r>
  <r>
    <x v="0"/>
    <s v="E2"/>
    <x v="71"/>
    <x v="1"/>
    <x v="1"/>
    <n v="0"/>
    <n v="0"/>
    <n v="0"/>
    <n v="0"/>
    <n v="0"/>
    <n v="0"/>
    <n v="0"/>
    <n v="0.5"/>
    <n v="0.5"/>
    <n v="0"/>
    <n v="0"/>
    <n v="0"/>
    <n v="0"/>
    <n v="0"/>
    <n v="0"/>
    <n v="0.5"/>
    <n v="0"/>
  </r>
  <r>
    <x v="0"/>
    <s v="E2"/>
    <x v="72"/>
    <x v="33"/>
    <x v="1"/>
    <n v="0"/>
    <n v="0"/>
    <n v="0"/>
    <n v="0"/>
    <n v="0"/>
    <n v="0"/>
    <n v="0"/>
    <n v="0.5"/>
    <n v="0.5"/>
    <n v="0"/>
    <n v="0"/>
    <n v="0"/>
    <n v="0"/>
    <n v="0"/>
    <n v="0"/>
    <n v="0.5"/>
    <n v="0"/>
  </r>
  <r>
    <x v="0"/>
    <s v="E2"/>
    <x v="73"/>
    <x v="34"/>
    <x v="10"/>
    <n v="0"/>
    <n v="0.5"/>
    <n v="0.5"/>
    <n v="0"/>
    <n v="0"/>
    <n v="0"/>
    <n v="0"/>
    <n v="0.25"/>
    <n v="0.25"/>
    <n v="0"/>
    <n v="0"/>
    <n v="0"/>
    <n v="0"/>
    <n v="0"/>
    <n v="0"/>
    <n v="0.75"/>
    <n v="0"/>
  </r>
  <r>
    <x v="0"/>
    <s v="E2"/>
    <x v="74"/>
    <x v="35"/>
    <x v="5"/>
    <n v="0"/>
    <n v="0.5"/>
    <n v="0.5"/>
    <n v="0"/>
    <n v="0"/>
    <n v="0"/>
    <n v="0"/>
    <n v="0"/>
    <n v="0"/>
    <n v="0"/>
    <n v="0"/>
    <n v="0"/>
    <n v="0"/>
    <n v="0"/>
    <n v="0"/>
    <n v="0.5"/>
    <n v="0"/>
  </r>
  <r>
    <x v="0"/>
    <s v="E2"/>
    <x v="75"/>
    <x v="22"/>
    <x v="4"/>
    <n v="0"/>
    <n v="0"/>
    <n v="0"/>
    <n v="0"/>
    <n v="0.25"/>
    <n v="0.25"/>
    <n v="0"/>
    <n v="0"/>
    <n v="0"/>
    <n v="0"/>
    <n v="0"/>
    <n v="0"/>
    <n v="0"/>
    <n v="0"/>
    <n v="0"/>
    <n v="0.25"/>
    <n v="0"/>
  </r>
  <r>
    <x v="0"/>
    <s v="D1"/>
    <x v="76"/>
    <x v="4"/>
    <x v="3"/>
    <n v="9"/>
    <n v="1.25"/>
    <n v="10.25"/>
    <n v="9"/>
    <n v="1.75"/>
    <n v="10.75"/>
    <n v="9"/>
    <n v="1.25"/>
    <n v="10.25"/>
    <n v="9"/>
    <n v="1.75"/>
    <n v="10.75"/>
    <n v="0"/>
    <n v="0"/>
    <n v="0"/>
    <n v="42"/>
    <n v="36"/>
  </r>
  <r>
    <x v="0"/>
    <s v="D1"/>
    <x v="77"/>
    <x v="0"/>
    <x v="0"/>
    <n v="5"/>
    <n v="1.75"/>
    <n v="6.75"/>
    <n v="0"/>
    <n v="0"/>
    <n v="0"/>
    <n v="4"/>
    <n v="1.75"/>
    <n v="5.75"/>
    <n v="7"/>
    <n v="2.25"/>
    <n v="9.25"/>
    <n v="0"/>
    <n v="0"/>
    <n v="0"/>
    <n v="21.75"/>
    <n v="16"/>
  </r>
  <r>
    <x v="0"/>
    <s v="D1"/>
    <x v="78"/>
    <x v="14"/>
    <x v="5"/>
    <n v="7"/>
    <n v="0.5"/>
    <n v="7.5"/>
    <n v="7"/>
    <n v="0"/>
    <n v="7"/>
    <n v="0"/>
    <n v="0"/>
    <n v="0"/>
    <n v="0"/>
    <n v="0"/>
    <n v="0"/>
    <n v="0"/>
    <n v="0"/>
    <n v="0"/>
    <n v="14.5"/>
    <n v="14"/>
  </r>
  <r>
    <x v="0"/>
    <s v="D1"/>
    <x v="79"/>
    <x v="32"/>
    <x v="13"/>
    <n v="3"/>
    <n v="0.5"/>
    <n v="3.5"/>
    <n v="3"/>
    <n v="0"/>
    <n v="3"/>
    <n v="0"/>
    <n v="0"/>
    <n v="0"/>
    <n v="5"/>
    <n v="0"/>
    <n v="5"/>
    <n v="0"/>
    <n v="0"/>
    <n v="0"/>
    <n v="11.5"/>
    <n v="11"/>
  </r>
  <r>
    <x v="0"/>
    <s v="D1"/>
    <x v="80"/>
    <x v="13"/>
    <x v="6"/>
    <n v="2"/>
    <n v="0.75"/>
    <n v="2.75"/>
    <n v="3"/>
    <n v="1"/>
    <n v="4"/>
    <n v="3"/>
    <n v="0.5"/>
    <n v="3.5"/>
    <n v="3"/>
    <n v="0"/>
    <n v="3"/>
    <n v="0"/>
    <n v="0"/>
    <n v="0"/>
    <n v="13.25"/>
    <n v="11"/>
  </r>
  <r>
    <x v="0"/>
    <s v="D1"/>
    <x v="81"/>
    <x v="36"/>
    <x v="5"/>
    <n v="0"/>
    <n v="0"/>
    <n v="0"/>
    <n v="5"/>
    <n v="1.25"/>
    <n v="6.25"/>
    <n v="5"/>
    <n v="0"/>
    <n v="5"/>
    <n v="0"/>
    <n v="0"/>
    <n v="0"/>
    <n v="0"/>
    <n v="0"/>
    <n v="0"/>
    <n v="11.25"/>
    <n v="10"/>
  </r>
  <r>
    <x v="0"/>
    <s v="D1"/>
    <x v="82"/>
    <x v="37"/>
    <x v="10"/>
    <n v="4"/>
    <n v="0.25"/>
    <n v="4.25"/>
    <n v="4"/>
    <n v="0.75"/>
    <n v="4.75"/>
    <n v="1"/>
    <n v="0.75"/>
    <n v="1.75"/>
    <n v="0"/>
    <n v="0"/>
    <n v="0"/>
    <n v="0"/>
    <n v="0"/>
    <n v="0"/>
    <n v="10.75"/>
    <n v="9"/>
  </r>
  <r>
    <x v="0"/>
    <s v="D1"/>
    <x v="83"/>
    <x v="0"/>
    <x v="11"/>
    <n v="0"/>
    <n v="0"/>
    <n v="0"/>
    <n v="0"/>
    <n v="0.75"/>
    <n v="0.75"/>
    <n v="3"/>
    <n v="1.75"/>
    <n v="4.75"/>
    <n v="4"/>
    <n v="1.25"/>
    <n v="5.25"/>
    <n v="0"/>
    <n v="0"/>
    <n v="0"/>
    <n v="10.75"/>
    <n v="7"/>
  </r>
  <r>
    <x v="0"/>
    <s v="D1"/>
    <x v="84"/>
    <x v="38"/>
    <x v="14"/>
    <n v="2"/>
    <n v="2.25"/>
    <n v="4.25"/>
    <n v="2"/>
    <n v="0.5"/>
    <n v="2.5"/>
    <n v="0"/>
    <n v="0.75"/>
    <n v="0.75"/>
    <n v="3"/>
    <n v="1"/>
    <n v="4"/>
    <n v="0"/>
    <n v="0"/>
    <n v="0"/>
    <n v="11.5"/>
    <n v="7"/>
  </r>
  <r>
    <x v="0"/>
    <s v="D1"/>
    <x v="85"/>
    <x v="22"/>
    <x v="0"/>
    <n v="3"/>
    <n v="1"/>
    <n v="4"/>
    <n v="2"/>
    <n v="0.75"/>
    <n v="2.75"/>
    <n v="2"/>
    <n v="1.75"/>
    <n v="3.75"/>
    <n v="0"/>
    <n v="0"/>
    <n v="0"/>
    <n v="0"/>
    <n v="0"/>
    <n v="0"/>
    <n v="10.5"/>
    <n v="7"/>
  </r>
  <r>
    <x v="0"/>
    <s v="D1"/>
    <x v="86"/>
    <x v="12"/>
    <x v="5"/>
    <n v="0"/>
    <n v="0"/>
    <n v="0"/>
    <n v="0"/>
    <n v="0"/>
    <n v="0"/>
    <n v="7"/>
    <n v="0"/>
    <n v="7"/>
    <n v="0"/>
    <n v="0"/>
    <n v="0"/>
    <n v="0"/>
    <n v="0"/>
    <n v="0"/>
    <n v="7"/>
    <n v="7"/>
  </r>
  <r>
    <x v="0"/>
    <s v="D1"/>
    <x v="87"/>
    <x v="0"/>
    <x v="0"/>
    <n v="1"/>
    <n v="0.75"/>
    <n v="1.75"/>
    <n v="1"/>
    <n v="0.75"/>
    <n v="1.75"/>
    <n v="2"/>
    <n v="1"/>
    <n v="3"/>
    <n v="2"/>
    <n v="1.25"/>
    <n v="3.25"/>
    <n v="0"/>
    <n v="0"/>
    <n v="0"/>
    <n v="9.75"/>
    <n v="6"/>
  </r>
  <r>
    <x v="0"/>
    <s v="D1"/>
    <x v="88"/>
    <x v="0"/>
    <x v="0"/>
    <n v="1"/>
    <n v="0.75"/>
    <n v="1.75"/>
    <n v="0"/>
    <n v="0"/>
    <n v="0"/>
    <n v="1"/>
    <n v="0"/>
    <n v="1"/>
    <n v="2"/>
    <n v="0.75"/>
    <n v="2.75"/>
    <n v="0"/>
    <n v="0"/>
    <n v="0"/>
    <n v="5.5"/>
    <n v="4"/>
  </r>
  <r>
    <x v="0"/>
    <s v="D1"/>
    <x v="89"/>
    <x v="17"/>
    <x v="6"/>
    <n v="1"/>
    <n v="0.75"/>
    <n v="1.75"/>
    <n v="0"/>
    <n v="1"/>
    <n v="1"/>
    <n v="1"/>
    <n v="0.5"/>
    <n v="1.5"/>
    <n v="1"/>
    <n v="0"/>
    <n v="1"/>
    <n v="0"/>
    <n v="0"/>
    <n v="0"/>
    <n v="5.25"/>
    <n v="3"/>
  </r>
  <r>
    <x v="0"/>
    <s v="D1"/>
    <x v="90"/>
    <x v="0"/>
    <x v="0"/>
    <n v="1"/>
    <n v="1"/>
    <n v="2"/>
    <n v="1"/>
    <n v="0.75"/>
    <n v="1.75"/>
    <n v="0"/>
    <n v="1"/>
    <n v="1"/>
    <n v="0"/>
    <n v="0.75"/>
    <n v="0.75"/>
    <n v="0"/>
    <n v="0"/>
    <n v="0"/>
    <n v="5.5"/>
    <n v="2"/>
  </r>
  <r>
    <x v="0"/>
    <s v="D1"/>
    <x v="91"/>
    <x v="32"/>
    <x v="13"/>
    <n v="0"/>
    <n v="0.5"/>
    <n v="0.5"/>
    <n v="1"/>
    <n v="0"/>
    <n v="1"/>
    <n v="0"/>
    <n v="0"/>
    <n v="0"/>
    <n v="1"/>
    <n v="0"/>
    <n v="1"/>
    <n v="0"/>
    <n v="0"/>
    <n v="0"/>
    <n v="2.5"/>
    <n v="2"/>
  </r>
  <r>
    <x v="0"/>
    <s v="D1"/>
    <x v="92"/>
    <x v="38"/>
    <x v="14"/>
    <n v="0"/>
    <n v="2.25"/>
    <n v="2.25"/>
    <n v="0"/>
    <n v="0.5"/>
    <n v="0.5"/>
    <n v="0"/>
    <n v="0.75"/>
    <n v="0.75"/>
    <n v="1"/>
    <n v="1"/>
    <n v="2"/>
    <n v="0"/>
    <n v="0"/>
    <n v="0"/>
    <n v="5.5"/>
    <n v="1"/>
  </r>
  <r>
    <x v="0"/>
    <s v="D1"/>
    <x v="93"/>
    <x v="0"/>
    <x v="0"/>
    <n v="0"/>
    <n v="0.75"/>
    <n v="0.75"/>
    <n v="0"/>
    <n v="0"/>
    <n v="0"/>
    <n v="0"/>
    <n v="1"/>
    <n v="1"/>
    <n v="1"/>
    <n v="0"/>
    <n v="1"/>
    <n v="0"/>
    <n v="0"/>
    <n v="0"/>
    <n v="2.75"/>
    <n v="1"/>
  </r>
  <r>
    <x v="0"/>
    <s v="D1"/>
    <x v="94"/>
    <x v="24"/>
    <x v="7"/>
    <n v="0"/>
    <n v="0"/>
    <n v="0"/>
    <n v="0"/>
    <n v="0.5"/>
    <n v="0.5"/>
    <n v="1"/>
    <n v="0"/>
    <n v="1"/>
    <n v="0"/>
    <n v="0"/>
    <n v="0"/>
    <n v="0"/>
    <n v="0"/>
    <n v="0"/>
    <n v="1.5"/>
    <n v="1"/>
  </r>
  <r>
    <x v="0"/>
    <s v="D1"/>
    <x v="95"/>
    <x v="31"/>
    <x v="12"/>
    <n v="0"/>
    <n v="0"/>
    <n v="0"/>
    <n v="1"/>
    <n v="0"/>
    <n v="1"/>
    <n v="0"/>
    <n v="0"/>
    <n v="0"/>
    <n v="0"/>
    <n v="0"/>
    <n v="0"/>
    <n v="0"/>
    <n v="0"/>
    <n v="0"/>
    <n v="1"/>
    <n v="1"/>
  </r>
  <r>
    <x v="0"/>
    <s v="D1"/>
    <x v="96"/>
    <x v="4"/>
    <x v="3"/>
    <n v="0"/>
    <n v="1.25"/>
    <n v="1.25"/>
    <n v="0"/>
    <n v="1.75"/>
    <n v="1.75"/>
    <n v="0"/>
    <n v="1.25"/>
    <n v="1.25"/>
    <n v="0"/>
    <n v="1.75"/>
    <n v="1.75"/>
    <n v="0"/>
    <n v="0"/>
    <n v="0"/>
    <n v="6"/>
    <n v="0"/>
  </r>
  <r>
    <x v="0"/>
    <s v="D1"/>
    <x v="97"/>
    <x v="39"/>
    <x v="14"/>
    <n v="0"/>
    <n v="2.25"/>
    <n v="2.25"/>
    <n v="0"/>
    <n v="0.5"/>
    <n v="0.5"/>
    <n v="0"/>
    <n v="0.75"/>
    <n v="0.75"/>
    <n v="0"/>
    <n v="1"/>
    <n v="1"/>
    <n v="0"/>
    <n v="0"/>
    <n v="0"/>
    <n v="4.5"/>
    <n v="0"/>
  </r>
  <r>
    <x v="0"/>
    <s v="D1"/>
    <x v="98"/>
    <x v="29"/>
    <x v="9"/>
    <n v="0"/>
    <n v="0"/>
    <n v="0"/>
    <n v="0"/>
    <n v="0"/>
    <n v="0"/>
    <n v="0"/>
    <n v="0"/>
    <n v="0"/>
    <n v="0"/>
    <n v="0.75"/>
    <n v="0.75"/>
    <n v="0"/>
    <n v="0"/>
    <n v="0"/>
    <n v="0.75"/>
    <n v="0"/>
  </r>
  <r>
    <x v="0"/>
    <s v="D1"/>
    <x v="99"/>
    <x v="15"/>
    <x v="10"/>
    <n v="0"/>
    <n v="0"/>
    <n v="0"/>
    <n v="0"/>
    <n v="0"/>
    <n v="0"/>
    <n v="0"/>
    <n v="0.75"/>
    <n v="0.75"/>
    <n v="0"/>
    <n v="0"/>
    <n v="0"/>
    <n v="0"/>
    <n v="0"/>
    <n v="0"/>
    <n v="0.75"/>
    <n v="0"/>
  </r>
  <r>
    <x v="0"/>
    <s v="D1"/>
    <x v="100"/>
    <x v="19"/>
    <x v="10"/>
    <n v="0"/>
    <n v="0.25"/>
    <n v="0.25"/>
    <n v="0"/>
    <n v="0"/>
    <n v="0"/>
    <n v="0"/>
    <n v="0"/>
    <n v="0"/>
    <n v="0"/>
    <n v="0"/>
    <n v="0"/>
    <n v="0"/>
    <n v="0"/>
    <n v="0"/>
    <n v="0.25"/>
    <n v="0"/>
  </r>
  <r>
    <x v="0"/>
    <s v="D1"/>
    <x v="101"/>
    <x v="40"/>
    <x v="5"/>
    <n v="0"/>
    <n v="0.5"/>
    <n v="0.5"/>
    <n v="0"/>
    <n v="0"/>
    <n v="0"/>
    <n v="0"/>
    <n v="0"/>
    <n v="0"/>
    <n v="0"/>
    <n v="0"/>
    <n v="0"/>
    <n v="0"/>
    <n v="0"/>
    <n v="0"/>
    <n v="0.5"/>
    <n v="0"/>
  </r>
  <r>
    <x v="0"/>
    <s v="D1"/>
    <x v="102"/>
    <x v="15"/>
    <x v="10"/>
    <n v="0"/>
    <n v="0.25"/>
    <n v="0.25"/>
    <n v="0"/>
    <n v="0.25"/>
    <n v="0.25"/>
    <n v="0"/>
    <n v="0.75"/>
    <n v="0"/>
    <n v="0"/>
    <n v="0"/>
    <n v="0"/>
    <n v="0"/>
    <n v="0"/>
    <n v="0"/>
    <n v="0.5"/>
    <n v="0"/>
  </r>
  <r>
    <x v="0"/>
    <s v="D1"/>
    <x v="103"/>
    <x v="24"/>
    <x v="7"/>
    <n v="0"/>
    <n v="0"/>
    <n v="0"/>
    <n v="0"/>
    <n v="0.5"/>
    <n v="0.5"/>
    <n v="0"/>
    <n v="0"/>
    <n v="0"/>
    <n v="0"/>
    <n v="0"/>
    <n v="0"/>
    <n v="0"/>
    <n v="0"/>
    <n v="0"/>
    <n v="0.5"/>
    <n v="0"/>
  </r>
  <r>
    <x v="0"/>
    <s v="D1"/>
    <x v="104"/>
    <x v="0"/>
    <x v="4"/>
    <n v="0"/>
    <n v="0"/>
    <n v="0"/>
    <n v="0"/>
    <n v="0.25"/>
    <n v="0.25"/>
    <n v="0"/>
    <n v="0"/>
    <n v="0"/>
    <n v="0"/>
    <n v="0"/>
    <n v="0"/>
    <n v="0"/>
    <n v="0"/>
    <n v="0"/>
    <n v="0.25"/>
    <n v="0"/>
  </r>
  <r>
    <x v="0"/>
    <s v="D1"/>
    <x v="105"/>
    <x v="0"/>
    <x v="4"/>
    <n v="0"/>
    <n v="0"/>
    <n v="0"/>
    <n v="0"/>
    <n v="0.25"/>
    <n v="0.25"/>
    <n v="0"/>
    <n v="0"/>
    <n v="0"/>
    <n v="0"/>
    <n v="0"/>
    <n v="0"/>
    <n v="0"/>
    <n v="0"/>
    <n v="0"/>
    <n v="0.25"/>
    <n v="0"/>
  </r>
  <r>
    <x v="0"/>
    <s v="D2"/>
    <x v="106"/>
    <x v="0"/>
    <x v="0"/>
    <n v="9"/>
    <n v="1.75"/>
    <n v="10.75"/>
    <n v="9"/>
    <n v="2.25"/>
    <n v="11.25"/>
    <n v="9"/>
    <n v="2.25"/>
    <n v="11.25"/>
    <n v="9"/>
    <n v="2.25"/>
    <n v="11.25"/>
    <n v="0"/>
    <n v="0"/>
    <n v="0"/>
    <n v="44.5"/>
    <n v="36"/>
  </r>
  <r>
    <x v="0"/>
    <s v="D2"/>
    <x v="107"/>
    <x v="41"/>
    <x v="0"/>
    <n v="5"/>
    <n v="1.75"/>
    <n v="6.75"/>
    <n v="5"/>
    <n v="2.25"/>
    <n v="7.25"/>
    <n v="7"/>
    <n v="2.25"/>
    <n v="9.25"/>
    <n v="7"/>
    <n v="2.25"/>
    <n v="9.25"/>
    <n v="0"/>
    <n v="0"/>
    <n v="0"/>
    <n v="32.5"/>
    <n v="24"/>
  </r>
  <r>
    <x v="0"/>
    <s v="D2"/>
    <x v="108"/>
    <x v="0"/>
    <x v="0"/>
    <n v="4"/>
    <n v="1.75"/>
    <n v="5.75"/>
    <n v="3"/>
    <n v="2.25"/>
    <n v="5.25"/>
    <n v="3"/>
    <n v="2.25"/>
    <n v="5.25"/>
    <n v="3"/>
    <n v="2.25"/>
    <n v="5.25"/>
    <n v="0"/>
    <n v="0"/>
    <n v="0"/>
    <n v="21.5"/>
    <n v="13"/>
  </r>
  <r>
    <x v="0"/>
    <s v="D2"/>
    <x v="109"/>
    <x v="4"/>
    <x v="3"/>
    <n v="2"/>
    <n v="1.25"/>
    <n v="3.25"/>
    <n v="2"/>
    <n v="1.75"/>
    <n v="3.75"/>
    <n v="4"/>
    <n v="1.25"/>
    <n v="5.25"/>
    <n v="5"/>
    <n v="1.75"/>
    <n v="6.75"/>
    <n v="0"/>
    <n v="0"/>
    <n v="0"/>
    <n v="19"/>
    <n v="13"/>
  </r>
  <r>
    <x v="0"/>
    <s v="D2"/>
    <x v="110"/>
    <x v="42"/>
    <x v="10"/>
    <n v="7"/>
    <n v="0.25"/>
    <n v="7.25"/>
    <n v="3"/>
    <n v="0.75"/>
    <n v="3.75"/>
    <n v="3"/>
    <n v="0.75"/>
    <n v="3.75"/>
    <n v="0"/>
    <n v="0"/>
    <n v="0"/>
    <n v="0"/>
    <n v="0"/>
    <n v="0"/>
    <n v="14.75"/>
    <n v="13"/>
  </r>
  <r>
    <x v="0"/>
    <s v="D2"/>
    <x v="111"/>
    <x v="0"/>
    <x v="0"/>
    <n v="1"/>
    <n v="1"/>
    <n v="2"/>
    <n v="0"/>
    <n v="0"/>
    <n v="0"/>
    <n v="5"/>
    <n v="2.25"/>
    <n v="7.25"/>
    <n v="4"/>
    <n v="1.25"/>
    <n v="5.25"/>
    <n v="0"/>
    <n v="0"/>
    <n v="0"/>
    <n v="14.5"/>
    <n v="10"/>
  </r>
  <r>
    <x v="0"/>
    <s v="D2"/>
    <x v="112"/>
    <x v="22"/>
    <x v="0"/>
    <n v="3"/>
    <n v="1"/>
    <n v="4"/>
    <n v="2"/>
    <n v="2.25"/>
    <n v="4.25"/>
    <n v="2"/>
    <n v="1.75"/>
    <n v="3.75"/>
    <n v="2"/>
    <n v="1.25"/>
    <n v="3.25"/>
    <n v="0"/>
    <n v="0"/>
    <n v="0"/>
    <n v="15.25"/>
    <n v="9"/>
  </r>
  <r>
    <x v="0"/>
    <s v="D2"/>
    <x v="113"/>
    <x v="43"/>
    <x v="2"/>
    <n v="0"/>
    <n v="0"/>
    <n v="0"/>
    <n v="4"/>
    <n v="1.25"/>
    <n v="5.25"/>
    <n v="0"/>
    <n v="0"/>
    <n v="0"/>
    <n v="3"/>
    <n v="0"/>
    <n v="3"/>
    <n v="0"/>
    <n v="0"/>
    <n v="0"/>
    <n v="8.25"/>
    <n v="7"/>
  </r>
  <r>
    <x v="0"/>
    <s v="D2"/>
    <x v="114"/>
    <x v="13"/>
    <x v="6"/>
    <n v="2"/>
    <n v="0.75"/>
    <n v="2.75"/>
    <n v="1"/>
    <n v="1"/>
    <n v="2"/>
    <n v="2"/>
    <n v="0.5"/>
    <n v="2.5"/>
    <n v="2"/>
    <n v="0"/>
    <n v="2"/>
    <n v="0"/>
    <n v="0"/>
    <n v="0"/>
    <n v="9.25"/>
    <n v="7"/>
  </r>
  <r>
    <x v="0"/>
    <s v="D2"/>
    <x v="115"/>
    <x v="44"/>
    <x v="15"/>
    <n v="0"/>
    <n v="0"/>
    <n v="0"/>
    <n v="7"/>
    <n v="0"/>
    <n v="7"/>
    <n v="0"/>
    <n v="0"/>
    <n v="0"/>
    <n v="0"/>
    <n v="0"/>
    <n v="0"/>
    <n v="0"/>
    <n v="0"/>
    <n v="0"/>
    <n v="7"/>
    <n v="7"/>
  </r>
  <r>
    <x v="0"/>
    <s v="D2"/>
    <x v="116"/>
    <x v="32"/>
    <x v="13"/>
    <n v="3"/>
    <n v="0.5"/>
    <n v="3.5"/>
    <n v="0"/>
    <n v="0"/>
    <n v="0"/>
    <n v="0"/>
    <n v="0"/>
    <n v="0"/>
    <n v="1"/>
    <n v="0"/>
    <n v="1"/>
    <n v="0"/>
    <n v="0"/>
    <n v="0"/>
    <n v="4.5"/>
    <n v="4"/>
  </r>
  <r>
    <x v="0"/>
    <s v="D2"/>
    <x v="117"/>
    <x v="38"/>
    <x v="14"/>
    <n v="1"/>
    <n v="2.25"/>
    <n v="3.25"/>
    <n v="0"/>
    <n v="0.5"/>
    <n v="0.5"/>
    <n v="1"/>
    <n v="0.75"/>
    <n v="1.75"/>
    <n v="1"/>
    <n v="1"/>
    <n v="2"/>
    <n v="0"/>
    <n v="0"/>
    <n v="0"/>
    <n v="7.5"/>
    <n v="3"/>
  </r>
  <r>
    <x v="0"/>
    <s v="D2"/>
    <x v="118"/>
    <x v="24"/>
    <x v="0"/>
    <n v="1"/>
    <n v="0.75"/>
    <n v="1.75"/>
    <n v="1"/>
    <n v="0"/>
    <n v="1"/>
    <n v="1"/>
    <n v="1"/>
    <n v="2"/>
    <n v="0"/>
    <n v="0"/>
    <n v="0"/>
    <n v="0"/>
    <n v="0"/>
    <n v="0"/>
    <n v="4.75"/>
    <n v="3"/>
  </r>
  <r>
    <x v="0"/>
    <s v="D2"/>
    <x v="119"/>
    <x v="45"/>
    <x v="9"/>
    <n v="0"/>
    <n v="0"/>
    <n v="0"/>
    <n v="0"/>
    <n v="0"/>
    <n v="0"/>
    <n v="0"/>
    <n v="0"/>
    <n v="0"/>
    <n v="1"/>
    <n v="0.75"/>
    <n v="1.75"/>
    <n v="0"/>
    <n v="0"/>
    <n v="0"/>
    <n v="1.75"/>
    <n v="1"/>
  </r>
  <r>
    <x v="0"/>
    <s v="D2"/>
    <x v="120"/>
    <x v="0"/>
    <x v="11"/>
    <n v="0"/>
    <n v="0"/>
    <n v="0"/>
    <n v="0"/>
    <n v="0"/>
    <n v="0"/>
    <n v="0"/>
    <n v="0"/>
    <n v="0"/>
    <n v="1"/>
    <n v="0"/>
    <n v="1"/>
    <n v="0"/>
    <n v="0"/>
    <n v="0"/>
    <n v="1"/>
    <n v="1"/>
  </r>
  <r>
    <x v="0"/>
    <s v="D2"/>
    <x v="121"/>
    <x v="22"/>
    <x v="7"/>
    <n v="0"/>
    <n v="0"/>
    <n v="0"/>
    <n v="1"/>
    <n v="0.5"/>
    <n v="1.5"/>
    <n v="0"/>
    <n v="0"/>
    <n v="0"/>
    <n v="0"/>
    <n v="0"/>
    <n v="0"/>
    <n v="0"/>
    <n v="0"/>
    <n v="0"/>
    <n v="1.5"/>
    <n v="1"/>
  </r>
  <r>
    <x v="0"/>
    <s v="D2"/>
    <x v="122"/>
    <x v="13"/>
    <x v="6"/>
    <n v="0"/>
    <n v="0"/>
    <n v="0"/>
    <n v="1"/>
    <n v="1"/>
    <n v="2"/>
    <n v="0"/>
    <n v="0"/>
    <n v="0"/>
    <n v="0"/>
    <n v="0"/>
    <n v="0"/>
    <n v="0"/>
    <n v="0"/>
    <n v="0"/>
    <n v="2"/>
    <n v="1"/>
  </r>
  <r>
    <x v="0"/>
    <s v="D2"/>
    <x v="123"/>
    <x v="46"/>
    <x v="5"/>
    <n v="1"/>
    <n v="0.5"/>
    <n v="1.5"/>
    <n v="0"/>
    <n v="0"/>
    <n v="0"/>
    <n v="0"/>
    <n v="0"/>
    <n v="0"/>
    <n v="0"/>
    <n v="0"/>
    <n v="0"/>
    <n v="0"/>
    <n v="0"/>
    <n v="0"/>
    <n v="1.5"/>
    <n v="1"/>
  </r>
  <r>
    <x v="0"/>
    <s v="D2"/>
    <x v="124"/>
    <x v="29"/>
    <x v="9"/>
    <n v="0"/>
    <n v="0"/>
    <n v="0"/>
    <n v="0"/>
    <n v="0"/>
    <n v="0"/>
    <n v="0"/>
    <n v="0"/>
    <n v="0"/>
    <n v="0"/>
    <n v="0.75"/>
    <n v="0.75"/>
    <n v="0"/>
    <n v="0"/>
    <n v="0"/>
    <n v="0.75"/>
    <n v="0"/>
  </r>
  <r>
    <x v="0"/>
    <s v="D2"/>
    <x v="125"/>
    <x v="24"/>
    <x v="7"/>
    <n v="0"/>
    <n v="0"/>
    <n v="0"/>
    <n v="0"/>
    <n v="0.5"/>
    <n v="0.5"/>
    <n v="0"/>
    <n v="0"/>
    <n v="0"/>
    <n v="0"/>
    <n v="0"/>
    <n v="0"/>
    <n v="0"/>
    <n v="0"/>
    <n v="0"/>
    <n v="0.5"/>
    <n v="0"/>
  </r>
  <r>
    <x v="1"/>
    <s v="E1"/>
    <x v="126"/>
    <x v="43"/>
    <x v="2"/>
    <n v="9"/>
    <n v="0"/>
    <n v="9"/>
    <n v="9"/>
    <n v="0"/>
    <n v="9"/>
    <n v="9"/>
    <n v="0"/>
    <n v="9"/>
    <n v="0"/>
    <n v="0"/>
    <n v="0"/>
    <n v="0"/>
    <n v="0"/>
    <n v="0"/>
    <n v="27"/>
    <n v="27"/>
  </r>
  <r>
    <x v="1"/>
    <s v="E1"/>
    <x v="127"/>
    <x v="0"/>
    <x v="4"/>
    <n v="7"/>
    <n v="0"/>
    <n v="7"/>
    <n v="5"/>
    <n v="0"/>
    <n v="5"/>
    <n v="5"/>
    <n v="0"/>
    <n v="5"/>
    <n v="7"/>
    <n v="0"/>
    <n v="7"/>
    <n v="0"/>
    <n v="0"/>
    <n v="0"/>
    <n v="24"/>
    <n v="24"/>
  </r>
  <r>
    <x v="1"/>
    <s v="E1"/>
    <x v="128"/>
    <x v="0"/>
    <x v="0"/>
    <n v="0"/>
    <n v="0"/>
    <n v="0"/>
    <n v="4"/>
    <n v="0"/>
    <n v="4"/>
    <n v="7"/>
    <n v="0"/>
    <n v="7"/>
    <n v="9"/>
    <n v="0"/>
    <n v="9"/>
    <n v="0"/>
    <n v="0"/>
    <n v="0"/>
    <n v="20"/>
    <n v="20"/>
  </r>
  <r>
    <x v="1"/>
    <s v="E1"/>
    <x v="129"/>
    <x v="24"/>
    <x v="7"/>
    <n v="3"/>
    <n v="2.25"/>
    <n v="5.25"/>
    <n v="3"/>
    <n v="2.25"/>
    <n v="5.25"/>
    <n v="4"/>
    <n v="2.25"/>
    <n v="6.25"/>
    <n v="4"/>
    <n v="2.25"/>
    <n v="6.25"/>
    <n v="0"/>
    <n v="0"/>
    <n v="0"/>
    <n v="23"/>
    <n v="14"/>
  </r>
  <r>
    <x v="1"/>
    <s v="E1"/>
    <x v="130"/>
    <x v="4"/>
    <x v="3"/>
    <n v="3"/>
    <n v="0"/>
    <n v="3"/>
    <n v="3"/>
    <n v="0"/>
    <n v="3"/>
    <n v="3"/>
    <n v="0"/>
    <n v="3"/>
    <n v="5"/>
    <n v="0"/>
    <n v="5"/>
    <n v="0"/>
    <n v="0"/>
    <n v="0"/>
    <n v="14"/>
    <n v="14"/>
  </r>
  <r>
    <x v="1"/>
    <s v="E1"/>
    <x v="131"/>
    <x v="47"/>
    <x v="7"/>
    <n v="5"/>
    <n v="2.25"/>
    <n v="7.25"/>
    <n v="2"/>
    <n v="2.25"/>
    <n v="4.25"/>
    <n v="3"/>
    <n v="2.25"/>
    <n v="5.25"/>
    <n v="3"/>
    <n v="0"/>
    <n v="3"/>
    <n v="0"/>
    <n v="0"/>
    <n v="0"/>
    <n v="19.75"/>
    <n v="13"/>
  </r>
  <r>
    <x v="1"/>
    <s v="E1"/>
    <x v="132"/>
    <x v="48"/>
    <x v="16"/>
    <n v="0"/>
    <n v="0"/>
    <n v="0"/>
    <n v="7"/>
    <n v="0"/>
    <n v="7"/>
    <n v="0"/>
    <n v="0"/>
    <n v="0"/>
    <n v="0"/>
    <n v="0"/>
    <n v="0"/>
    <n v="0"/>
    <n v="0"/>
    <n v="0"/>
    <n v="7"/>
    <n v="7"/>
  </r>
  <r>
    <x v="1"/>
    <s v="E1"/>
    <x v="133"/>
    <x v="22"/>
    <x v="7"/>
    <n v="4"/>
    <n v="2.25"/>
    <n v="6.25"/>
    <n v="1"/>
    <n v="2.25"/>
    <n v="3.25"/>
    <n v="0"/>
    <n v="0"/>
    <n v="0"/>
    <n v="1"/>
    <n v="0"/>
    <n v="1"/>
    <n v="0"/>
    <n v="0"/>
    <n v="0"/>
    <n v="10.5"/>
    <n v="6"/>
  </r>
  <r>
    <x v="1"/>
    <s v="E1"/>
    <x v="134"/>
    <x v="7"/>
    <x v="7"/>
    <n v="0"/>
    <n v="0"/>
    <n v="0"/>
    <n v="1"/>
    <n v="0"/>
    <n v="1"/>
    <n v="0"/>
    <n v="0"/>
    <n v="0"/>
    <n v="2"/>
    <n v="2.25"/>
    <n v="4.25"/>
    <n v="0"/>
    <n v="0"/>
    <n v="0"/>
    <n v="5.25"/>
    <n v="3"/>
  </r>
  <r>
    <x v="1"/>
    <s v="E1"/>
    <x v="135"/>
    <x v="9"/>
    <x v="8"/>
    <n v="0"/>
    <n v="0"/>
    <n v="0"/>
    <n v="0"/>
    <n v="0"/>
    <n v="0"/>
    <n v="0"/>
    <n v="0"/>
    <n v="0"/>
    <n v="3"/>
    <n v="1.75"/>
    <n v="4.75"/>
    <n v="0"/>
    <n v="0"/>
    <n v="0"/>
    <n v="4.75"/>
    <n v="3"/>
  </r>
  <r>
    <x v="1"/>
    <s v="E1"/>
    <x v="136"/>
    <x v="34"/>
    <x v="10"/>
    <n v="1"/>
    <n v="1"/>
    <n v="2"/>
    <n v="0"/>
    <n v="1"/>
    <n v="1"/>
    <n v="2"/>
    <n v="1"/>
    <n v="3"/>
    <n v="0"/>
    <n v="0"/>
    <n v="0"/>
    <n v="0"/>
    <n v="0"/>
    <n v="0"/>
    <n v="6"/>
    <n v="3"/>
  </r>
  <r>
    <x v="1"/>
    <s v="E1"/>
    <x v="137"/>
    <x v="18"/>
    <x v="10"/>
    <n v="2"/>
    <n v="1"/>
    <n v="3"/>
    <n v="0"/>
    <n v="0"/>
    <n v="0"/>
    <n v="1"/>
    <n v="0"/>
    <n v="1"/>
    <n v="0"/>
    <n v="0"/>
    <n v="0"/>
    <n v="0"/>
    <n v="0"/>
    <n v="0"/>
    <n v="4"/>
    <n v="3"/>
  </r>
  <r>
    <x v="1"/>
    <s v="E1"/>
    <x v="138"/>
    <x v="9"/>
    <x v="8"/>
    <n v="0"/>
    <n v="0"/>
    <n v="0"/>
    <n v="0"/>
    <n v="0"/>
    <n v="0"/>
    <n v="0"/>
    <n v="0"/>
    <n v="0"/>
    <n v="2"/>
    <n v="1.75"/>
    <n v="3.75"/>
    <n v="0"/>
    <n v="0"/>
    <n v="0"/>
    <n v="3.75"/>
    <n v="2"/>
  </r>
  <r>
    <x v="1"/>
    <s v="E1"/>
    <x v="139"/>
    <x v="49"/>
    <x v="1"/>
    <n v="0"/>
    <n v="0"/>
    <n v="0"/>
    <n v="0"/>
    <n v="0"/>
    <n v="0"/>
    <n v="2"/>
    <n v="0"/>
    <n v="2"/>
    <n v="0"/>
    <n v="0"/>
    <n v="0"/>
    <n v="0"/>
    <n v="0"/>
    <n v="0"/>
    <n v="2"/>
    <n v="2"/>
  </r>
  <r>
    <x v="1"/>
    <s v="E1"/>
    <x v="140"/>
    <x v="50"/>
    <x v="10"/>
    <n v="1"/>
    <n v="0"/>
    <n v="1"/>
    <n v="0"/>
    <n v="0"/>
    <n v="0"/>
    <n v="1"/>
    <n v="0"/>
    <n v="1"/>
    <n v="0"/>
    <n v="0"/>
    <n v="0"/>
    <n v="0"/>
    <n v="0"/>
    <n v="0"/>
    <n v="2"/>
    <n v="2"/>
  </r>
  <r>
    <x v="1"/>
    <s v="E1"/>
    <x v="141"/>
    <x v="31"/>
    <x v="12"/>
    <n v="0"/>
    <n v="0"/>
    <n v="0"/>
    <n v="2"/>
    <n v="0"/>
    <n v="2"/>
    <n v="0"/>
    <n v="0"/>
    <n v="0"/>
    <n v="0"/>
    <n v="0"/>
    <n v="0"/>
    <n v="0"/>
    <n v="0"/>
    <n v="0"/>
    <n v="2"/>
    <n v="2"/>
  </r>
  <r>
    <x v="1"/>
    <s v="E1"/>
    <x v="142"/>
    <x v="17"/>
    <x v="6"/>
    <n v="2"/>
    <n v="0"/>
    <n v="2"/>
    <n v="0"/>
    <n v="0"/>
    <n v="0"/>
    <n v="0"/>
    <n v="0"/>
    <n v="0"/>
    <n v="0"/>
    <n v="0"/>
    <n v="0"/>
    <n v="0"/>
    <n v="0"/>
    <n v="0"/>
    <n v="2"/>
    <n v="2"/>
  </r>
  <r>
    <x v="1"/>
    <s v="E1"/>
    <x v="143"/>
    <x v="51"/>
    <x v="8"/>
    <n v="0"/>
    <n v="0"/>
    <n v="0"/>
    <n v="0"/>
    <n v="0"/>
    <n v="0"/>
    <n v="0"/>
    <n v="0"/>
    <n v="0"/>
    <n v="1"/>
    <n v="1.75"/>
    <n v="2.75"/>
    <n v="0"/>
    <n v="0"/>
    <n v="0"/>
    <n v="2.75"/>
    <n v="1"/>
  </r>
  <r>
    <x v="1"/>
    <s v="E1"/>
    <x v="144"/>
    <x v="52"/>
    <x v="8"/>
    <n v="0"/>
    <n v="0"/>
    <n v="0"/>
    <n v="0"/>
    <n v="0"/>
    <n v="0"/>
    <n v="0"/>
    <n v="0"/>
    <n v="0"/>
    <n v="1"/>
    <n v="0"/>
    <n v="1"/>
    <n v="0"/>
    <n v="0"/>
    <n v="0"/>
    <n v="1"/>
    <n v="1"/>
  </r>
  <r>
    <x v="1"/>
    <s v="E1"/>
    <x v="145"/>
    <x v="9"/>
    <x v="8"/>
    <n v="0"/>
    <n v="0"/>
    <n v="0"/>
    <n v="0"/>
    <n v="0"/>
    <n v="0"/>
    <n v="0"/>
    <n v="0"/>
    <n v="0"/>
    <n v="1"/>
    <n v="0"/>
    <n v="1"/>
    <n v="0"/>
    <n v="0"/>
    <n v="0"/>
    <n v="1"/>
    <n v="1"/>
  </r>
  <r>
    <x v="1"/>
    <s v="E1"/>
    <x v="146"/>
    <x v="1"/>
    <x v="1"/>
    <n v="0"/>
    <n v="0"/>
    <n v="0"/>
    <n v="0"/>
    <n v="0"/>
    <n v="0"/>
    <n v="1"/>
    <n v="0"/>
    <n v="1"/>
    <n v="0"/>
    <n v="0"/>
    <n v="0"/>
    <n v="0"/>
    <n v="0"/>
    <n v="0"/>
    <n v="1"/>
    <n v="1"/>
  </r>
  <r>
    <x v="1"/>
    <s v="E1"/>
    <x v="147"/>
    <x v="31"/>
    <x v="12"/>
    <n v="0"/>
    <n v="0"/>
    <n v="0"/>
    <n v="1"/>
    <n v="0"/>
    <n v="1"/>
    <n v="0"/>
    <n v="0"/>
    <n v="0"/>
    <n v="0"/>
    <n v="0"/>
    <n v="0"/>
    <n v="0"/>
    <n v="0"/>
    <n v="0"/>
    <n v="1"/>
    <n v="1"/>
  </r>
  <r>
    <x v="1"/>
    <s v="E1"/>
    <x v="148"/>
    <x v="31"/>
    <x v="12"/>
    <n v="0"/>
    <n v="0"/>
    <n v="0"/>
    <n v="1"/>
    <n v="0"/>
    <n v="1"/>
    <n v="0"/>
    <n v="0"/>
    <n v="0"/>
    <n v="0"/>
    <n v="0"/>
    <n v="0"/>
    <n v="0"/>
    <n v="0"/>
    <n v="0"/>
    <n v="1"/>
    <n v="1"/>
  </r>
  <r>
    <x v="1"/>
    <s v="E1"/>
    <x v="149"/>
    <x v="37"/>
    <x v="10"/>
    <n v="1"/>
    <n v="0"/>
    <n v="1"/>
    <n v="0"/>
    <n v="0"/>
    <n v="0"/>
    <n v="0"/>
    <n v="0"/>
    <n v="0"/>
    <n v="0"/>
    <n v="0"/>
    <n v="0"/>
    <n v="0"/>
    <n v="0"/>
    <n v="0"/>
    <n v="1"/>
    <n v="1"/>
  </r>
  <r>
    <x v="1"/>
    <s v="E2"/>
    <x v="150"/>
    <x v="53"/>
    <x v="7"/>
    <n v="7"/>
    <n v="2.25"/>
    <n v="9.25"/>
    <n v="3"/>
    <n v="2.25"/>
    <n v="5.25"/>
    <n v="9"/>
    <n v="2.25"/>
    <n v="11.25"/>
    <n v="9"/>
    <n v="2.25"/>
    <n v="11.25"/>
    <n v="0"/>
    <n v="0"/>
    <n v="0"/>
    <n v="37"/>
    <n v="28"/>
  </r>
  <r>
    <x v="1"/>
    <s v="E2"/>
    <x v="151"/>
    <x v="17"/>
    <x v="6"/>
    <n v="9"/>
    <n v="1.25"/>
    <n v="10.25"/>
    <n v="4"/>
    <n v="0"/>
    <n v="4"/>
    <n v="7"/>
    <n v="1.75"/>
    <n v="8.75"/>
    <n v="7"/>
    <n v="0"/>
    <n v="7"/>
    <n v="0"/>
    <n v="0"/>
    <n v="0"/>
    <n v="30"/>
    <n v="27"/>
  </r>
  <r>
    <x v="1"/>
    <s v="E2"/>
    <x v="152"/>
    <x v="53"/>
    <x v="0"/>
    <n v="5"/>
    <n v="0"/>
    <n v="5"/>
    <n v="7"/>
    <n v="0"/>
    <n v="7"/>
    <n v="5"/>
    <n v="0"/>
    <n v="5"/>
    <n v="0"/>
    <n v="0"/>
    <n v="0"/>
    <n v="0"/>
    <n v="0"/>
    <n v="0"/>
    <n v="17"/>
    <n v="17"/>
  </r>
  <r>
    <x v="1"/>
    <s v="E2"/>
    <x v="153"/>
    <x v="32"/>
    <x v="13"/>
    <n v="3"/>
    <n v="0"/>
    <n v="3"/>
    <n v="5"/>
    <n v="0"/>
    <n v="5"/>
    <n v="0"/>
    <n v="0"/>
    <n v="0"/>
    <n v="5"/>
    <n v="0"/>
    <n v="5"/>
    <n v="0"/>
    <n v="0"/>
    <n v="0"/>
    <n v="13"/>
    <n v="13"/>
  </r>
  <r>
    <x v="1"/>
    <s v="E2"/>
    <x v="154"/>
    <x v="44"/>
    <x v="15"/>
    <n v="0"/>
    <n v="0"/>
    <n v="0"/>
    <n v="9"/>
    <n v="0"/>
    <n v="9"/>
    <n v="0"/>
    <n v="0"/>
    <n v="0"/>
    <n v="0"/>
    <n v="0"/>
    <n v="0"/>
    <n v="0"/>
    <n v="0"/>
    <n v="0"/>
    <n v="9"/>
    <n v="9"/>
  </r>
  <r>
    <x v="1"/>
    <s v="E2"/>
    <x v="155"/>
    <x v="26"/>
    <x v="7"/>
    <n v="0"/>
    <n v="0"/>
    <n v="0"/>
    <n v="1"/>
    <n v="0"/>
    <n v="1"/>
    <n v="3"/>
    <n v="2.25"/>
    <n v="5.25"/>
    <n v="3"/>
    <n v="2.25"/>
    <n v="5.25"/>
    <n v="0"/>
    <n v="0"/>
    <n v="0"/>
    <n v="11.5"/>
    <n v="7"/>
  </r>
  <r>
    <x v="1"/>
    <s v="E2"/>
    <x v="156"/>
    <x v="54"/>
    <x v="9"/>
    <n v="0"/>
    <n v="0"/>
    <n v="0"/>
    <n v="3"/>
    <n v="0"/>
    <n v="3"/>
    <n v="3"/>
    <n v="0"/>
    <n v="3"/>
    <n v="0"/>
    <n v="0"/>
    <n v="0"/>
    <n v="0"/>
    <n v="0"/>
    <n v="0"/>
    <n v="6"/>
    <n v="6"/>
  </r>
  <r>
    <x v="1"/>
    <s v="E2"/>
    <x v="157"/>
    <x v="55"/>
    <x v="9"/>
    <n v="0"/>
    <n v="0"/>
    <n v="0"/>
    <n v="0"/>
    <n v="0"/>
    <n v="0"/>
    <n v="0"/>
    <n v="0"/>
    <n v="0"/>
    <n v="4"/>
    <n v="0"/>
    <n v="4"/>
    <n v="0"/>
    <n v="0"/>
    <n v="0"/>
    <n v="4"/>
    <n v="4"/>
  </r>
  <r>
    <x v="1"/>
    <s v="E2"/>
    <x v="158"/>
    <x v="56"/>
    <x v="1"/>
    <n v="0"/>
    <n v="0"/>
    <n v="0"/>
    <n v="0"/>
    <n v="0"/>
    <n v="0"/>
    <n v="4"/>
    <n v="0"/>
    <n v="4"/>
    <n v="0"/>
    <n v="0"/>
    <n v="0"/>
    <n v="0"/>
    <n v="0"/>
    <n v="0"/>
    <n v="4"/>
    <n v="4"/>
  </r>
  <r>
    <x v="1"/>
    <s v="E2"/>
    <x v="159"/>
    <x v="0"/>
    <x v="4"/>
    <n v="4"/>
    <n v="0"/>
    <n v="4"/>
    <n v="0"/>
    <n v="0"/>
    <n v="0"/>
    <n v="0"/>
    <n v="0"/>
    <n v="0"/>
    <n v="0"/>
    <n v="0"/>
    <n v="0"/>
    <n v="0"/>
    <n v="0"/>
    <n v="0"/>
    <n v="4"/>
    <n v="4"/>
  </r>
  <r>
    <x v="1"/>
    <s v="E2"/>
    <x v="160"/>
    <x v="57"/>
    <x v="8"/>
    <n v="0"/>
    <n v="0"/>
    <n v="0"/>
    <n v="0"/>
    <n v="0"/>
    <n v="0"/>
    <n v="0"/>
    <n v="0"/>
    <n v="0"/>
    <n v="3"/>
    <n v="1.75"/>
    <n v="4.75"/>
    <n v="0"/>
    <n v="0"/>
    <n v="0"/>
    <n v="4.75"/>
    <n v="3"/>
  </r>
  <r>
    <x v="1"/>
    <s v="E2"/>
    <x v="161"/>
    <x v="15"/>
    <x v="10"/>
    <n v="3"/>
    <n v="0"/>
    <n v="3"/>
    <n v="0"/>
    <n v="0"/>
    <n v="0"/>
    <n v="0"/>
    <n v="0"/>
    <n v="0"/>
    <n v="0"/>
    <n v="0"/>
    <n v="0"/>
    <n v="0"/>
    <n v="0"/>
    <n v="0"/>
    <n v="3"/>
    <n v="3"/>
  </r>
  <r>
    <x v="1"/>
    <s v="E2"/>
    <x v="162"/>
    <x v="9"/>
    <x v="8"/>
    <n v="0"/>
    <n v="0"/>
    <n v="0"/>
    <n v="0"/>
    <n v="0"/>
    <n v="0"/>
    <n v="0"/>
    <n v="0"/>
    <n v="0"/>
    <n v="2"/>
    <n v="0"/>
    <n v="2"/>
    <n v="0"/>
    <n v="0"/>
    <n v="0"/>
    <n v="2"/>
    <n v="2"/>
  </r>
  <r>
    <x v="1"/>
    <s v="E2"/>
    <x v="163"/>
    <x v="58"/>
    <x v="12"/>
    <n v="0"/>
    <n v="0"/>
    <n v="0"/>
    <n v="2"/>
    <n v="0"/>
    <n v="2"/>
    <n v="0"/>
    <n v="0"/>
    <n v="0"/>
    <n v="0"/>
    <n v="0"/>
    <n v="0"/>
    <n v="0"/>
    <n v="0"/>
    <n v="0"/>
    <n v="2"/>
    <n v="2"/>
  </r>
  <r>
    <x v="1"/>
    <s v="E2"/>
    <x v="164"/>
    <x v="59"/>
    <x v="12"/>
    <n v="0"/>
    <n v="0"/>
    <n v="0"/>
    <n v="2"/>
    <n v="0"/>
    <n v="2"/>
    <n v="0"/>
    <n v="0"/>
    <n v="0"/>
    <n v="0"/>
    <n v="0"/>
    <n v="0"/>
    <n v="0"/>
    <n v="0"/>
    <n v="0"/>
    <n v="2"/>
    <n v="2"/>
  </r>
  <r>
    <x v="1"/>
    <s v="E2"/>
    <x v="165"/>
    <x v="60"/>
    <x v="16"/>
    <n v="0"/>
    <n v="0"/>
    <n v="0"/>
    <n v="1"/>
    <n v="0"/>
    <n v="1"/>
    <n v="0"/>
    <n v="0"/>
    <n v="0"/>
    <n v="0"/>
    <n v="0"/>
    <n v="0"/>
    <n v="0"/>
    <n v="0"/>
    <n v="0"/>
    <n v="1"/>
    <n v="1"/>
  </r>
  <r>
    <x v="1"/>
    <s v="E2"/>
    <x v="166"/>
    <x v="0"/>
    <x v="4"/>
    <n v="0"/>
    <n v="0"/>
    <n v="0"/>
    <n v="1"/>
    <n v="0"/>
    <n v="1"/>
    <n v="0"/>
    <n v="0"/>
    <n v="0"/>
    <n v="0"/>
    <n v="0"/>
    <n v="0"/>
    <n v="0"/>
    <n v="0"/>
    <n v="0"/>
    <n v="1"/>
    <n v="1"/>
  </r>
  <r>
    <x v="1"/>
    <s v="E2"/>
    <x v="167"/>
    <x v="30"/>
    <x v="5"/>
    <n v="0"/>
    <n v="0"/>
    <n v="0"/>
    <n v="1"/>
    <n v="0"/>
    <n v="1"/>
    <n v="0"/>
    <n v="0"/>
    <n v="0"/>
    <n v="0"/>
    <n v="0"/>
    <n v="0"/>
    <n v="0"/>
    <n v="0"/>
    <n v="0"/>
    <n v="1"/>
    <n v="1"/>
  </r>
  <r>
    <x v="1"/>
    <s v="D1"/>
    <x v="168"/>
    <x v="3"/>
    <x v="1"/>
    <n v="9"/>
    <n v="1.75"/>
    <n v="10.75"/>
    <n v="9"/>
    <n v="1.25"/>
    <n v="10.25"/>
    <n v="9"/>
    <n v="1.25"/>
    <n v="10.25"/>
    <n v="9"/>
    <n v="1.75"/>
    <n v="10.75"/>
    <n v="0"/>
    <n v="0"/>
    <n v="0"/>
    <n v="42"/>
    <n v="36"/>
  </r>
  <r>
    <x v="1"/>
    <s v="D1"/>
    <x v="169"/>
    <x v="13"/>
    <x v="6"/>
    <n v="5"/>
    <n v="1.25"/>
    <n v="6.25"/>
    <n v="7"/>
    <n v="1.75"/>
    <n v="8.75"/>
    <n v="7"/>
    <n v="1.75"/>
    <n v="8.75"/>
    <n v="7"/>
    <n v="1.25"/>
    <n v="8.25"/>
    <n v="0"/>
    <n v="0"/>
    <n v="0"/>
    <n v="32"/>
    <n v="26"/>
  </r>
  <r>
    <x v="1"/>
    <s v="D1"/>
    <x v="170"/>
    <x v="16"/>
    <x v="1"/>
    <n v="7"/>
    <n v="1.75"/>
    <n v="8.75"/>
    <n v="4"/>
    <n v="1.25"/>
    <n v="5.25"/>
    <n v="5"/>
    <n v="1.25"/>
    <n v="6.25"/>
    <n v="4"/>
    <n v="1.75"/>
    <n v="5.75"/>
    <n v="0"/>
    <n v="0"/>
    <n v="0"/>
    <n v="26"/>
    <n v="20"/>
  </r>
  <r>
    <x v="1"/>
    <s v="D1"/>
    <x v="171"/>
    <x v="0"/>
    <x v="0"/>
    <n v="3"/>
    <n v="0"/>
    <n v="3"/>
    <n v="3"/>
    <n v="0"/>
    <n v="3"/>
    <n v="4"/>
    <n v="0"/>
    <n v="4"/>
    <n v="5"/>
    <n v="2.25"/>
    <n v="7.25"/>
    <n v="0"/>
    <n v="0"/>
    <n v="0"/>
    <n v="17.25"/>
    <n v="15"/>
  </r>
  <r>
    <x v="1"/>
    <s v="D1"/>
    <x v="172"/>
    <x v="61"/>
    <x v="14"/>
    <n v="4"/>
    <n v="0"/>
    <n v="4"/>
    <n v="2"/>
    <n v="0"/>
    <n v="2"/>
    <n v="3"/>
    <n v="0"/>
    <n v="3"/>
    <n v="3"/>
    <n v="0"/>
    <n v="3"/>
    <n v="0"/>
    <n v="0"/>
    <n v="0"/>
    <n v="12"/>
    <n v="12"/>
  </r>
  <r>
    <x v="1"/>
    <s v="D1"/>
    <x v="173"/>
    <x v="13"/>
    <x v="6"/>
    <n v="2"/>
    <n v="0"/>
    <n v="2"/>
    <n v="3"/>
    <n v="1.75"/>
    <n v="4.75"/>
    <n v="3"/>
    <n v="1.75"/>
    <n v="4.75"/>
    <n v="3"/>
    <n v="1.25"/>
    <n v="4.25"/>
    <n v="0"/>
    <n v="0"/>
    <n v="0"/>
    <n v="15.75"/>
    <n v="11"/>
  </r>
  <r>
    <x v="1"/>
    <s v="D1"/>
    <x v="174"/>
    <x v="8"/>
    <x v="1"/>
    <n v="2"/>
    <n v="1.75"/>
    <n v="3.75"/>
    <n v="0"/>
    <n v="1.25"/>
    <n v="1.25"/>
    <n v="2"/>
    <n v="1.25"/>
    <n v="3.25"/>
    <n v="2"/>
    <n v="1.75"/>
    <n v="3.75"/>
    <n v="0"/>
    <n v="0"/>
    <n v="0"/>
    <n v="12"/>
    <n v="6"/>
  </r>
  <r>
    <x v="1"/>
    <s v="D1"/>
    <x v="175"/>
    <x v="62"/>
    <x v="3"/>
    <n v="3"/>
    <n v="0"/>
    <n v="3"/>
    <n v="0"/>
    <n v="0"/>
    <n v="0"/>
    <n v="2"/>
    <n v="0"/>
    <n v="2"/>
    <n v="0"/>
    <n v="0"/>
    <n v="0"/>
    <n v="0"/>
    <n v="0"/>
    <n v="0"/>
    <n v="5"/>
    <n v="5"/>
  </r>
  <r>
    <x v="1"/>
    <s v="D1"/>
    <x v="176"/>
    <x v="63"/>
    <x v="5"/>
    <n v="0"/>
    <n v="0"/>
    <n v="0"/>
    <n v="5"/>
    <n v="0"/>
    <n v="5"/>
    <n v="0"/>
    <n v="0"/>
    <n v="0"/>
    <n v="0"/>
    <n v="0"/>
    <n v="0"/>
    <n v="0"/>
    <n v="0"/>
    <n v="0"/>
    <n v="5"/>
    <n v="5"/>
  </r>
  <r>
    <x v="1"/>
    <s v="D1"/>
    <x v="177"/>
    <x v="64"/>
    <x v="10"/>
    <n v="0"/>
    <n v="0"/>
    <n v="0"/>
    <n v="1"/>
    <n v="1"/>
    <n v="2"/>
    <n v="1"/>
    <n v="1"/>
    <n v="2"/>
    <n v="0"/>
    <n v="0"/>
    <n v="0"/>
    <n v="0"/>
    <n v="0"/>
    <n v="0"/>
    <n v="4"/>
    <n v="2"/>
  </r>
  <r>
    <x v="1"/>
    <s v="D1"/>
    <x v="178"/>
    <x v="65"/>
    <x v="5"/>
    <n v="0"/>
    <n v="0"/>
    <n v="0"/>
    <n v="2"/>
    <n v="0"/>
    <n v="2"/>
    <n v="0"/>
    <n v="0"/>
    <n v="0"/>
    <n v="0"/>
    <n v="0"/>
    <n v="0"/>
    <n v="0"/>
    <n v="0"/>
    <n v="0"/>
    <n v="2"/>
    <n v="2"/>
  </r>
  <r>
    <x v="1"/>
    <s v="D1"/>
    <x v="179"/>
    <x v="7"/>
    <x v="7"/>
    <n v="0"/>
    <n v="0"/>
    <n v="0"/>
    <n v="1"/>
    <n v="0"/>
    <n v="1"/>
    <n v="0"/>
    <n v="0"/>
    <n v="0"/>
    <n v="0"/>
    <n v="0"/>
    <n v="0"/>
    <n v="0"/>
    <n v="0"/>
    <n v="0"/>
    <n v="1"/>
    <n v="1"/>
  </r>
  <r>
    <x v="1"/>
    <s v="D1"/>
    <x v="180"/>
    <x v="37"/>
    <x v="10"/>
    <n v="1"/>
    <n v="1"/>
    <n v="2"/>
    <n v="0"/>
    <n v="0"/>
    <n v="0"/>
    <n v="0"/>
    <n v="0"/>
    <n v="0"/>
    <n v="0"/>
    <n v="0"/>
    <n v="0"/>
    <n v="0"/>
    <n v="0"/>
    <n v="0"/>
    <n v="2"/>
    <n v="1"/>
  </r>
  <r>
    <x v="1"/>
    <s v="D2"/>
    <x v="181"/>
    <x v="24"/>
    <x v="0"/>
    <n v="9"/>
    <n v="2.25"/>
    <n v="11.25"/>
    <n v="7"/>
    <n v="2.25"/>
    <n v="9.25"/>
    <n v="9"/>
    <n v="2.25"/>
    <n v="11.25"/>
    <n v="9"/>
    <n v="2.25"/>
    <n v="11.25"/>
    <n v="0"/>
    <n v="0"/>
    <n v="0"/>
    <n v="43"/>
    <n v="34"/>
  </r>
  <r>
    <x v="1"/>
    <s v="D2"/>
    <x v="182"/>
    <x v="13"/>
    <x v="6"/>
    <n v="5"/>
    <n v="1.25"/>
    <n v="6.25"/>
    <n v="9"/>
    <n v="1.75"/>
    <n v="10.75"/>
    <n v="7"/>
    <n v="1.75"/>
    <n v="8.75"/>
    <n v="4"/>
    <n v="1.25"/>
    <n v="5.25"/>
    <n v="0"/>
    <n v="0"/>
    <n v="0"/>
    <n v="31"/>
    <n v="25"/>
  </r>
  <r>
    <x v="1"/>
    <s v="D2"/>
    <x v="183"/>
    <x v="66"/>
    <x v="0"/>
    <n v="7"/>
    <n v="2.25"/>
    <n v="9.25"/>
    <n v="0"/>
    <n v="2.25"/>
    <n v="2.25"/>
    <n v="0"/>
    <n v="0"/>
    <n v="0"/>
    <n v="7"/>
    <n v="2.25"/>
    <n v="9.25"/>
    <n v="0"/>
    <n v="0"/>
    <n v="0"/>
    <n v="20.75"/>
    <n v="14"/>
  </r>
  <r>
    <x v="1"/>
    <s v="D2"/>
    <x v="184"/>
    <x v="0"/>
    <x v="0"/>
    <n v="4"/>
    <n v="2.25"/>
    <n v="6.25"/>
    <n v="5"/>
    <n v="2.25"/>
    <n v="7.25"/>
    <n v="5"/>
    <n v="2.25"/>
    <n v="7.25"/>
    <n v="0"/>
    <n v="0"/>
    <n v="0"/>
    <n v="0"/>
    <n v="0"/>
    <n v="0"/>
    <n v="20.75"/>
    <n v="14"/>
  </r>
  <r>
    <x v="1"/>
    <s v="D2"/>
    <x v="185"/>
    <x v="33"/>
    <x v="1"/>
    <n v="2"/>
    <n v="1.75"/>
    <n v="3.75"/>
    <n v="2"/>
    <n v="1.25"/>
    <n v="3.25"/>
    <n v="4"/>
    <n v="1.25"/>
    <n v="5.25"/>
    <n v="5"/>
    <n v="1.75"/>
    <n v="6.75"/>
    <n v="0"/>
    <n v="0"/>
    <n v="0"/>
    <n v="19"/>
    <n v="13"/>
  </r>
  <r>
    <x v="1"/>
    <s v="D2"/>
    <x v="186"/>
    <x v="67"/>
    <x v="10"/>
    <n v="3"/>
    <n v="1"/>
    <n v="4"/>
    <n v="4"/>
    <n v="1"/>
    <n v="5"/>
    <n v="3"/>
    <n v="1"/>
    <n v="4"/>
    <n v="0"/>
    <n v="0"/>
    <n v="0"/>
    <n v="0"/>
    <n v="0"/>
    <n v="0"/>
    <n v="13"/>
    <n v="10"/>
  </r>
  <r>
    <x v="1"/>
    <s v="D2"/>
    <x v="187"/>
    <x v="32"/>
    <x v="13"/>
    <n v="3"/>
    <n v="0"/>
    <n v="3"/>
    <n v="3"/>
    <n v="0"/>
    <n v="3"/>
    <n v="0"/>
    <n v="0"/>
    <n v="0"/>
    <n v="3"/>
    <n v="0"/>
    <n v="3"/>
    <n v="0"/>
    <n v="0"/>
    <n v="0"/>
    <n v="9"/>
    <n v="9"/>
  </r>
  <r>
    <x v="1"/>
    <s v="D2"/>
    <x v="188"/>
    <x v="68"/>
    <x v="5"/>
    <n v="2"/>
    <n v="0"/>
    <n v="2"/>
    <n v="3"/>
    <n v="0"/>
    <n v="3"/>
    <n v="3"/>
    <n v="0"/>
    <n v="3"/>
    <n v="0"/>
    <n v="0"/>
    <n v="0"/>
    <n v="0"/>
    <n v="0"/>
    <n v="0"/>
    <n v="8"/>
    <n v="8"/>
  </r>
  <r>
    <x v="1"/>
    <s v="D2"/>
    <x v="189"/>
    <x v="69"/>
    <x v="3"/>
    <n v="1"/>
    <n v="0"/>
    <n v="1"/>
    <n v="2"/>
    <n v="0"/>
    <n v="2"/>
    <n v="2"/>
    <n v="0"/>
    <n v="2"/>
    <n v="2"/>
    <n v="0"/>
    <n v="2"/>
    <n v="0"/>
    <n v="0"/>
    <n v="0"/>
    <n v="7"/>
    <n v="7"/>
  </r>
  <r>
    <x v="1"/>
    <s v="D2"/>
    <x v="190"/>
    <x v="0"/>
    <x v="0"/>
    <n v="1"/>
    <n v="2.25"/>
    <n v="3.25"/>
    <n v="0"/>
    <n v="2.25"/>
    <n v="2.25"/>
    <n v="2"/>
    <n v="2.25"/>
    <n v="4.25"/>
    <n v="3"/>
    <n v="2.25"/>
    <n v="5.25"/>
    <n v="0"/>
    <n v="0"/>
    <n v="0"/>
    <n v="15"/>
    <n v="6"/>
  </r>
  <r>
    <x v="1"/>
    <s v="D2"/>
    <x v="191"/>
    <x v="13"/>
    <x v="6"/>
    <n v="1"/>
    <n v="1.25"/>
    <n v="2.25"/>
    <n v="1"/>
    <n v="1.75"/>
    <n v="2.75"/>
    <n v="1"/>
    <n v="0"/>
    <n v="1"/>
    <n v="2"/>
    <n v="1.25"/>
    <n v="3.25"/>
    <n v="0"/>
    <n v="0"/>
    <n v="0"/>
    <n v="9.25"/>
    <n v="5"/>
  </r>
  <r>
    <x v="1"/>
    <s v="D2"/>
    <x v="192"/>
    <x v="0"/>
    <x v="0"/>
    <n v="1"/>
    <n v="0"/>
    <n v="1"/>
    <n v="1"/>
    <n v="0"/>
    <n v="1"/>
    <n v="1"/>
    <n v="2.25"/>
    <n v="3.25"/>
    <n v="0"/>
    <n v="0"/>
    <n v="0"/>
    <n v="0"/>
    <n v="0"/>
    <n v="0"/>
    <n v="5.25"/>
    <n v="3"/>
  </r>
  <r>
    <x v="1"/>
    <s v="D2"/>
    <x v="193"/>
    <x v="37"/>
    <x v="10"/>
    <n v="0"/>
    <n v="0"/>
    <n v="0"/>
    <n v="1"/>
    <n v="1"/>
    <n v="2"/>
    <n v="1"/>
    <n v="1"/>
    <n v="2"/>
    <n v="0"/>
    <n v="0"/>
    <n v="0"/>
    <n v="0"/>
    <n v="0"/>
    <n v="0"/>
    <n v="4"/>
    <n v="2"/>
  </r>
  <r>
    <x v="1"/>
    <s v="D2"/>
    <x v="194"/>
    <x v="70"/>
    <x v="5"/>
    <n v="0"/>
    <n v="0"/>
    <n v="0"/>
    <n v="1"/>
    <n v="0"/>
    <n v="1"/>
    <n v="1"/>
    <n v="0"/>
    <n v="1"/>
    <n v="0"/>
    <n v="0"/>
    <n v="0"/>
    <n v="0"/>
    <n v="0"/>
    <n v="0"/>
    <n v="2"/>
    <n v="2"/>
  </r>
  <r>
    <x v="2"/>
    <m/>
    <x v="195"/>
    <x v="57"/>
    <x v="17"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ela przestawna1" cacheId="0" applyNumberFormats="0" applyBorderFormats="0" applyFontFormats="0" applyPatternFormats="0" applyAlignmentFormats="0" applyWidthHeightFormats="1" dataCaption="Wartości" updatedVersion="3" minRefreshableVersion="3" showCalcMbrs="0" useAutoFormatting="1" itemPrintTitles="1" createdVersion="3" indent="0" outline="1" outlineData="1" multipleFieldFilters="0">
  <location ref="A3:G210" firstHeaderRow="1" firstDataRow="2" firstDataCol="1"/>
  <pivotFields count="22">
    <pivotField axis="axisRow" showAll="0">
      <items count="3">
        <item x="1"/>
        <item x="0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  <pivotField axis="axisRow" showAll="0" sortType="descending">
      <items count="196">
        <item x="152"/>
        <item x="17"/>
        <item x="93"/>
        <item x="57"/>
        <item x="191"/>
        <item x="134"/>
        <item x="39"/>
        <item x="181"/>
        <item x="90"/>
        <item x="55"/>
        <item x="12"/>
        <item x="183"/>
        <item x="103"/>
        <item x="22"/>
        <item x="78"/>
        <item x="143"/>
        <item x="24"/>
        <item x="136"/>
        <item x="137"/>
        <item x="40"/>
        <item x="56"/>
        <item x="155"/>
        <item x="14"/>
        <item x="104"/>
        <item x="32"/>
        <item x="190"/>
        <item x="176"/>
        <item x="34"/>
        <item x="76"/>
        <item x="130"/>
        <item x="165"/>
        <item x="7"/>
        <item x="35"/>
        <item x="23"/>
        <item x="194"/>
        <item x="18"/>
        <item x="27"/>
        <item x="121"/>
        <item x="66"/>
        <item x="49"/>
        <item x="4"/>
        <item x="187"/>
        <item x="124"/>
        <item x="98"/>
        <item x="116"/>
        <item x="87"/>
        <item x="95"/>
        <item x="38"/>
        <item x="100"/>
        <item x="125"/>
        <item x="157"/>
        <item x="161"/>
        <item x="29"/>
        <item x="41"/>
        <item x="64"/>
        <item x="113"/>
        <item x="109"/>
        <item x="5"/>
        <item x="163"/>
        <item x="70"/>
        <item x="105"/>
        <item x="86"/>
        <item x="19"/>
        <item x="117"/>
        <item x="167"/>
        <item x="82"/>
        <item x="99"/>
        <item x="68"/>
        <item x="31"/>
        <item x="162"/>
        <item x="168"/>
        <item x="160"/>
        <item x="73"/>
        <item x="44"/>
        <item x="129"/>
        <item x="75"/>
        <item x="111"/>
        <item x="96"/>
        <item x="9"/>
        <item x="173"/>
        <item x="10"/>
        <item x="179"/>
        <item x="83"/>
        <item x="88"/>
        <item x="102"/>
        <item x="25"/>
        <item x="159"/>
        <item x="164"/>
        <item x="77"/>
        <item x="184"/>
        <item x="85"/>
        <item x="54"/>
        <item x="107"/>
        <item x="20"/>
        <item x="189"/>
        <item x="175"/>
        <item x="1"/>
        <item x="15"/>
        <item x="115"/>
        <item x="154"/>
        <item x="128"/>
        <item x="170"/>
        <item x="92"/>
        <item x="192"/>
        <item x="16"/>
        <item x="36"/>
        <item x="108"/>
        <item x="81"/>
        <item x="126"/>
        <item x="33"/>
        <item x="166"/>
        <item x="185"/>
        <item x="141"/>
        <item x="186"/>
        <item x="89"/>
        <item x="28"/>
        <item x="151"/>
        <item x="144"/>
        <item x="133"/>
        <item x="47"/>
        <item x="48"/>
        <item x="131"/>
        <item x="42"/>
        <item x="97"/>
        <item x="63"/>
        <item x="43"/>
        <item x="138"/>
        <item x="114"/>
        <item x="30"/>
        <item x="171"/>
        <item x="135"/>
        <item x="67"/>
        <item x="110"/>
        <item x="2"/>
        <item x="119"/>
        <item x="193"/>
        <item x="21"/>
        <item x="37"/>
        <item x="178"/>
        <item x="139"/>
        <item x="50"/>
        <item x="45"/>
        <item x="3"/>
        <item x="158"/>
        <item x="156"/>
        <item x="51"/>
        <item x="112"/>
        <item x="58"/>
        <item x="26"/>
        <item x="61"/>
        <item x="122"/>
        <item x="169"/>
        <item x="106"/>
        <item x="11"/>
        <item x="80"/>
        <item x="6"/>
        <item x="188"/>
        <item x="120"/>
        <item x="150"/>
        <item x="71"/>
        <item x="149"/>
        <item x="180"/>
        <item x="101"/>
        <item x="59"/>
        <item x="74"/>
        <item x="0"/>
        <item x="172"/>
        <item x="146"/>
        <item x="72"/>
        <item x="153"/>
        <item x="69"/>
        <item x="62"/>
        <item x="182"/>
        <item x="127"/>
        <item x="147"/>
        <item x="142"/>
        <item x="84"/>
        <item x="65"/>
        <item x="177"/>
        <item x="140"/>
        <item x="94"/>
        <item x="132"/>
        <item x="148"/>
        <item x="91"/>
        <item x="145"/>
        <item x="60"/>
        <item x="53"/>
        <item x="52"/>
        <item x="123"/>
        <item x="46"/>
        <item x="118"/>
        <item x="13"/>
        <item x="174"/>
        <item x="79"/>
        <item x="8"/>
        <item t="default"/>
      </items>
      <autoSortScope>
        <pivotArea dataOnly="0" outline="0" fieldPosition="0">
          <references count="1">
            <reference field="4294967294" count="1" selected="0">
              <x v="5"/>
            </reference>
          </references>
        </pivotArea>
      </autoSortScope>
    </pivotField>
    <pivotField showAll="0"/>
    <pivotField showAll="0"/>
    <pivotField dataField="1" showAll="0"/>
    <pivotField showAll="0"/>
    <pivotField showAll="0"/>
    <pivotField dataField="1" showAll="0"/>
    <pivotField showAll="0"/>
    <pivotField numFmtId="2" showAll="0"/>
    <pivotField dataField="1" showAll="0"/>
    <pivotField showAll="0"/>
    <pivotField showAll="0"/>
    <pivotField dataField="1" showAll="0"/>
    <pivotField showAll="0"/>
    <pivotField showAll="0"/>
    <pivotField dataField="1" showAll="0"/>
    <pivotField showAll="0"/>
    <pivotField showAll="0"/>
    <pivotField numFmtId="2" showAll="0"/>
    <pivotField dataField="1" numFmtId="2" showAll="0"/>
  </pivotFields>
  <rowFields count="3">
    <field x="0"/>
    <field x="1"/>
    <field x="2"/>
  </rowFields>
  <rowItems count="206">
    <i>
      <x/>
    </i>
    <i r="1">
      <x/>
    </i>
    <i r="2">
      <x v="108"/>
    </i>
    <i r="2">
      <x v="173"/>
    </i>
    <i r="2">
      <x v="100"/>
    </i>
    <i r="2">
      <x v="29"/>
    </i>
    <i r="2">
      <x v="74"/>
    </i>
    <i r="2">
      <x v="121"/>
    </i>
    <i r="2">
      <x v="181"/>
    </i>
    <i r="2">
      <x v="118"/>
    </i>
    <i r="2">
      <x v="18"/>
    </i>
    <i r="2">
      <x v="130"/>
    </i>
    <i r="2">
      <x v="17"/>
    </i>
    <i r="2">
      <x v="5"/>
    </i>
    <i r="2">
      <x v="175"/>
    </i>
    <i r="2">
      <x v="112"/>
    </i>
    <i r="2">
      <x v="179"/>
    </i>
    <i r="2">
      <x v="126"/>
    </i>
    <i r="2">
      <x v="139"/>
    </i>
    <i r="2">
      <x v="117"/>
    </i>
    <i r="2">
      <x v="182"/>
    </i>
    <i r="2">
      <x v="167"/>
    </i>
    <i r="2">
      <x v="174"/>
    </i>
    <i r="2">
      <x v="184"/>
    </i>
    <i r="2">
      <x v="15"/>
    </i>
    <i r="2">
      <x v="160"/>
    </i>
    <i r="1">
      <x v="1"/>
    </i>
    <i r="2">
      <x v="158"/>
    </i>
    <i r="2">
      <x v="116"/>
    </i>
    <i r="2">
      <x/>
    </i>
    <i r="2">
      <x v="169"/>
    </i>
    <i r="2">
      <x v="99"/>
    </i>
    <i r="2">
      <x v="21"/>
    </i>
    <i r="2">
      <x v="144"/>
    </i>
    <i r="2">
      <x v="50"/>
    </i>
    <i r="2">
      <x v="143"/>
    </i>
    <i r="2">
      <x v="86"/>
    </i>
    <i r="2">
      <x v="51"/>
    </i>
    <i r="2">
      <x v="71"/>
    </i>
    <i r="2">
      <x v="87"/>
    </i>
    <i r="2">
      <x v="58"/>
    </i>
    <i r="2">
      <x v="69"/>
    </i>
    <i r="2">
      <x v="64"/>
    </i>
    <i r="2">
      <x v="110"/>
    </i>
    <i r="2">
      <x v="30"/>
    </i>
    <i r="1">
      <x v="2"/>
    </i>
    <i r="2">
      <x v="70"/>
    </i>
    <i r="2">
      <x v="151"/>
    </i>
    <i r="2">
      <x v="101"/>
    </i>
    <i r="2">
      <x v="129"/>
    </i>
    <i r="2">
      <x v="166"/>
    </i>
    <i r="2">
      <x v="79"/>
    </i>
    <i r="2">
      <x v="192"/>
    </i>
    <i r="2">
      <x v="95"/>
    </i>
    <i r="2">
      <x v="26"/>
    </i>
    <i r="2">
      <x v="178"/>
    </i>
    <i r="2">
      <x v="138"/>
    </i>
    <i r="2">
      <x v="161"/>
    </i>
    <i r="2">
      <x v="81"/>
    </i>
    <i r="1">
      <x v="3"/>
    </i>
    <i r="2">
      <x v="7"/>
    </i>
    <i r="2">
      <x v="172"/>
    </i>
    <i r="2">
      <x v="11"/>
    </i>
    <i r="2">
      <x v="89"/>
    </i>
    <i r="2">
      <x v="111"/>
    </i>
    <i r="2">
      <x v="113"/>
    </i>
    <i r="2">
      <x v="41"/>
    </i>
    <i r="2">
      <x v="156"/>
    </i>
    <i r="2">
      <x v="94"/>
    </i>
    <i r="2">
      <x v="25"/>
    </i>
    <i r="2">
      <x v="4"/>
    </i>
    <i r="2">
      <x v="103"/>
    </i>
    <i r="2">
      <x v="135"/>
    </i>
    <i r="2">
      <x v="34"/>
    </i>
    <i>
      <x v="1"/>
    </i>
    <i r="1">
      <x/>
    </i>
    <i r="2">
      <x v="165"/>
    </i>
    <i r="2">
      <x v="96"/>
    </i>
    <i r="2">
      <x v="133"/>
    </i>
    <i r="2">
      <x v="142"/>
    </i>
    <i r="2">
      <x v="40"/>
    </i>
    <i r="2">
      <x v="57"/>
    </i>
    <i r="2">
      <x v="155"/>
    </i>
    <i r="2">
      <x v="31"/>
    </i>
    <i r="2">
      <x v="194"/>
    </i>
    <i r="2">
      <x v="78"/>
    </i>
    <i r="2">
      <x v="153"/>
    </i>
    <i r="2">
      <x v="80"/>
    </i>
    <i r="2">
      <x v="10"/>
    </i>
    <i r="2">
      <x v="191"/>
    </i>
    <i r="2">
      <x v="13"/>
    </i>
    <i r="2">
      <x v="35"/>
    </i>
    <i r="2">
      <x v="97"/>
    </i>
    <i r="2">
      <x v="62"/>
    </i>
    <i r="2">
      <x v="22"/>
    </i>
    <i r="2">
      <x v="136"/>
    </i>
    <i r="2">
      <x v="93"/>
    </i>
    <i r="2">
      <x v="1"/>
    </i>
    <i r="2">
      <x v="104"/>
    </i>
    <i r="2">
      <x v="141"/>
    </i>
    <i r="2">
      <x v="52"/>
    </i>
    <i r="2">
      <x v="6"/>
    </i>
    <i r="2">
      <x v="85"/>
    </i>
    <i r="2">
      <x v="73"/>
    </i>
    <i r="2">
      <x v="53"/>
    </i>
    <i r="2">
      <x v="148"/>
    </i>
    <i r="2">
      <x v="19"/>
    </i>
    <i r="2">
      <x v="189"/>
    </i>
    <i r="2">
      <x v="36"/>
    </i>
    <i r="2">
      <x v="68"/>
    </i>
    <i r="2">
      <x v="33"/>
    </i>
    <i r="2">
      <x v="137"/>
    </i>
    <i r="2">
      <x v="47"/>
    </i>
    <i r="2">
      <x v="24"/>
    </i>
    <i r="2">
      <x v="109"/>
    </i>
    <i r="2">
      <x v="27"/>
    </i>
    <i r="2">
      <x v="115"/>
    </i>
    <i r="2">
      <x v="32"/>
    </i>
    <i r="2">
      <x v="122"/>
    </i>
    <i r="2">
      <x v="16"/>
    </i>
    <i r="2">
      <x v="125"/>
    </i>
    <i r="2">
      <x v="128"/>
    </i>
    <i r="2">
      <x v="105"/>
    </i>
    <i r="1">
      <x v="1"/>
    </i>
    <i r="2">
      <x v="120"/>
    </i>
    <i r="2">
      <x v="119"/>
    </i>
    <i r="2">
      <x v="140"/>
    </i>
    <i r="2">
      <x v="39"/>
    </i>
    <i r="2">
      <x v="145"/>
    </i>
    <i r="2">
      <x v="187"/>
    </i>
    <i r="2">
      <x v="186"/>
    </i>
    <i r="2">
      <x v="91"/>
    </i>
    <i r="2">
      <x v="9"/>
    </i>
    <i r="2">
      <x v="20"/>
    </i>
    <i r="2">
      <x v="3"/>
    </i>
    <i r="2">
      <x v="147"/>
    </i>
    <i r="2">
      <x v="171"/>
    </i>
    <i r="2">
      <x v="163"/>
    </i>
    <i r="2">
      <x v="185"/>
    </i>
    <i r="2">
      <x v="149"/>
    </i>
    <i r="2">
      <x v="177"/>
    </i>
    <i r="2">
      <x v="67"/>
    </i>
    <i r="2">
      <x v="38"/>
    </i>
    <i r="2">
      <x v="170"/>
    </i>
    <i r="2">
      <x v="54"/>
    </i>
    <i r="2">
      <x v="124"/>
    </i>
    <i r="2">
      <x v="131"/>
    </i>
    <i r="2">
      <x v="59"/>
    </i>
    <i r="2">
      <x v="168"/>
    </i>
    <i r="2">
      <x v="164"/>
    </i>
    <i r="2">
      <x v="75"/>
    </i>
    <i r="2">
      <x v="72"/>
    </i>
    <i r="2">
      <x v="159"/>
    </i>
    <i r="1">
      <x v="2"/>
    </i>
    <i r="2">
      <x v="28"/>
    </i>
    <i r="2">
      <x v="88"/>
    </i>
    <i r="2">
      <x v="14"/>
    </i>
    <i r="2">
      <x v="154"/>
    </i>
    <i r="2">
      <x v="193"/>
    </i>
    <i r="2">
      <x v="107"/>
    </i>
    <i r="2">
      <x v="65"/>
    </i>
    <i r="2">
      <x v="90"/>
    </i>
    <i r="2">
      <x v="176"/>
    </i>
    <i r="2">
      <x v="61"/>
    </i>
    <i r="2">
      <x v="82"/>
    </i>
    <i r="2">
      <x v="45"/>
    </i>
    <i r="2">
      <x v="83"/>
    </i>
    <i r="2">
      <x v="114"/>
    </i>
    <i r="2">
      <x v="183"/>
    </i>
    <i r="2">
      <x v="8"/>
    </i>
    <i r="2">
      <x v="102"/>
    </i>
    <i r="2">
      <x v="180"/>
    </i>
    <i r="2">
      <x v="46"/>
    </i>
    <i r="2">
      <x v="2"/>
    </i>
    <i r="2">
      <x v="43"/>
    </i>
    <i r="2">
      <x v="162"/>
    </i>
    <i r="2">
      <x v="66"/>
    </i>
    <i r="2">
      <x v="12"/>
    </i>
    <i r="2">
      <x v="84"/>
    </i>
    <i r="2">
      <x v="48"/>
    </i>
    <i r="2">
      <x v="23"/>
    </i>
    <i r="2">
      <x v="123"/>
    </i>
    <i r="2">
      <x v="60"/>
    </i>
    <i r="2">
      <x v="77"/>
    </i>
    <i r="1">
      <x v="3"/>
    </i>
    <i r="2">
      <x v="152"/>
    </i>
    <i r="2">
      <x v="92"/>
    </i>
    <i r="2">
      <x v="56"/>
    </i>
    <i r="2">
      <x v="132"/>
    </i>
    <i r="2">
      <x v="106"/>
    </i>
    <i r="2">
      <x v="76"/>
    </i>
    <i r="2">
      <x v="146"/>
    </i>
    <i r="2">
      <x v="55"/>
    </i>
    <i r="2">
      <x v="127"/>
    </i>
    <i r="2">
      <x v="98"/>
    </i>
    <i r="2">
      <x v="44"/>
    </i>
    <i r="2">
      <x v="63"/>
    </i>
    <i r="2">
      <x v="190"/>
    </i>
    <i r="2">
      <x v="157"/>
    </i>
    <i r="2">
      <x v="37"/>
    </i>
    <i r="2">
      <x v="188"/>
    </i>
    <i r="2">
      <x v="134"/>
    </i>
    <i r="2">
      <x v="150"/>
    </i>
    <i r="2">
      <x v="49"/>
    </i>
    <i r="2">
      <x v="42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a z edycja I" fld="5" baseField="0" baseItem="0"/>
    <dataField name="Suma z edycja II" fld="8" baseField="0" baseItem="0"/>
    <dataField name="Suma z edycja III" fld="11" baseField="0" baseItem="0"/>
    <dataField name="Suma z edycja IV" fld="14" baseField="0" baseItem="0"/>
    <dataField name="Suma z edycja V" fld="17" baseField="0" baseItem="0"/>
    <dataField name="Suma z punktacja wielobojowa" fld="21" baseField="0" baseItem="0"/>
  </dataFields>
  <formats count="41">
    <format dxfId="309">
      <pivotArea collapsedLevelsAreSubtotals="1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308">
      <pivotArea dataOnly="0" labelOnly="1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307">
      <pivotArea dataOnly="0" fieldPosition="0">
        <references count="1">
          <reference field="1" count="1">
            <x v="1"/>
          </reference>
        </references>
      </pivotArea>
    </format>
    <format dxfId="306">
      <pivotArea dataOnly="0" fieldPosition="0">
        <references count="1">
          <reference field="1" count="1">
            <x v="2"/>
          </reference>
        </references>
      </pivotArea>
    </format>
    <format dxfId="305">
      <pivotArea dataOnly="0" fieldPosition="0">
        <references count="1">
          <reference field="1" count="1">
            <x v="3"/>
          </reference>
        </references>
      </pivotArea>
    </format>
    <format dxfId="304">
      <pivotArea dataOnly="0" fieldPosition="0">
        <references count="1">
          <reference field="1" count="1">
            <x v="0"/>
          </reference>
        </references>
      </pivotArea>
    </format>
    <format dxfId="303">
      <pivotArea collapsedLevelsAreSubtotals="1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24">
            <x v="5"/>
            <x v="15"/>
            <x v="17"/>
            <x v="18"/>
            <x v="29"/>
            <x v="74"/>
            <x v="100"/>
            <x v="108"/>
            <x v="112"/>
            <x v="117"/>
            <x v="118"/>
            <x v="121"/>
            <x v="126"/>
            <x v="130"/>
            <x v="139"/>
            <x v="160"/>
            <x v="167"/>
            <x v="173"/>
            <x v="174"/>
            <x v="175"/>
            <x v="179"/>
            <x v="181"/>
            <x v="182"/>
            <x v="184"/>
          </reference>
        </references>
      </pivotArea>
    </format>
    <format dxfId="302">
      <pivotArea dataOnly="0" labelOnly="1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24">
            <x v="5"/>
            <x v="15"/>
            <x v="17"/>
            <x v="18"/>
            <x v="29"/>
            <x v="74"/>
            <x v="100"/>
            <x v="108"/>
            <x v="112"/>
            <x v="117"/>
            <x v="118"/>
            <x v="121"/>
            <x v="126"/>
            <x v="130"/>
            <x v="139"/>
            <x v="160"/>
            <x v="167"/>
            <x v="173"/>
            <x v="174"/>
            <x v="175"/>
            <x v="179"/>
            <x v="181"/>
            <x v="182"/>
            <x v="184"/>
          </reference>
        </references>
      </pivotArea>
    </format>
    <format dxfId="301">
      <pivotArea collapsedLevelsAreSubtotals="1" fieldPosition="0">
        <references count="4">
          <reference field="4294967294" count="1" selected="0">
            <x v="5"/>
          </reference>
          <reference field="0" count="1" selected="0">
            <x v="0"/>
          </reference>
          <reference field="1" count="1" selected="0">
            <x v="0"/>
          </reference>
          <reference field="2" count="24">
            <x v="5"/>
            <x v="15"/>
            <x v="17"/>
            <x v="18"/>
            <x v="29"/>
            <x v="74"/>
            <x v="100"/>
            <x v="108"/>
            <x v="112"/>
            <x v="117"/>
            <x v="118"/>
            <x v="121"/>
            <x v="126"/>
            <x v="130"/>
            <x v="139"/>
            <x v="160"/>
            <x v="167"/>
            <x v="173"/>
            <x v="174"/>
            <x v="175"/>
            <x v="179"/>
            <x v="181"/>
            <x v="182"/>
            <x v="184"/>
          </reference>
        </references>
      </pivotArea>
    </format>
    <format dxfId="300">
      <pivotArea collapsedLevelsAreSubtotals="1" fieldPosition="0">
        <references count="1">
          <reference field="0" count="1">
            <x v="0"/>
          </reference>
        </references>
      </pivotArea>
    </format>
    <format dxfId="299">
      <pivotArea collapsedLevelsAreSubtotals="1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298">
      <pivotArea collapsedLevelsAreSubtotals="1" fieldPosition="0">
        <references count="2">
          <reference field="0" count="1" selected="0">
            <x v="0"/>
          </reference>
          <reference field="1" count="1">
            <x v="1"/>
          </reference>
        </references>
      </pivotArea>
    </format>
    <format dxfId="297">
      <pivotArea collapsedLevelsAreSubtotals="1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296">
      <pivotArea collapsedLevelsAreSubtotals="1" fieldPosition="0">
        <references count="2">
          <reference field="0" count="1" selected="0">
            <x v="0"/>
          </reference>
          <reference field="1" count="1">
            <x v="3"/>
          </reference>
        </references>
      </pivotArea>
    </format>
    <format dxfId="295">
      <pivotArea collapsedLevelsAreSubtotals="1" fieldPosition="0">
        <references count="2">
          <reference field="0" count="1" selected="0">
            <x v="1"/>
          </reference>
          <reference field="1" count="1">
            <x v="0"/>
          </reference>
        </references>
      </pivotArea>
    </format>
    <format dxfId="294">
      <pivotArea collapsedLevelsAreSubtotals="1" fieldPosition="0">
        <references count="2">
          <reference field="0" count="1" selected="0">
            <x v="1"/>
          </reference>
          <reference field="1" count="1">
            <x v="1"/>
          </reference>
        </references>
      </pivotArea>
    </format>
    <format dxfId="293">
      <pivotArea collapsedLevelsAreSubtotals="1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92">
      <pivotArea collapsedLevelsAreSubtotals="1" fieldPosition="0">
        <references count="2">
          <reference field="0" count="1" selected="0">
            <x v="1"/>
          </reference>
          <reference field="1" count="1">
            <x v="3"/>
          </reference>
        </references>
      </pivotArea>
    </format>
    <format dxfId="291">
      <pivotArea collapsedLevelsAreSubtotals="1" fieldPosition="0">
        <references count="1">
          <reference field="0" count="1">
            <x v="1"/>
          </reference>
        </references>
      </pivotArea>
    </format>
    <format dxfId="290">
      <pivotArea collapsedLevelsAreSubtotals="1" fieldPosition="0">
        <references count="4">
          <reference field="4294967294" count="1" selected="0">
            <x v="5"/>
          </reference>
          <reference field="0" count="1" selected="0">
            <x v="0"/>
          </reference>
          <reference field="1" count="1" selected="0">
            <x v="1"/>
          </reference>
          <reference field="2" count="18">
            <x v="0"/>
            <x v="21"/>
            <x v="30"/>
            <x v="50"/>
            <x v="51"/>
            <x v="58"/>
            <x v="64"/>
            <x v="69"/>
            <x v="71"/>
            <x v="86"/>
            <x v="87"/>
            <x v="99"/>
            <x v="110"/>
            <x v="116"/>
            <x v="143"/>
            <x v="144"/>
            <x v="158"/>
            <x v="169"/>
          </reference>
        </references>
      </pivotArea>
    </format>
    <format dxfId="289">
      <pivotArea collapsedLevelsAreSubtotals="1" fieldPosition="0">
        <references count="4">
          <reference field="4294967294" count="1" selected="0">
            <x v="5"/>
          </reference>
          <reference field="0" count="1" selected="0">
            <x v="0"/>
          </reference>
          <reference field="1" count="1" selected="0">
            <x v="2"/>
          </reference>
          <reference field="2" count="13">
            <x v="26"/>
            <x v="70"/>
            <x v="79"/>
            <x v="81"/>
            <x v="95"/>
            <x v="101"/>
            <x v="129"/>
            <x v="138"/>
            <x v="151"/>
            <x v="161"/>
            <x v="166"/>
            <x v="178"/>
            <x v="192"/>
          </reference>
        </references>
      </pivotArea>
    </format>
    <format dxfId="288">
      <pivotArea collapsedLevelsAreSubtotals="1" fieldPosition="0">
        <references count="4">
          <reference field="4294967294" count="1" selected="0">
            <x v="5"/>
          </reference>
          <reference field="0" count="1" selected="0">
            <x v="0"/>
          </reference>
          <reference field="1" count="1" selected="0">
            <x v="3"/>
          </reference>
          <reference field="2" count="14">
            <x v="4"/>
            <x v="7"/>
            <x v="11"/>
            <x v="25"/>
            <x v="34"/>
            <x v="41"/>
            <x v="89"/>
            <x v="94"/>
            <x v="103"/>
            <x v="111"/>
            <x v="113"/>
            <x v="135"/>
            <x v="156"/>
            <x v="172"/>
          </reference>
        </references>
      </pivotArea>
    </format>
    <format dxfId="287">
      <pivotArea collapsedLevelsAreSubtotals="1" fieldPosition="0">
        <references count="4">
          <reference field="4294967294" count="1" selected="0">
            <x v="5"/>
          </reference>
          <reference field="0" count="1" selected="0">
            <x v="1"/>
          </reference>
          <reference field="1" count="1" selected="0">
            <x v="0"/>
          </reference>
          <reference field="2" count="47">
            <x v="1"/>
            <x v="6"/>
            <x v="10"/>
            <x v="13"/>
            <x v="16"/>
            <x v="19"/>
            <x v="22"/>
            <x v="24"/>
            <x v="27"/>
            <x v="31"/>
            <x v="32"/>
            <x v="33"/>
            <x v="35"/>
            <x v="36"/>
            <x v="40"/>
            <x v="47"/>
            <x v="52"/>
            <x v="53"/>
            <x v="57"/>
            <x v="62"/>
            <x v="68"/>
            <x v="73"/>
            <x v="78"/>
            <x v="80"/>
            <x v="85"/>
            <x v="93"/>
            <x v="96"/>
            <x v="97"/>
            <x v="104"/>
            <x v="105"/>
            <x v="109"/>
            <x v="115"/>
            <x v="122"/>
            <x v="125"/>
            <x v="128"/>
            <x v="133"/>
            <x v="136"/>
            <x v="137"/>
            <x v="141"/>
            <x v="142"/>
            <x v="148"/>
            <x v="153"/>
            <x v="155"/>
            <x v="165"/>
            <x v="189"/>
            <x v="191"/>
            <x v="194"/>
          </reference>
        </references>
      </pivotArea>
    </format>
    <format dxfId="286">
      <pivotArea collapsedLevelsAreSubtotals="1" fieldPosition="0">
        <references count="4">
          <reference field="4294967294" count="1" selected="0">
            <x v="5"/>
          </reference>
          <reference field="0" count="1" selected="0">
            <x v="1"/>
          </reference>
          <reference field="1" count="1" selected="0">
            <x v="1"/>
          </reference>
          <reference field="2" count="29">
            <x v="3"/>
            <x v="9"/>
            <x v="20"/>
            <x v="38"/>
            <x v="39"/>
            <x v="54"/>
            <x v="59"/>
            <x v="67"/>
            <x v="72"/>
            <x v="75"/>
            <x v="91"/>
            <x v="119"/>
            <x v="120"/>
            <x v="124"/>
            <x v="131"/>
            <x v="140"/>
            <x v="145"/>
            <x v="147"/>
            <x v="149"/>
            <x v="159"/>
            <x v="163"/>
            <x v="164"/>
            <x v="168"/>
            <x v="170"/>
            <x v="171"/>
            <x v="177"/>
            <x v="185"/>
            <x v="186"/>
            <x v="187"/>
          </reference>
        </references>
      </pivotArea>
    </format>
    <format dxfId="285">
      <pivotArea collapsedLevelsAreSubtotals="1" fieldPosition="0">
        <references count="4">
          <reference field="4294967294" count="1" selected="0">
            <x v="5"/>
          </reference>
          <reference field="0" count="1" selected="0">
            <x v="1"/>
          </reference>
          <reference field="1" count="1" selected="0">
            <x v="2"/>
          </reference>
          <reference field="2" count="30">
            <x v="2"/>
            <x v="8"/>
            <x v="12"/>
            <x v="14"/>
            <x v="23"/>
            <x v="28"/>
            <x v="43"/>
            <x v="45"/>
            <x v="46"/>
            <x v="48"/>
            <x v="60"/>
            <x v="61"/>
            <x v="65"/>
            <x v="66"/>
            <x v="77"/>
            <x v="82"/>
            <x v="83"/>
            <x v="84"/>
            <x v="88"/>
            <x v="90"/>
            <x v="102"/>
            <x v="107"/>
            <x v="114"/>
            <x v="123"/>
            <x v="154"/>
            <x v="162"/>
            <x v="176"/>
            <x v="180"/>
            <x v="183"/>
            <x v="193"/>
          </reference>
        </references>
      </pivotArea>
    </format>
    <format dxfId="284">
      <pivotArea collapsedLevelsAreSubtotals="1" fieldPosition="0">
        <references count="4">
          <reference field="4294967294" count="1" selected="0">
            <x v="5"/>
          </reference>
          <reference field="0" count="1" selected="0">
            <x v="1"/>
          </reference>
          <reference field="1" count="1" selected="0">
            <x v="3"/>
          </reference>
          <reference field="2" count="20">
            <x v="37"/>
            <x v="42"/>
            <x v="44"/>
            <x v="49"/>
            <x v="55"/>
            <x v="56"/>
            <x v="63"/>
            <x v="76"/>
            <x v="92"/>
            <x v="98"/>
            <x v="106"/>
            <x v="127"/>
            <x v="132"/>
            <x v="134"/>
            <x v="146"/>
            <x v="150"/>
            <x v="152"/>
            <x v="157"/>
            <x v="188"/>
            <x v="190"/>
          </reference>
        </references>
      </pivotArea>
    </format>
    <format dxfId="283">
      <pivotArea grandRow="1" outline="0" collapsedLevelsAreSubtotals="1" fieldPosition="0"/>
    </format>
    <format dxfId="282">
      <pivotArea dataOnly="0" labelOnly="1" grandRow="1" outline="0" fieldPosition="0"/>
    </format>
    <format dxfId="281">
      <pivotArea collapsedLevelsAreSubtotals="1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18">
            <x v="0"/>
            <x v="21"/>
            <x v="30"/>
            <x v="50"/>
            <x v="51"/>
            <x v="58"/>
            <x v="64"/>
            <x v="69"/>
            <x v="71"/>
            <x v="86"/>
            <x v="87"/>
            <x v="99"/>
            <x v="110"/>
            <x v="116"/>
            <x v="143"/>
            <x v="144"/>
            <x v="158"/>
            <x v="169"/>
          </reference>
        </references>
      </pivotArea>
    </format>
    <format dxfId="280">
      <pivotArea dataOnly="0" labelOnly="1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18">
            <x v="0"/>
            <x v="21"/>
            <x v="30"/>
            <x v="50"/>
            <x v="51"/>
            <x v="58"/>
            <x v="64"/>
            <x v="69"/>
            <x v="71"/>
            <x v="86"/>
            <x v="87"/>
            <x v="99"/>
            <x v="110"/>
            <x v="116"/>
            <x v="143"/>
            <x v="144"/>
            <x v="158"/>
            <x v="169"/>
          </reference>
        </references>
      </pivotArea>
    </format>
    <format dxfId="279">
      <pivotArea dataOnly="0" fieldPosition="0">
        <references count="1">
          <reference field="2" count="13">
            <x v="26"/>
            <x v="70"/>
            <x v="79"/>
            <x v="81"/>
            <x v="95"/>
            <x v="101"/>
            <x v="129"/>
            <x v="138"/>
            <x v="151"/>
            <x v="161"/>
            <x v="166"/>
            <x v="178"/>
            <x v="192"/>
          </reference>
        </references>
      </pivotArea>
    </format>
    <format dxfId="278">
      <pivotArea collapsedLevelsAreSubtotals="1" fieldPosition="0">
        <references count="3">
          <reference field="0" count="1" selected="0">
            <x v="0"/>
          </reference>
          <reference field="1" count="1" selected="0">
            <x v="3"/>
          </reference>
          <reference field="2" count="14">
            <x v="4"/>
            <x v="7"/>
            <x v="11"/>
            <x v="25"/>
            <x v="34"/>
            <x v="41"/>
            <x v="89"/>
            <x v="94"/>
            <x v="103"/>
            <x v="111"/>
            <x v="113"/>
            <x v="135"/>
            <x v="156"/>
            <x v="172"/>
          </reference>
        </references>
      </pivotArea>
    </format>
    <format dxfId="277">
      <pivotArea dataOnly="0" labelOnly="1" fieldPosition="0">
        <references count="3">
          <reference field="0" count="1" selected="0">
            <x v="0"/>
          </reference>
          <reference field="1" count="1" selected="0">
            <x v="3"/>
          </reference>
          <reference field="2" count="14">
            <x v="4"/>
            <x v="7"/>
            <x v="11"/>
            <x v="25"/>
            <x v="34"/>
            <x v="41"/>
            <x v="89"/>
            <x v="94"/>
            <x v="103"/>
            <x v="111"/>
            <x v="113"/>
            <x v="135"/>
            <x v="156"/>
            <x v="172"/>
          </reference>
        </references>
      </pivotArea>
    </format>
    <format dxfId="276">
      <pivotArea collapsedLevelsAreSubtotals="1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47">
            <x v="1"/>
            <x v="6"/>
            <x v="10"/>
            <x v="13"/>
            <x v="16"/>
            <x v="19"/>
            <x v="22"/>
            <x v="24"/>
            <x v="27"/>
            <x v="31"/>
            <x v="32"/>
            <x v="33"/>
            <x v="35"/>
            <x v="36"/>
            <x v="40"/>
            <x v="47"/>
            <x v="52"/>
            <x v="53"/>
            <x v="57"/>
            <x v="62"/>
            <x v="68"/>
            <x v="73"/>
            <x v="78"/>
            <x v="80"/>
            <x v="85"/>
            <x v="93"/>
            <x v="96"/>
            <x v="97"/>
            <x v="104"/>
            <x v="105"/>
            <x v="109"/>
            <x v="115"/>
            <x v="122"/>
            <x v="125"/>
            <x v="128"/>
            <x v="133"/>
            <x v="136"/>
            <x v="137"/>
            <x v="141"/>
            <x v="142"/>
            <x v="148"/>
            <x v="153"/>
            <x v="155"/>
            <x v="165"/>
            <x v="189"/>
            <x v="191"/>
            <x v="194"/>
          </reference>
        </references>
      </pivotArea>
    </format>
    <format dxfId="275">
      <pivotArea dataOnly="0" labelOnly="1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47">
            <x v="1"/>
            <x v="6"/>
            <x v="10"/>
            <x v="13"/>
            <x v="16"/>
            <x v="19"/>
            <x v="22"/>
            <x v="24"/>
            <x v="27"/>
            <x v="31"/>
            <x v="32"/>
            <x v="33"/>
            <x v="35"/>
            <x v="36"/>
            <x v="40"/>
            <x v="47"/>
            <x v="52"/>
            <x v="53"/>
            <x v="57"/>
            <x v="62"/>
            <x v="68"/>
            <x v="73"/>
            <x v="78"/>
            <x v="80"/>
            <x v="85"/>
            <x v="93"/>
            <x v="96"/>
            <x v="97"/>
            <x v="104"/>
            <x v="105"/>
            <x v="109"/>
            <x v="115"/>
            <x v="122"/>
            <x v="125"/>
            <x v="128"/>
            <x v="133"/>
            <x v="136"/>
            <x v="137"/>
            <x v="141"/>
            <x v="142"/>
            <x v="148"/>
            <x v="153"/>
            <x v="155"/>
            <x v="165"/>
            <x v="189"/>
            <x v="191"/>
            <x v="194"/>
          </reference>
        </references>
      </pivotArea>
    </format>
    <format dxfId="274">
      <pivotArea collapsedLevelsAreSubtotals="1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29">
            <x v="3"/>
            <x v="9"/>
            <x v="20"/>
            <x v="38"/>
            <x v="39"/>
            <x v="54"/>
            <x v="59"/>
            <x v="67"/>
            <x v="72"/>
            <x v="75"/>
            <x v="91"/>
            <x v="119"/>
            <x v="120"/>
            <x v="124"/>
            <x v="131"/>
            <x v="140"/>
            <x v="145"/>
            <x v="147"/>
            <x v="149"/>
            <x v="159"/>
            <x v="163"/>
            <x v="164"/>
            <x v="168"/>
            <x v="170"/>
            <x v="171"/>
            <x v="177"/>
            <x v="185"/>
            <x v="186"/>
            <x v="187"/>
          </reference>
        </references>
      </pivotArea>
    </format>
    <format dxfId="273">
      <pivotArea dataOnly="0" labelOnly="1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29">
            <x v="3"/>
            <x v="9"/>
            <x v="20"/>
            <x v="38"/>
            <x v="39"/>
            <x v="54"/>
            <x v="59"/>
            <x v="67"/>
            <x v="72"/>
            <x v="75"/>
            <x v="91"/>
            <x v="119"/>
            <x v="120"/>
            <x v="124"/>
            <x v="131"/>
            <x v="140"/>
            <x v="145"/>
            <x v="147"/>
            <x v="149"/>
            <x v="159"/>
            <x v="163"/>
            <x v="164"/>
            <x v="168"/>
            <x v="170"/>
            <x v="171"/>
            <x v="177"/>
            <x v="185"/>
            <x v="186"/>
            <x v="187"/>
          </reference>
        </references>
      </pivotArea>
    </format>
    <format dxfId="272">
      <pivotArea collapsedLevelsAreSubtotals="1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0">
            <x v="2"/>
            <x v="8"/>
            <x v="12"/>
            <x v="14"/>
            <x v="23"/>
            <x v="28"/>
            <x v="43"/>
            <x v="45"/>
            <x v="46"/>
            <x v="48"/>
            <x v="60"/>
            <x v="61"/>
            <x v="65"/>
            <x v="66"/>
            <x v="77"/>
            <x v="82"/>
            <x v="83"/>
            <x v="84"/>
            <x v="88"/>
            <x v="90"/>
            <x v="102"/>
            <x v="107"/>
            <x v="114"/>
            <x v="123"/>
            <x v="154"/>
            <x v="162"/>
            <x v="176"/>
            <x v="180"/>
            <x v="183"/>
            <x v="193"/>
          </reference>
        </references>
      </pivotArea>
    </format>
    <format dxfId="271">
      <pivotArea dataOnly="0" labelOnly="1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30">
            <x v="2"/>
            <x v="8"/>
            <x v="12"/>
            <x v="14"/>
            <x v="23"/>
            <x v="28"/>
            <x v="43"/>
            <x v="45"/>
            <x v="46"/>
            <x v="48"/>
            <x v="60"/>
            <x v="61"/>
            <x v="65"/>
            <x v="66"/>
            <x v="77"/>
            <x v="82"/>
            <x v="83"/>
            <x v="84"/>
            <x v="88"/>
            <x v="90"/>
            <x v="102"/>
            <x v="107"/>
            <x v="114"/>
            <x v="123"/>
            <x v="154"/>
            <x v="162"/>
            <x v="176"/>
            <x v="180"/>
            <x v="183"/>
            <x v="193"/>
          </reference>
        </references>
      </pivotArea>
    </format>
    <format dxfId="270">
      <pivotArea collapsedLevelsAreSubtotals="1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20">
            <x v="37"/>
            <x v="42"/>
            <x v="44"/>
            <x v="49"/>
            <x v="55"/>
            <x v="56"/>
            <x v="63"/>
            <x v="76"/>
            <x v="92"/>
            <x v="98"/>
            <x v="106"/>
            <x v="127"/>
            <x v="132"/>
            <x v="134"/>
            <x v="146"/>
            <x v="150"/>
            <x v="152"/>
            <x v="157"/>
            <x v="188"/>
            <x v="190"/>
          </reference>
        </references>
      </pivotArea>
    </format>
    <format dxfId="269">
      <pivotArea dataOnly="0" labelOnly="1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20">
            <x v="37"/>
            <x v="42"/>
            <x v="44"/>
            <x v="49"/>
            <x v="55"/>
            <x v="56"/>
            <x v="63"/>
            <x v="76"/>
            <x v="92"/>
            <x v="98"/>
            <x v="106"/>
            <x v="127"/>
            <x v="132"/>
            <x v="134"/>
            <x v="146"/>
            <x v="150"/>
            <x v="152"/>
            <x v="157"/>
            <x v="188"/>
            <x v="190"/>
          </reference>
        </references>
      </pivotArea>
    </format>
  </formats>
  <pivotTableStyleInfo name="PivotStyleMedium9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UNKTACJA OZD" cacheId="1" applyNumberFormats="0" applyBorderFormats="0" applyFontFormats="0" applyPatternFormats="0" applyAlignmentFormats="0" applyWidthHeightFormats="1" dataCaption="Wartości" updatedVersion="3" minRefreshableVersion="3" useAutoFormatting="1" fieldPrintTitles="1" itemPrintTitles="1" createdVersion="4" indent="0" outline="1" outlineData="1" multipleFieldFilters="0">
  <location ref="A3:L235" firstHeaderRow="1" firstDataRow="2" firstDataCol="1"/>
  <pivotFields count="22">
    <pivotField axis="axisRow" showAll="0">
      <items count="4">
        <item x="1"/>
        <item x="0"/>
        <item sd="0" x="2"/>
        <item t="default"/>
      </items>
    </pivotField>
    <pivotField showAll="0"/>
    <pivotField axis="axisRow" showAll="0">
      <items count="204">
        <item x="152"/>
        <item m="1" x="199"/>
        <item x="93"/>
        <item x="57"/>
        <item x="191"/>
        <item x="134"/>
        <item x="39"/>
        <item x="181"/>
        <item x="90"/>
        <item x="55"/>
        <item x="12"/>
        <item x="183"/>
        <item x="22"/>
        <item x="78"/>
        <item x="143"/>
        <item x="24"/>
        <item x="136"/>
        <item x="137"/>
        <item x="40"/>
        <item x="56"/>
        <item x="155"/>
        <item x="14"/>
        <item x="190"/>
        <item m="1" x="197"/>
        <item x="76"/>
        <item x="130"/>
        <item x="165"/>
        <item x="7"/>
        <item x="23"/>
        <item x="194"/>
        <item x="121"/>
        <item x="66"/>
        <item x="49"/>
        <item x="4"/>
        <item x="187"/>
        <item x="124"/>
        <item m="1" x="198"/>
        <item x="116"/>
        <item x="87"/>
        <item x="95"/>
        <item x="38"/>
        <item x="100"/>
        <item x="157"/>
        <item x="161"/>
        <item x="29"/>
        <item x="41"/>
        <item x="64"/>
        <item x="113"/>
        <item x="109"/>
        <item x="5"/>
        <item x="163"/>
        <item x="117"/>
        <item x="167"/>
        <item x="82"/>
        <item x="68"/>
        <item x="31"/>
        <item x="162"/>
        <item x="168"/>
        <item x="160"/>
        <item x="73"/>
        <item x="129"/>
        <item x="111"/>
        <item x="96"/>
        <item x="9"/>
        <item x="173"/>
        <item x="10"/>
        <item x="179"/>
        <item x="83"/>
        <item x="88"/>
        <item x="25"/>
        <item x="159"/>
        <item x="164"/>
        <item x="77"/>
        <item m="1" x="200"/>
        <item x="85"/>
        <item x="54"/>
        <item x="107"/>
        <item x="189"/>
        <item x="175"/>
        <item x="1"/>
        <item m="1" x="196"/>
        <item x="115"/>
        <item x="154"/>
        <item x="128"/>
        <item x="170"/>
        <item x="92"/>
        <item x="192"/>
        <item x="16"/>
        <item x="108"/>
        <item x="81"/>
        <item x="126"/>
        <item x="166"/>
        <item x="185"/>
        <item x="141"/>
        <item x="186"/>
        <item x="89"/>
        <item x="28"/>
        <item x="151"/>
        <item x="144"/>
        <item x="133"/>
        <item x="47"/>
        <item x="48"/>
        <item x="131"/>
        <item x="42"/>
        <item x="97"/>
        <item x="63"/>
        <item x="43"/>
        <item x="138"/>
        <item x="114"/>
        <item x="30"/>
        <item x="171"/>
        <item x="135"/>
        <item x="67"/>
        <item x="110"/>
        <item x="2"/>
        <item x="119"/>
        <item x="193"/>
        <item x="21"/>
        <item m="1" x="202"/>
        <item x="50"/>
        <item x="3"/>
        <item x="156"/>
        <item x="51"/>
        <item x="112"/>
        <item x="58"/>
        <item x="26"/>
        <item x="61"/>
        <item x="122"/>
        <item x="169"/>
        <item x="106"/>
        <item x="11"/>
        <item x="80"/>
        <item x="6"/>
        <item x="188"/>
        <item x="120"/>
        <item x="150"/>
        <item x="149"/>
        <item x="180"/>
        <item x="101"/>
        <item x="59"/>
        <item x="74"/>
        <item x="0"/>
        <item x="172"/>
        <item x="153"/>
        <item x="69"/>
        <item x="62"/>
        <item x="182"/>
        <item x="127"/>
        <item x="147"/>
        <item x="142"/>
        <item x="84"/>
        <item x="65"/>
        <item x="177"/>
        <item x="140"/>
        <item x="132"/>
        <item x="148"/>
        <item x="91"/>
        <item x="145"/>
        <item x="60"/>
        <item x="53"/>
        <item x="52"/>
        <item x="123"/>
        <item x="118"/>
        <item x="13"/>
        <item x="174"/>
        <item x="79"/>
        <item x="8"/>
        <item x="195"/>
        <item x="19"/>
        <item x="20"/>
        <item x="18"/>
        <item x="86"/>
        <item x="94"/>
        <item x="158"/>
        <item x="139"/>
        <item x="146"/>
        <item x="99"/>
        <item x="70"/>
        <item x="72"/>
        <item x="27"/>
        <item x="71"/>
        <item x="37"/>
        <item x="36"/>
        <item x="34"/>
        <item x="35"/>
        <item x="32"/>
        <item m="1" x="201"/>
        <item x="17"/>
        <item x="98"/>
        <item x="184"/>
        <item x="33"/>
        <item x="178"/>
        <item x="176"/>
        <item x="15"/>
        <item x="102"/>
        <item x="125"/>
        <item x="103"/>
        <item x="44"/>
        <item x="45"/>
        <item x="46"/>
        <item x="104"/>
        <item x="105"/>
        <item x="75"/>
        <item t="default"/>
      </items>
    </pivotField>
    <pivotField showAll="0"/>
    <pivotField axis="axisRow" showAll="0">
      <items count="23">
        <item x="16"/>
        <item x="7"/>
        <item m="1" x="20"/>
        <item x="8"/>
        <item x="11"/>
        <item x="0"/>
        <item x="10"/>
        <item x="15"/>
        <item m="1" x="18"/>
        <item x="1"/>
        <item x="6"/>
        <item m="1" x="21"/>
        <item x="14"/>
        <item x="4"/>
        <item x="2"/>
        <item x="12"/>
        <item x="13"/>
        <item x="3"/>
        <item x="9"/>
        <item x="5"/>
        <item x="17"/>
        <item m="1" x="19"/>
        <item t="default"/>
      </items>
    </pivotField>
    <pivotField dataField="1" showAll="0"/>
    <pivotField dataField="1" showAll="0"/>
    <pivotField showAll="0"/>
    <pivotField dataField="1" showAll="0"/>
    <pivotField dataField="1" showAll="0"/>
    <pivotField showAll="0"/>
    <pivotField dataField="1" showAll="0"/>
    <pivotField showAll="0"/>
    <pivotField showAll="0"/>
    <pivotField dataField="1" showAll="0"/>
    <pivotField dataField="1" showAll="0"/>
    <pivotField showAll="0"/>
    <pivotField dataField="1" showAll="0"/>
    <pivotField dataField="1" showAll="0"/>
    <pivotField showAll="0"/>
    <pivotField dataField="1" showAll="0"/>
    <pivotField dataField="1" showAll="0"/>
  </pivotFields>
  <rowFields count="3">
    <field x="0"/>
    <field x="4"/>
    <field x="2"/>
  </rowFields>
  <rowItems count="231">
    <i>
      <x/>
    </i>
    <i r="1">
      <x/>
    </i>
    <i r="2">
      <x v="26"/>
    </i>
    <i r="2">
      <x v="154"/>
    </i>
    <i r="1">
      <x v="1"/>
    </i>
    <i r="2">
      <x v="5"/>
    </i>
    <i r="2">
      <x v="20"/>
    </i>
    <i r="2">
      <x v="60"/>
    </i>
    <i r="2">
      <x v="66"/>
    </i>
    <i r="2">
      <x v="99"/>
    </i>
    <i r="2">
      <x v="102"/>
    </i>
    <i r="2">
      <x v="135"/>
    </i>
    <i r="1">
      <x v="3"/>
    </i>
    <i r="2">
      <x v="14"/>
    </i>
    <i r="2">
      <x v="56"/>
    </i>
    <i r="2">
      <x v="58"/>
    </i>
    <i r="2">
      <x v="98"/>
    </i>
    <i r="2">
      <x v="107"/>
    </i>
    <i r="2">
      <x v="111"/>
    </i>
    <i r="2">
      <x v="157"/>
    </i>
    <i r="1">
      <x v="5"/>
    </i>
    <i r="2">
      <x/>
    </i>
    <i r="2">
      <x v="7"/>
    </i>
    <i r="2">
      <x v="11"/>
    </i>
    <i r="2">
      <x v="22"/>
    </i>
    <i r="2">
      <x v="83"/>
    </i>
    <i r="2">
      <x v="86"/>
    </i>
    <i r="2">
      <x v="110"/>
    </i>
    <i r="2">
      <x v="189"/>
    </i>
    <i r="1">
      <x v="6"/>
    </i>
    <i r="2">
      <x v="16"/>
    </i>
    <i r="2">
      <x v="17"/>
    </i>
    <i r="2">
      <x v="43"/>
    </i>
    <i r="2">
      <x v="94"/>
    </i>
    <i r="2">
      <x v="116"/>
    </i>
    <i r="2">
      <x v="136"/>
    </i>
    <i r="2">
      <x v="137"/>
    </i>
    <i r="2">
      <x v="152"/>
    </i>
    <i r="2">
      <x v="153"/>
    </i>
    <i r="1">
      <x v="7"/>
    </i>
    <i r="2">
      <x v="82"/>
    </i>
    <i r="1">
      <x v="9"/>
    </i>
    <i r="2">
      <x v="57"/>
    </i>
    <i r="2">
      <x v="84"/>
    </i>
    <i r="2">
      <x v="92"/>
    </i>
    <i r="2">
      <x v="164"/>
    </i>
    <i r="2">
      <x v="173"/>
    </i>
    <i r="2">
      <x v="174"/>
    </i>
    <i r="2">
      <x v="175"/>
    </i>
    <i r="1">
      <x v="10"/>
    </i>
    <i r="2">
      <x v="4"/>
    </i>
    <i r="2">
      <x v="64"/>
    </i>
    <i r="2">
      <x v="97"/>
    </i>
    <i r="2">
      <x v="128"/>
    </i>
    <i r="2">
      <x v="146"/>
    </i>
    <i r="2">
      <x v="149"/>
    </i>
    <i r="1">
      <x v="12"/>
    </i>
    <i r="2">
      <x v="142"/>
    </i>
    <i r="1">
      <x v="13"/>
    </i>
    <i r="2">
      <x v="70"/>
    </i>
    <i r="2">
      <x v="91"/>
    </i>
    <i r="2">
      <x v="147"/>
    </i>
    <i r="1">
      <x v="14"/>
    </i>
    <i r="2">
      <x v="90"/>
    </i>
    <i r="1">
      <x v="15"/>
    </i>
    <i r="2">
      <x v="50"/>
    </i>
    <i r="2">
      <x v="71"/>
    </i>
    <i r="2">
      <x v="93"/>
    </i>
    <i r="2">
      <x v="148"/>
    </i>
    <i r="2">
      <x v="155"/>
    </i>
    <i r="1">
      <x v="16"/>
    </i>
    <i r="2">
      <x v="34"/>
    </i>
    <i r="2">
      <x v="143"/>
    </i>
    <i r="1">
      <x v="17"/>
    </i>
    <i r="2">
      <x v="25"/>
    </i>
    <i r="2">
      <x v="77"/>
    </i>
    <i r="2">
      <x v="78"/>
    </i>
    <i r="1">
      <x v="18"/>
    </i>
    <i r="2">
      <x v="42"/>
    </i>
    <i r="2">
      <x v="121"/>
    </i>
    <i r="1">
      <x v="19"/>
    </i>
    <i r="2">
      <x v="29"/>
    </i>
    <i r="2">
      <x v="52"/>
    </i>
    <i r="2">
      <x v="133"/>
    </i>
    <i r="2">
      <x v="191"/>
    </i>
    <i r="2">
      <x v="192"/>
    </i>
    <i>
      <x v="1"/>
    </i>
    <i r="1">
      <x v="1"/>
    </i>
    <i r="2">
      <x v="10"/>
    </i>
    <i r="2">
      <x v="19"/>
    </i>
    <i r="2">
      <x v="30"/>
    </i>
    <i r="2">
      <x v="100"/>
    </i>
    <i r="2">
      <x v="119"/>
    </i>
    <i r="2">
      <x v="122"/>
    </i>
    <i r="2">
      <x v="139"/>
    </i>
    <i r="2">
      <x v="158"/>
    </i>
    <i r="2">
      <x v="172"/>
    </i>
    <i r="2">
      <x v="195"/>
    </i>
    <i r="2">
      <x v="196"/>
    </i>
    <i r="2">
      <x v="198"/>
    </i>
    <i r="2">
      <x v="199"/>
    </i>
    <i r="1">
      <x v="3"/>
    </i>
    <i r="2">
      <x v="21"/>
    </i>
    <i r="2">
      <x v="28"/>
    </i>
    <i r="2">
      <x v="87"/>
    </i>
    <i r="2">
      <x v="193"/>
    </i>
    <i r="1">
      <x v="4"/>
    </i>
    <i r="2">
      <x v="46"/>
    </i>
    <i r="2">
      <x v="67"/>
    </i>
    <i r="2">
      <x v="134"/>
    </i>
    <i r="1">
      <x v="5"/>
    </i>
    <i r="2">
      <x v="2"/>
    </i>
    <i r="2">
      <x v="8"/>
    </i>
    <i r="2">
      <x v="32"/>
    </i>
    <i r="2">
      <x v="38"/>
    </i>
    <i r="2">
      <x v="61"/>
    </i>
    <i r="2">
      <x v="68"/>
    </i>
    <i r="2">
      <x v="72"/>
    </i>
    <i r="2">
      <x v="74"/>
    </i>
    <i r="2">
      <x v="76"/>
    </i>
    <i r="2">
      <x v="88"/>
    </i>
    <i r="2">
      <x v="123"/>
    </i>
    <i r="2">
      <x v="129"/>
    </i>
    <i r="2">
      <x v="141"/>
    </i>
    <i r="2">
      <x v="162"/>
    </i>
    <i r="2">
      <x v="166"/>
    </i>
    <i r="1">
      <x v="6"/>
    </i>
    <i r="2">
      <x v="15"/>
    </i>
    <i r="2">
      <x v="40"/>
    </i>
    <i r="2">
      <x v="41"/>
    </i>
    <i r="2">
      <x v="53"/>
    </i>
    <i r="2">
      <x v="54"/>
    </i>
    <i r="2">
      <x v="55"/>
    </i>
    <i r="2">
      <x v="59"/>
    </i>
    <i r="2">
      <x v="69"/>
    </i>
    <i r="2">
      <x v="113"/>
    </i>
    <i r="2">
      <x v="125"/>
    </i>
    <i r="2">
      <x v="126"/>
    </i>
    <i r="2">
      <x v="170"/>
    </i>
    <i r="2">
      <x v="176"/>
    </i>
    <i r="2">
      <x v="185"/>
    </i>
    <i r="2">
      <x v="190"/>
    </i>
    <i r="2">
      <x v="194"/>
    </i>
    <i r="1">
      <x v="7"/>
    </i>
    <i r="2">
      <x v="81"/>
    </i>
    <i r="1">
      <x v="9"/>
    </i>
    <i r="2">
      <x v="75"/>
    </i>
    <i r="2">
      <x v="79"/>
    </i>
    <i r="2">
      <x v="117"/>
    </i>
    <i r="2">
      <x v="120"/>
    </i>
    <i r="2">
      <x v="124"/>
    </i>
    <i r="2">
      <x v="163"/>
    </i>
    <i r="2">
      <x v="178"/>
    </i>
    <i r="2">
      <x v="179"/>
    </i>
    <i r="2">
      <x v="180"/>
    </i>
    <i r="2">
      <x v="181"/>
    </i>
    <i r="2">
      <x v="182"/>
    </i>
    <i r="2">
      <x v="183"/>
    </i>
    <i r="2">
      <x v="184"/>
    </i>
    <i r="1">
      <x v="10"/>
    </i>
    <i r="2">
      <x v="6"/>
    </i>
    <i r="2">
      <x v="18"/>
    </i>
    <i r="2">
      <x v="44"/>
    </i>
    <i r="2">
      <x v="45"/>
    </i>
    <i r="2">
      <x v="95"/>
    </i>
    <i r="2">
      <x v="96"/>
    </i>
    <i r="2">
      <x v="103"/>
    </i>
    <i r="2">
      <x v="106"/>
    </i>
    <i r="2">
      <x v="108"/>
    </i>
    <i r="2">
      <x v="109"/>
    </i>
    <i r="2">
      <x v="127"/>
    </i>
    <i r="2">
      <x v="130"/>
    </i>
    <i r="2">
      <x v="131"/>
    </i>
    <i r="2">
      <x v="169"/>
    </i>
    <i r="1">
      <x v="12"/>
    </i>
    <i r="2">
      <x v="51"/>
    </i>
    <i r="2">
      <x v="85"/>
    </i>
    <i r="2">
      <x v="104"/>
    </i>
    <i r="2">
      <x v="150"/>
    </i>
    <i r="1">
      <x v="13"/>
    </i>
    <i r="2">
      <x v="132"/>
    </i>
    <i r="2">
      <x v="200"/>
    </i>
    <i r="2">
      <x v="201"/>
    </i>
    <i r="2">
      <x v="202"/>
    </i>
    <i r="1">
      <x v="14"/>
    </i>
    <i r="2">
      <x v="9"/>
    </i>
    <i r="2">
      <x v="33"/>
    </i>
    <i r="2">
      <x v="47"/>
    </i>
    <i r="2">
      <x v="101"/>
    </i>
    <i r="2">
      <x v="114"/>
    </i>
    <i r="2">
      <x v="160"/>
    </i>
    <i r="2">
      <x v="197"/>
    </i>
    <i r="1">
      <x v="15"/>
    </i>
    <i r="2">
      <x v="39"/>
    </i>
    <i r="2">
      <x v="112"/>
    </i>
    <i r="1">
      <x v="16"/>
    </i>
    <i r="2">
      <x v="37"/>
    </i>
    <i r="2">
      <x v="144"/>
    </i>
    <i r="2">
      <x v="156"/>
    </i>
    <i r="2">
      <x v="165"/>
    </i>
    <i r="1">
      <x v="17"/>
    </i>
    <i r="2">
      <x v="24"/>
    </i>
    <i r="2">
      <x v="48"/>
    </i>
    <i r="2">
      <x v="49"/>
    </i>
    <i r="2">
      <x v="62"/>
    </i>
    <i r="2">
      <x v="63"/>
    </i>
    <i r="2">
      <x v="65"/>
    </i>
    <i r="2">
      <x v="145"/>
    </i>
    <i r="2">
      <x v="159"/>
    </i>
    <i r="2">
      <x v="177"/>
    </i>
    <i r="1">
      <x v="18"/>
    </i>
    <i r="2">
      <x v="35"/>
    </i>
    <i r="2">
      <x v="105"/>
    </i>
    <i r="2">
      <x v="115"/>
    </i>
    <i r="2">
      <x v="151"/>
    </i>
    <i r="2">
      <x v="187"/>
    </i>
    <i r="2">
      <x v="188"/>
    </i>
    <i r="1">
      <x v="19"/>
    </i>
    <i r="2">
      <x v="3"/>
    </i>
    <i r="2">
      <x v="12"/>
    </i>
    <i r="2">
      <x v="13"/>
    </i>
    <i r="2">
      <x v="27"/>
    </i>
    <i r="2">
      <x v="31"/>
    </i>
    <i r="2">
      <x v="89"/>
    </i>
    <i r="2">
      <x v="138"/>
    </i>
    <i r="2">
      <x v="140"/>
    </i>
    <i r="2">
      <x v="161"/>
    </i>
    <i r="2">
      <x v="168"/>
    </i>
    <i r="2">
      <x v="171"/>
    </i>
    <i>
      <x v="2"/>
    </i>
    <i t="grand">
      <x/>
    </i>
  </rowItems>
  <colFields count="1">
    <field x="-2"/>
  </colFields>
  <col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colItems>
  <dataFields count="11">
    <dataField name="Suma z edycja I" fld="5" baseField="0" baseItem="0"/>
    <dataField name="Suma z sztafety I" fld="6" baseField="0" baseItem="0" numFmtId="2"/>
    <dataField name="Suma z edycja II" fld="8" baseField="0" baseItem="0"/>
    <dataField name="Suma z sztafety II" fld="9" baseField="0" baseItem="0" numFmtId="2"/>
    <dataField name="Suma z edycja III" fld="11" baseField="0" baseItem="0"/>
    <dataField name="Suma z edycja IV" fld="14" baseField="0" baseItem="0"/>
    <dataField name="Suma z sztafety IV" fld="15" baseField="0" baseItem="0" numFmtId="2"/>
    <dataField name="Suma z edycja V" fld="17" baseField="0" baseItem="0"/>
    <dataField name="Suma z sztafety V" fld="18" baseField="0" baseItem="0" numFmtId="2"/>
    <dataField name="Suma z łączna punktacja" fld="20" baseField="2" baseItem="20" numFmtId="2"/>
    <dataField name="Suma z punktacja wielobojowa" fld="21" baseField="2" baseItem="20"/>
  </dataFields>
  <formats count="61">
    <format dxfId="268">
      <pivotArea collapsedLevelsAreSubtotals="1" fieldPosition="0">
        <references count="2">
          <reference field="0" count="1" selected="0">
            <x v="0"/>
          </reference>
          <reference field="4" count="1">
            <x v="0"/>
          </reference>
        </references>
      </pivotArea>
    </format>
    <format dxfId="267">
      <pivotArea dataOnly="0" labelOnly="1" fieldPosition="0">
        <references count="2">
          <reference field="0" count="1" selected="0">
            <x v="0"/>
          </reference>
          <reference field="4" count="1">
            <x v="0"/>
          </reference>
        </references>
      </pivotArea>
    </format>
    <format dxfId="266">
      <pivotArea dataOnly="0" labelOnly="1" fieldPosition="0">
        <references count="2">
          <reference field="0" count="1" selected="0">
            <x v="0"/>
          </reference>
          <reference field="4" count="1">
            <x v="2"/>
          </reference>
        </references>
      </pivotArea>
    </format>
    <format dxfId="265">
      <pivotArea dataOnly="0" labelOnly="1" fieldPosition="0">
        <references count="2">
          <reference field="0" count="1" selected="0">
            <x v="0"/>
          </reference>
          <reference field="4" count="1">
            <x v="3"/>
          </reference>
        </references>
      </pivotArea>
    </format>
    <format dxfId="264">
      <pivotArea dataOnly="0" labelOnly="1" fieldPosition="0">
        <references count="2">
          <reference field="0" count="1" selected="0">
            <x v="0"/>
          </reference>
          <reference field="4" count="1">
            <x v="5"/>
          </reference>
        </references>
      </pivotArea>
    </format>
    <format dxfId="263">
      <pivotArea dataOnly="0" labelOnly="1" fieldPosition="0">
        <references count="2">
          <reference field="0" count="1" selected="0">
            <x v="0"/>
          </reference>
          <reference field="4" count="1">
            <x v="6"/>
          </reference>
        </references>
      </pivotArea>
    </format>
    <format dxfId="262">
      <pivotArea dataOnly="0" labelOnly="1" fieldPosition="0">
        <references count="2">
          <reference field="0" count="1" selected="0">
            <x v="0"/>
          </reference>
          <reference field="4" count="1">
            <x v="7"/>
          </reference>
        </references>
      </pivotArea>
    </format>
    <format dxfId="261">
      <pivotArea dataOnly="0" labelOnly="1" fieldPosition="0">
        <references count="2">
          <reference field="0" count="1" selected="0">
            <x v="0"/>
          </reference>
          <reference field="4" count="1">
            <x v="9"/>
          </reference>
        </references>
      </pivotArea>
    </format>
    <format dxfId="260">
      <pivotArea dataOnly="0" labelOnly="1" fieldPosition="0">
        <references count="2">
          <reference field="0" count="1" selected="0">
            <x v="0"/>
          </reference>
          <reference field="4" count="1">
            <x v="10"/>
          </reference>
        </references>
      </pivotArea>
    </format>
    <format dxfId="259">
      <pivotArea dataOnly="0" labelOnly="1" fieldPosition="0">
        <references count="2">
          <reference field="0" count="1" selected="0">
            <x v="0"/>
          </reference>
          <reference field="4" count="1">
            <x v="12"/>
          </reference>
        </references>
      </pivotArea>
    </format>
    <format dxfId="258">
      <pivotArea dataOnly="0" labelOnly="1" fieldPosition="0">
        <references count="2">
          <reference field="0" count="1" selected="0">
            <x v="0"/>
          </reference>
          <reference field="4" count="1">
            <x v="13"/>
          </reference>
        </references>
      </pivotArea>
    </format>
    <format dxfId="257">
      <pivotArea dataOnly="0" labelOnly="1" fieldPosition="0">
        <references count="2">
          <reference field="0" count="1" selected="0">
            <x v="0"/>
          </reference>
          <reference field="4" count="1">
            <x v="14"/>
          </reference>
        </references>
      </pivotArea>
    </format>
    <format dxfId="256">
      <pivotArea dataOnly="0" labelOnly="1" fieldPosition="0">
        <references count="2">
          <reference field="0" count="1" selected="0">
            <x v="0"/>
          </reference>
          <reference field="4" count="1">
            <x v="15"/>
          </reference>
        </references>
      </pivotArea>
    </format>
    <format dxfId="255">
      <pivotArea dataOnly="0" labelOnly="1" fieldPosition="0">
        <references count="2">
          <reference field="0" count="1" selected="0">
            <x v="0"/>
          </reference>
          <reference field="4" count="1">
            <x v="16"/>
          </reference>
        </references>
      </pivotArea>
    </format>
    <format dxfId="254">
      <pivotArea dataOnly="0" labelOnly="1" fieldPosition="0">
        <references count="2">
          <reference field="0" count="1" selected="0">
            <x v="0"/>
          </reference>
          <reference field="4" count="1">
            <x v="17"/>
          </reference>
        </references>
      </pivotArea>
    </format>
    <format dxfId="253">
      <pivotArea dataOnly="0" labelOnly="1" fieldPosition="0">
        <references count="2">
          <reference field="0" count="1" selected="0">
            <x v="0"/>
          </reference>
          <reference field="4" count="1">
            <x v="18"/>
          </reference>
        </references>
      </pivotArea>
    </format>
    <format dxfId="252">
      <pivotArea dataOnly="0" labelOnly="1" fieldPosition="0">
        <references count="2">
          <reference field="0" count="1" selected="0">
            <x v="0"/>
          </reference>
          <reference field="4" count="1">
            <x v="19"/>
          </reference>
        </references>
      </pivotArea>
    </format>
    <format dxfId="251">
      <pivotArea dataOnly="0" labelOnly="1" fieldPosition="0">
        <references count="2">
          <reference field="0" count="1" selected="0">
            <x v="1"/>
          </reference>
          <reference field="4" count="1">
            <x v="1"/>
          </reference>
        </references>
      </pivotArea>
    </format>
    <format dxfId="250">
      <pivotArea dataOnly="0" labelOnly="1" fieldPosition="0">
        <references count="2">
          <reference field="0" count="1" selected="0">
            <x v="1"/>
          </reference>
          <reference field="4" count="1">
            <x v="2"/>
          </reference>
        </references>
      </pivotArea>
    </format>
    <format dxfId="249">
      <pivotArea collapsedLevelsAreSubtotals="1" fieldPosition="0">
        <references count="2">
          <reference field="0" count="1" selected="0">
            <x v="1"/>
          </reference>
          <reference field="4" count="1">
            <x v="3"/>
          </reference>
        </references>
      </pivotArea>
    </format>
    <format dxfId="248">
      <pivotArea dataOnly="0" labelOnly="1" fieldPosition="0">
        <references count="2">
          <reference field="0" count="1" selected="0">
            <x v="1"/>
          </reference>
          <reference field="4" count="1">
            <x v="3"/>
          </reference>
        </references>
      </pivotArea>
    </format>
    <format dxfId="247">
      <pivotArea collapsedLevelsAreSubtotals="1" fieldPosition="0">
        <references count="2">
          <reference field="0" count="1" selected="0">
            <x v="1"/>
          </reference>
          <reference field="4" count="1">
            <x v="4"/>
          </reference>
        </references>
      </pivotArea>
    </format>
    <format dxfId="246">
      <pivotArea dataOnly="0" labelOnly="1" fieldPosition="0">
        <references count="2">
          <reference field="0" count="1" selected="0">
            <x v="1"/>
          </reference>
          <reference field="4" count="1">
            <x v="4"/>
          </reference>
        </references>
      </pivotArea>
    </format>
    <format dxfId="245">
      <pivotArea collapsedLevelsAreSubtotals="1" fieldPosition="0">
        <references count="2">
          <reference field="0" count="1" selected="0">
            <x v="1"/>
          </reference>
          <reference field="4" count="1">
            <x v="5"/>
          </reference>
        </references>
      </pivotArea>
    </format>
    <format dxfId="244">
      <pivotArea dataOnly="0" labelOnly="1" fieldPosition="0">
        <references count="2">
          <reference field="0" count="1" selected="0">
            <x v="1"/>
          </reference>
          <reference field="4" count="1">
            <x v="5"/>
          </reference>
        </references>
      </pivotArea>
    </format>
    <format dxfId="243">
      <pivotArea dataOnly="0" labelOnly="1" fieldPosition="0">
        <references count="2">
          <reference field="0" count="1" selected="0">
            <x v="1"/>
          </reference>
          <reference field="4" count="1">
            <x v="6"/>
          </reference>
        </references>
      </pivotArea>
    </format>
    <format dxfId="242">
      <pivotArea dataOnly="0" labelOnly="1" fieldPosition="0">
        <references count="2">
          <reference field="0" count="1" selected="0">
            <x v="1"/>
          </reference>
          <reference field="4" count="1">
            <x v="8"/>
          </reference>
        </references>
      </pivotArea>
    </format>
    <format dxfId="241">
      <pivotArea dataOnly="0" labelOnly="1" fieldPosition="0">
        <references count="2">
          <reference field="0" count="1" selected="0">
            <x v="1"/>
          </reference>
          <reference field="4" count="1">
            <x v="9"/>
          </reference>
        </references>
      </pivotArea>
    </format>
    <format dxfId="240">
      <pivotArea dataOnly="0" labelOnly="1" fieldPosition="0">
        <references count="2">
          <reference field="0" count="1" selected="0">
            <x v="1"/>
          </reference>
          <reference field="4" count="1">
            <x v="10"/>
          </reference>
        </references>
      </pivotArea>
    </format>
    <format dxfId="239">
      <pivotArea dataOnly="0" labelOnly="1" fieldPosition="0">
        <references count="2">
          <reference field="0" count="1" selected="0">
            <x v="1"/>
          </reference>
          <reference field="4" count="1">
            <x v="11"/>
          </reference>
        </references>
      </pivotArea>
    </format>
    <format dxfId="238">
      <pivotArea dataOnly="0" labelOnly="1" fieldPosition="0">
        <references count="2">
          <reference field="0" count="1" selected="0">
            <x v="1"/>
          </reference>
          <reference field="4" count="1">
            <x v="12"/>
          </reference>
        </references>
      </pivotArea>
    </format>
    <format dxfId="237">
      <pivotArea dataOnly="0" labelOnly="1" fieldPosition="0">
        <references count="2">
          <reference field="0" count="1" selected="0">
            <x v="1"/>
          </reference>
          <reference field="4" count="1">
            <x v="13"/>
          </reference>
        </references>
      </pivotArea>
    </format>
    <format dxfId="236">
      <pivotArea dataOnly="0" labelOnly="1" fieldPosition="0">
        <references count="2">
          <reference field="0" count="1" selected="0">
            <x v="1"/>
          </reference>
          <reference field="4" count="1">
            <x v="14"/>
          </reference>
        </references>
      </pivotArea>
    </format>
    <format dxfId="235">
      <pivotArea dataOnly="0" labelOnly="1" fieldPosition="0">
        <references count="2">
          <reference field="0" count="1" selected="0">
            <x v="1"/>
          </reference>
          <reference field="4" count="1">
            <x v="15"/>
          </reference>
        </references>
      </pivotArea>
    </format>
    <format dxfId="234">
      <pivotArea dataOnly="0" labelOnly="1" fieldPosition="0">
        <references count="2">
          <reference field="0" count="1" selected="0">
            <x v="1"/>
          </reference>
          <reference field="4" count="1">
            <x v="16"/>
          </reference>
        </references>
      </pivotArea>
    </format>
    <format dxfId="233">
      <pivotArea dataOnly="0" labelOnly="1" fieldPosition="0">
        <references count="2">
          <reference field="0" count="1" selected="0">
            <x v="1"/>
          </reference>
          <reference field="4" count="1">
            <x v="17"/>
          </reference>
        </references>
      </pivotArea>
    </format>
    <format dxfId="232">
      <pivotArea dataOnly="0" labelOnly="1" fieldPosition="0">
        <references count="2">
          <reference field="0" count="1" selected="0">
            <x v="1"/>
          </reference>
          <reference field="4" count="1">
            <x v="18"/>
          </reference>
        </references>
      </pivotArea>
    </format>
    <format dxfId="231">
      <pivotArea dataOnly="0" labelOnly="1" fieldPosition="0">
        <references count="2">
          <reference field="0" count="1" selected="0">
            <x v="1"/>
          </reference>
          <reference field="4" count="1">
            <x v="19"/>
          </reference>
        </references>
      </pivotArea>
    </format>
    <format dxfId="230">
      <pivotArea collapsedLevelsAreSubtotals="1" fieldPosition="0">
        <references count="2">
          <reference field="0" count="1" selected="0">
            <x v="0"/>
          </reference>
          <reference field="4" count="1">
            <x v="1"/>
          </reference>
        </references>
      </pivotArea>
    </format>
    <format dxfId="229">
      <pivotArea dataOnly="0" labelOnly="1" fieldPosition="0">
        <references count="2">
          <reference field="0" count="1" selected="0">
            <x v="0"/>
          </reference>
          <reference field="4" count="1">
            <x v="1"/>
          </reference>
        </references>
      </pivotArea>
    </format>
    <format dxfId="228">
      <pivotArea collapsedLevelsAreSubtotals="1" fieldPosition="0">
        <references count="2">
          <reference field="0" count="1" selected="0">
            <x v="0"/>
          </reference>
          <reference field="4" count="1">
            <x v="3"/>
          </reference>
        </references>
      </pivotArea>
    </format>
    <format dxfId="227">
      <pivotArea collapsedLevelsAreSubtotals="1" fieldPosition="0">
        <references count="2">
          <reference field="0" count="1" selected="0">
            <x v="0"/>
          </reference>
          <reference field="4" count="1">
            <x v="5"/>
          </reference>
        </references>
      </pivotArea>
    </format>
    <format dxfId="226">
      <pivotArea collapsedLevelsAreSubtotals="1" fieldPosition="0">
        <references count="2">
          <reference field="0" count="1" selected="0">
            <x v="0"/>
          </reference>
          <reference field="4" count="1">
            <x v="9"/>
          </reference>
        </references>
      </pivotArea>
    </format>
    <format dxfId="225">
      <pivotArea collapsedLevelsAreSubtotals="1" fieldPosition="0">
        <references count="2">
          <reference field="0" count="1" selected="0">
            <x v="0"/>
          </reference>
          <reference field="4" count="1">
            <x v="13"/>
          </reference>
        </references>
      </pivotArea>
    </format>
    <format dxfId="224">
      <pivotArea dataOnly="0" fieldPosition="0">
        <references count="1">
          <reference field="4" count="1">
            <x v="6"/>
          </reference>
        </references>
      </pivotArea>
    </format>
    <format dxfId="223">
      <pivotArea dataOnly="0" fieldPosition="0">
        <references count="1">
          <reference field="4" count="1">
            <x v="7"/>
          </reference>
        </references>
      </pivotArea>
    </format>
    <format dxfId="222">
      <pivotArea dataOnly="0" fieldPosition="0">
        <references count="1">
          <reference field="4" count="1">
            <x v="9"/>
          </reference>
        </references>
      </pivotArea>
    </format>
    <format dxfId="221">
      <pivotArea dataOnly="0" fieldPosition="0">
        <references count="1">
          <reference field="4" count="1">
            <x v="10"/>
          </reference>
        </references>
      </pivotArea>
    </format>
    <format dxfId="220">
      <pivotArea dataOnly="0" fieldPosition="0">
        <references count="1">
          <reference field="4" count="1">
            <x v="12"/>
          </reference>
        </references>
      </pivotArea>
    </format>
    <format dxfId="219">
      <pivotArea dataOnly="0" fieldPosition="0">
        <references count="1">
          <reference field="4" count="1">
            <x v="13"/>
          </reference>
        </references>
      </pivotArea>
    </format>
    <format dxfId="218">
      <pivotArea dataOnly="0" fieldPosition="0">
        <references count="1">
          <reference field="4" count="1">
            <x v="14"/>
          </reference>
        </references>
      </pivotArea>
    </format>
    <format dxfId="217">
      <pivotArea dataOnly="0" fieldPosition="0">
        <references count="1">
          <reference field="4" count="1">
            <x v="15"/>
          </reference>
        </references>
      </pivotArea>
    </format>
    <format dxfId="216">
      <pivotArea dataOnly="0" fieldPosition="0">
        <references count="1">
          <reference field="4" count="1">
            <x v="16"/>
          </reference>
        </references>
      </pivotArea>
    </format>
    <format dxfId="215">
      <pivotArea dataOnly="0" fieldPosition="0">
        <references count="1">
          <reference field="4" count="1">
            <x v="17"/>
          </reference>
        </references>
      </pivotArea>
    </format>
    <format dxfId="214">
      <pivotArea dataOnly="0" fieldPosition="0">
        <references count="1">
          <reference field="4" count="1">
            <x v="18"/>
          </reference>
        </references>
      </pivotArea>
    </format>
    <format dxfId="213">
      <pivotArea dataOnly="0" fieldPosition="0">
        <references count="1">
          <reference field="4" count="1">
            <x v="19"/>
          </reference>
        </references>
      </pivotArea>
    </format>
    <format dxfId="212">
      <pivotArea field="0" type="button" dataOnly="0" labelOnly="1" outline="0" axis="axisRow" fieldPosition="0"/>
    </format>
    <format dxfId="211">
      <pivotArea dataOnly="0" labelOnly="1" outline="0" fieldPosition="0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210">
      <pivotArea field="0" type="button" dataOnly="0" labelOnly="1" outline="0" axis="axisRow" fieldPosition="0"/>
    </format>
    <format dxfId="209">
      <pivotArea dataOnly="0" labelOnly="1" outline="0" fieldPosition="0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208">
      <pivotArea collapsedLevelsAreSubtotals="1" fieldPosition="0">
        <references count="2">
          <reference field="0" count="1" selected="0">
            <x v="1"/>
          </reference>
          <reference field="4" count="1">
            <x v="1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UNKTACJA OZD" cacheId="1" applyNumberFormats="0" applyBorderFormats="0" applyFontFormats="0" applyPatternFormats="0" applyAlignmentFormats="0" applyWidthHeightFormats="1" dataCaption="Wartości" updatedVersion="3" minRefreshableVersion="3" useAutoFormatting="1" fieldPrintTitles="1" itemPrintTitles="1" createdVersion="4" indent="0" outline="1" outlineData="1" multipleFieldFilters="0" chartFormat="1">
  <location ref="A3:L297" firstHeaderRow="1" firstDataRow="2" firstDataCol="1"/>
  <pivotFields count="22">
    <pivotField axis="axisRow" showAll="0">
      <items count="4">
        <item x="1"/>
        <item x="0"/>
        <item sd="0" x="2"/>
        <item t="default"/>
      </items>
    </pivotField>
    <pivotField showAll="0"/>
    <pivotField axis="axisRow" showAll="0">
      <items count="204">
        <item x="152"/>
        <item m="1" x="199"/>
        <item x="93"/>
        <item x="57"/>
        <item x="191"/>
        <item x="134"/>
        <item x="39"/>
        <item x="181"/>
        <item x="90"/>
        <item x="55"/>
        <item x="12"/>
        <item x="183"/>
        <item x="22"/>
        <item x="78"/>
        <item x="143"/>
        <item x="24"/>
        <item x="136"/>
        <item x="137"/>
        <item x="40"/>
        <item x="56"/>
        <item x="155"/>
        <item x="14"/>
        <item x="190"/>
        <item m="1" x="197"/>
        <item x="76"/>
        <item x="130"/>
        <item x="165"/>
        <item x="7"/>
        <item x="23"/>
        <item x="194"/>
        <item x="121"/>
        <item x="66"/>
        <item x="49"/>
        <item x="4"/>
        <item x="187"/>
        <item x="124"/>
        <item m="1" x="198"/>
        <item x="116"/>
        <item x="87"/>
        <item x="95"/>
        <item x="38"/>
        <item x="100"/>
        <item x="157"/>
        <item x="161"/>
        <item x="29"/>
        <item x="41"/>
        <item x="64"/>
        <item x="113"/>
        <item x="109"/>
        <item x="5"/>
        <item x="163"/>
        <item x="117"/>
        <item x="167"/>
        <item x="82"/>
        <item x="68"/>
        <item x="31"/>
        <item x="162"/>
        <item x="168"/>
        <item x="160"/>
        <item x="73"/>
        <item x="129"/>
        <item x="111"/>
        <item x="96"/>
        <item x="9"/>
        <item x="173"/>
        <item x="10"/>
        <item x="179"/>
        <item x="83"/>
        <item x="88"/>
        <item x="25"/>
        <item x="159"/>
        <item x="164"/>
        <item x="77"/>
        <item m="1" x="200"/>
        <item x="85"/>
        <item x="54"/>
        <item x="107"/>
        <item x="189"/>
        <item x="175"/>
        <item x="1"/>
        <item m="1" x="196"/>
        <item x="115"/>
        <item x="154"/>
        <item x="128"/>
        <item x="170"/>
        <item x="92"/>
        <item x="192"/>
        <item x="16"/>
        <item x="108"/>
        <item x="81"/>
        <item x="126"/>
        <item x="166"/>
        <item x="185"/>
        <item x="141"/>
        <item x="186"/>
        <item x="89"/>
        <item x="28"/>
        <item x="151"/>
        <item x="144"/>
        <item x="133"/>
        <item x="47"/>
        <item x="48"/>
        <item x="131"/>
        <item x="42"/>
        <item x="97"/>
        <item x="63"/>
        <item x="43"/>
        <item x="138"/>
        <item x="114"/>
        <item x="30"/>
        <item x="171"/>
        <item x="135"/>
        <item x="67"/>
        <item x="110"/>
        <item x="2"/>
        <item x="119"/>
        <item x="193"/>
        <item x="21"/>
        <item m="1" x="202"/>
        <item x="50"/>
        <item x="3"/>
        <item x="156"/>
        <item x="51"/>
        <item x="112"/>
        <item x="58"/>
        <item x="26"/>
        <item x="61"/>
        <item x="122"/>
        <item x="169"/>
        <item x="106"/>
        <item x="11"/>
        <item x="80"/>
        <item x="6"/>
        <item x="188"/>
        <item x="120"/>
        <item x="150"/>
        <item x="149"/>
        <item x="180"/>
        <item x="101"/>
        <item x="59"/>
        <item x="74"/>
        <item x="0"/>
        <item x="172"/>
        <item x="153"/>
        <item x="69"/>
        <item x="62"/>
        <item x="182"/>
        <item x="127"/>
        <item x="147"/>
        <item x="142"/>
        <item x="84"/>
        <item x="65"/>
        <item x="177"/>
        <item x="140"/>
        <item x="132"/>
        <item x="148"/>
        <item x="91"/>
        <item x="145"/>
        <item x="60"/>
        <item x="53"/>
        <item x="52"/>
        <item x="123"/>
        <item x="118"/>
        <item x="13"/>
        <item x="174"/>
        <item x="79"/>
        <item x="8"/>
        <item x="195"/>
        <item x="19"/>
        <item x="20"/>
        <item x="18"/>
        <item x="86"/>
        <item x="94"/>
        <item x="158"/>
        <item x="139"/>
        <item x="146"/>
        <item x="99"/>
        <item x="70"/>
        <item x="72"/>
        <item x="27"/>
        <item x="71"/>
        <item x="37"/>
        <item x="36"/>
        <item x="34"/>
        <item x="35"/>
        <item x="32"/>
        <item m="1" x="201"/>
        <item x="17"/>
        <item x="98"/>
        <item x="184"/>
        <item x="33"/>
        <item x="178"/>
        <item x="176"/>
        <item x="15"/>
        <item x="102"/>
        <item x="125"/>
        <item x="103"/>
        <item x="44"/>
        <item x="45"/>
        <item x="46"/>
        <item x="104"/>
        <item x="105"/>
        <item x="75"/>
        <item t="default"/>
      </items>
    </pivotField>
    <pivotField axis="axisRow" showAll="0" sortType="descending">
      <items count="89">
        <item m="1" x="84"/>
        <item m="1" x="85"/>
        <item m="1" x="74"/>
        <item m="1" x="83"/>
        <item m="1" x="76"/>
        <item m="1" x="71"/>
        <item m="1" x="87"/>
        <item m="1" x="86"/>
        <item m="1" x="77"/>
        <item m="1" x="81"/>
        <item m="1" x="79"/>
        <item m="1" x="72"/>
        <item m="1" x="75"/>
        <item m="1" x="82"/>
        <item x="57"/>
        <item x="53"/>
        <item x="10"/>
        <item x="0"/>
        <item x="27"/>
        <item x="13"/>
        <item x="7"/>
        <item x="24"/>
        <item x="25"/>
        <item x="66"/>
        <item x="14"/>
        <item x="51"/>
        <item x="15"/>
        <item x="34"/>
        <item x="18"/>
        <item x="26"/>
        <item x="9"/>
        <item m="1" x="73"/>
        <item x="4"/>
        <item x="60"/>
        <item x="5"/>
        <item x="1"/>
        <item x="70"/>
        <item x="11"/>
        <item x="16"/>
        <item x="22"/>
        <item x="30"/>
        <item x="2"/>
        <item x="32"/>
        <item x="29"/>
        <item x="31"/>
        <item x="19"/>
        <item x="55"/>
        <item x="43"/>
        <item x="58"/>
        <item x="12"/>
        <item x="38"/>
        <item x="37"/>
        <item x="3"/>
        <item x="59"/>
        <item x="8"/>
        <item x="41"/>
        <item x="69"/>
        <item x="62"/>
        <item x="44"/>
        <item m="1" x="78"/>
        <item x="36"/>
        <item x="33"/>
        <item x="67"/>
        <item x="17"/>
        <item x="52"/>
        <item x="47"/>
        <item x="39"/>
        <item x="42"/>
        <item x="45"/>
        <item x="49"/>
        <item x="23"/>
        <item x="56"/>
        <item x="54"/>
        <item x="6"/>
        <item x="68"/>
        <item m="1" x="80"/>
        <item x="40"/>
        <item x="35"/>
        <item x="61"/>
        <item x="28"/>
        <item x="64"/>
        <item x="50"/>
        <item x="48"/>
        <item x="46"/>
        <item x="65"/>
        <item x="63"/>
        <item x="20"/>
        <item x="21"/>
        <item t="default"/>
      </items>
      <autoSortScope>
        <pivotArea dataOnly="0" outline="0" fieldPosition="0">
          <references count="1">
            <reference field="4294967294" count="1" selected="0">
              <x v="9"/>
            </reference>
          </references>
        </pivotArea>
      </autoSortScope>
    </pivotField>
    <pivotField showAll="0"/>
    <pivotField dataField="1" showAll="0"/>
    <pivotField dataField="1" showAll="0"/>
    <pivotField showAll="0"/>
    <pivotField dataField="1" showAll="0"/>
    <pivotField dataField="1" showAll="0"/>
    <pivotField showAll="0"/>
    <pivotField dataField="1" showAll="0"/>
    <pivotField showAll="0"/>
    <pivotField showAll="0"/>
    <pivotField dataField="1" showAll="0"/>
    <pivotField dataField="1" showAll="0"/>
    <pivotField showAll="0"/>
    <pivotField dataField="1" showAll="0"/>
    <pivotField dataField="1" showAll="0"/>
    <pivotField showAll="0"/>
    <pivotField dataField="1" showAll="0"/>
    <pivotField dataField="1" showAll="0"/>
  </pivotFields>
  <rowFields count="3">
    <field x="0"/>
    <field x="3"/>
    <field x="2"/>
  </rowFields>
  <rowItems count="293">
    <i>
      <x/>
    </i>
    <i r="1">
      <x v="17"/>
    </i>
    <i r="2">
      <x v="22"/>
    </i>
    <i r="2">
      <x v="70"/>
    </i>
    <i r="2">
      <x v="83"/>
    </i>
    <i r="2">
      <x v="86"/>
    </i>
    <i r="2">
      <x v="91"/>
    </i>
    <i r="2">
      <x v="110"/>
    </i>
    <i r="2">
      <x v="147"/>
    </i>
    <i r="2">
      <x v="189"/>
    </i>
    <i r="1">
      <x v="19"/>
    </i>
    <i r="2">
      <x v="4"/>
    </i>
    <i r="2">
      <x v="64"/>
    </i>
    <i r="2">
      <x v="128"/>
    </i>
    <i r="2">
      <x v="146"/>
    </i>
    <i r="1">
      <x v="21"/>
    </i>
    <i r="2">
      <x v="7"/>
    </i>
    <i r="2">
      <x v="60"/>
    </i>
    <i r="1">
      <x v="15"/>
    </i>
    <i r="2">
      <x/>
    </i>
    <i r="2">
      <x v="135"/>
    </i>
    <i r="1">
      <x v="52"/>
    </i>
    <i r="2">
      <x v="57"/>
    </i>
    <i r="1">
      <x v="63"/>
    </i>
    <i r="2">
      <x v="97"/>
    </i>
    <i r="2">
      <x v="149"/>
    </i>
    <i r="1">
      <x v="47"/>
    </i>
    <i r="2">
      <x v="90"/>
    </i>
    <i r="1">
      <x v="38"/>
    </i>
    <i r="2">
      <x v="84"/>
    </i>
    <i r="1">
      <x v="42"/>
    </i>
    <i r="2">
      <x v="34"/>
    </i>
    <i r="2">
      <x v="143"/>
    </i>
    <i r="1">
      <x v="23"/>
    </i>
    <i r="2">
      <x v="11"/>
    </i>
    <i r="1">
      <x v="65"/>
    </i>
    <i r="2">
      <x v="102"/>
    </i>
    <i r="1">
      <x v="61"/>
    </i>
    <i r="2">
      <x v="92"/>
    </i>
    <i r="1">
      <x v="32"/>
    </i>
    <i r="2">
      <x v="25"/>
    </i>
    <i r="1">
      <x v="62"/>
    </i>
    <i r="2">
      <x v="94"/>
    </i>
    <i r="1">
      <x v="78"/>
    </i>
    <i r="2">
      <x v="142"/>
    </i>
    <i r="1">
      <x v="54"/>
    </i>
    <i r="2">
      <x v="164"/>
    </i>
    <i r="1">
      <x v="30"/>
    </i>
    <i r="2">
      <x v="56"/>
    </i>
    <i r="2">
      <x v="107"/>
    </i>
    <i r="2">
      <x v="111"/>
    </i>
    <i r="2">
      <x v="157"/>
    </i>
    <i r="1">
      <x v="29"/>
    </i>
    <i r="2">
      <x v="20"/>
    </i>
    <i r="1">
      <x v="39"/>
    </i>
    <i r="2">
      <x v="99"/>
    </i>
    <i r="1">
      <x v="58"/>
    </i>
    <i r="2">
      <x v="82"/>
    </i>
    <i r="1">
      <x v="74"/>
    </i>
    <i r="2">
      <x v="133"/>
    </i>
    <i r="1">
      <x v="82"/>
    </i>
    <i r="2">
      <x v="154"/>
    </i>
    <i r="1">
      <x v="56"/>
    </i>
    <i r="2">
      <x v="77"/>
    </i>
    <i r="1">
      <x v="51"/>
    </i>
    <i r="2">
      <x v="116"/>
    </i>
    <i r="2">
      <x v="136"/>
    </i>
    <i r="2">
      <x v="137"/>
    </i>
    <i r="1">
      <x v="20"/>
    </i>
    <i r="2">
      <x v="5"/>
    </i>
    <i r="2">
      <x v="66"/>
    </i>
    <i r="1">
      <x v="72"/>
    </i>
    <i r="2">
      <x v="121"/>
    </i>
    <i r="1">
      <x v="27"/>
    </i>
    <i r="2">
      <x v="16"/>
    </i>
    <i r="1">
      <x v="57"/>
    </i>
    <i r="2">
      <x v="78"/>
    </i>
    <i r="1">
      <x v="85"/>
    </i>
    <i r="2">
      <x v="192"/>
    </i>
    <i r="1">
      <x v="14"/>
    </i>
    <i r="2">
      <x v="58"/>
    </i>
    <i r="1">
      <x v="46"/>
    </i>
    <i r="2">
      <x v="42"/>
    </i>
    <i r="1">
      <x v="80"/>
    </i>
    <i r="2">
      <x v="152"/>
    </i>
    <i r="1">
      <x v="71"/>
    </i>
    <i r="2">
      <x v="173"/>
    </i>
    <i r="1">
      <x v="44"/>
    </i>
    <i r="2">
      <x v="93"/>
    </i>
    <i r="2">
      <x v="148"/>
    </i>
    <i r="2">
      <x v="155"/>
    </i>
    <i r="1">
      <x v="28"/>
    </i>
    <i r="2">
      <x v="17"/>
    </i>
    <i r="1">
      <x v="26"/>
    </i>
    <i r="2">
      <x v="43"/>
    </i>
    <i r="1">
      <x v="25"/>
    </i>
    <i r="2">
      <x v="14"/>
    </i>
    <i r="1">
      <x v="84"/>
    </i>
    <i r="2">
      <x v="191"/>
    </i>
    <i r="1">
      <x v="69"/>
    </i>
    <i r="2">
      <x v="174"/>
    </i>
    <i r="1">
      <x v="81"/>
    </i>
    <i r="2">
      <x v="153"/>
    </i>
    <i r="1">
      <x v="48"/>
    </i>
    <i r="2">
      <x v="50"/>
    </i>
    <i r="1">
      <x v="36"/>
    </i>
    <i r="2">
      <x v="29"/>
    </i>
    <i r="1">
      <x v="53"/>
    </i>
    <i r="2">
      <x v="71"/>
    </i>
    <i r="1">
      <x v="35"/>
    </i>
    <i r="2">
      <x v="175"/>
    </i>
    <i r="1">
      <x v="40"/>
    </i>
    <i r="2">
      <x v="52"/>
    </i>
    <i r="1">
      <x v="33"/>
    </i>
    <i r="2">
      <x v="26"/>
    </i>
    <i r="1">
      <x v="64"/>
    </i>
    <i r="2">
      <x v="98"/>
    </i>
    <i>
      <x v="1"/>
    </i>
    <i r="1">
      <x v="17"/>
    </i>
    <i r="2">
      <x v="2"/>
    </i>
    <i r="2">
      <x v="8"/>
    </i>
    <i r="2">
      <x v="32"/>
    </i>
    <i r="2">
      <x v="38"/>
    </i>
    <i r="2">
      <x v="46"/>
    </i>
    <i r="2">
      <x v="61"/>
    </i>
    <i r="2">
      <x v="67"/>
    </i>
    <i r="2">
      <x v="68"/>
    </i>
    <i r="2">
      <x v="72"/>
    </i>
    <i r="2">
      <x v="88"/>
    </i>
    <i r="2">
      <x v="129"/>
    </i>
    <i r="2">
      <x v="132"/>
    </i>
    <i r="2">
      <x v="134"/>
    </i>
    <i r="2">
      <x v="141"/>
    </i>
    <i r="2">
      <x v="166"/>
    </i>
    <i r="2">
      <x v="200"/>
    </i>
    <i r="2">
      <x v="201"/>
    </i>
    <i r="1">
      <x v="32"/>
    </i>
    <i r="2">
      <x v="24"/>
    </i>
    <i r="2">
      <x v="48"/>
    </i>
    <i r="2">
      <x v="49"/>
    </i>
    <i r="2">
      <x v="62"/>
    </i>
    <i r="2">
      <x v="63"/>
    </i>
    <i r="2">
      <x v="65"/>
    </i>
    <i r="2">
      <x v="159"/>
    </i>
    <i r="2">
      <x v="177"/>
    </i>
    <i r="1">
      <x v="41"/>
    </i>
    <i r="2">
      <x v="33"/>
    </i>
    <i r="2">
      <x v="101"/>
    </i>
    <i r="2">
      <x v="114"/>
    </i>
    <i r="2">
      <x v="197"/>
    </i>
    <i r="1">
      <x v="39"/>
    </i>
    <i r="2">
      <x v="30"/>
    </i>
    <i r="2">
      <x v="74"/>
    </i>
    <i r="2">
      <x v="100"/>
    </i>
    <i r="2">
      <x v="123"/>
    </i>
    <i r="2">
      <x v="158"/>
    </i>
    <i r="2">
      <x v="202"/>
    </i>
    <i r="1">
      <x v="19"/>
    </i>
    <i r="2">
      <x v="6"/>
    </i>
    <i r="2">
      <x v="18"/>
    </i>
    <i r="2">
      <x v="44"/>
    </i>
    <i r="2">
      <x v="45"/>
    </i>
    <i r="2">
      <x v="103"/>
    </i>
    <i r="2">
      <x v="106"/>
    </i>
    <i r="2">
      <x v="108"/>
    </i>
    <i r="2">
      <x v="109"/>
    </i>
    <i r="2">
      <x v="127"/>
    </i>
    <i r="2">
      <x v="131"/>
    </i>
    <i r="2">
      <x v="169"/>
    </i>
    <i r="1">
      <x v="55"/>
    </i>
    <i r="2">
      <x v="76"/>
    </i>
    <i r="1">
      <x v="22"/>
    </i>
    <i r="2">
      <x v="9"/>
    </i>
    <i r="2">
      <x v="160"/>
    </i>
    <i r="1">
      <x v="35"/>
    </i>
    <i r="2">
      <x v="79"/>
    </i>
    <i r="2">
      <x v="117"/>
    </i>
    <i r="2">
      <x v="180"/>
    </i>
    <i r="2">
      <x v="181"/>
    </i>
    <i r="2">
      <x v="183"/>
    </i>
    <i r="2">
      <x v="184"/>
    </i>
    <i r="1">
      <x v="21"/>
    </i>
    <i r="2">
      <x v="122"/>
    </i>
    <i r="2">
      <x v="162"/>
    </i>
    <i r="2">
      <x v="172"/>
    </i>
    <i r="2">
      <x v="195"/>
    </i>
    <i r="2">
      <x v="196"/>
    </i>
    <i r="1">
      <x v="50"/>
    </i>
    <i r="2">
      <x v="51"/>
    </i>
    <i r="2">
      <x v="85"/>
    </i>
    <i r="2">
      <x v="150"/>
    </i>
    <i r="1">
      <x v="52"/>
    </i>
    <i r="2">
      <x v="120"/>
    </i>
    <i r="1">
      <x v="70"/>
    </i>
    <i r="2">
      <x v="119"/>
    </i>
    <i r="1">
      <x v="54"/>
    </i>
    <i r="2">
      <x v="75"/>
    </i>
    <i r="2">
      <x v="163"/>
    </i>
    <i r="1">
      <x v="42"/>
    </i>
    <i r="2">
      <x v="37"/>
    </i>
    <i r="2">
      <x v="144"/>
    </i>
    <i r="2">
      <x v="156"/>
    </i>
    <i r="2">
      <x v="165"/>
    </i>
    <i r="1">
      <x v="24"/>
    </i>
    <i r="2">
      <x v="12"/>
    </i>
    <i r="2">
      <x v="13"/>
    </i>
    <i r="1">
      <x v="67"/>
    </i>
    <i r="2">
      <x v="113"/>
    </i>
    <i r="1">
      <x v="26"/>
    </i>
    <i r="2">
      <x v="15"/>
    </i>
    <i r="2">
      <x v="54"/>
    </i>
    <i r="2">
      <x v="55"/>
    </i>
    <i r="2">
      <x v="69"/>
    </i>
    <i r="2">
      <x v="125"/>
    </i>
    <i r="2">
      <x v="126"/>
    </i>
    <i r="2">
      <x v="176"/>
    </i>
    <i r="2">
      <x v="185"/>
    </i>
    <i r="2">
      <x v="194"/>
    </i>
    <i r="1">
      <x v="29"/>
    </i>
    <i r="2">
      <x v="19"/>
    </i>
    <i r="2">
      <x v="139"/>
    </i>
    <i r="1">
      <x v="60"/>
    </i>
    <i r="2">
      <x v="89"/>
    </i>
    <i r="1">
      <x v="51"/>
    </i>
    <i r="2">
      <x v="53"/>
    </i>
    <i r="1">
      <x v="38"/>
    </i>
    <i r="2">
      <x v="124"/>
    </i>
    <i r="2">
      <x v="179"/>
    </i>
    <i r="2">
      <x v="182"/>
    </i>
    <i r="1">
      <x v="30"/>
    </i>
    <i r="2">
      <x v="21"/>
    </i>
    <i r="2">
      <x v="28"/>
    </i>
    <i r="2">
      <x v="87"/>
    </i>
    <i r="2">
      <x v="193"/>
    </i>
    <i r="1">
      <x v="34"/>
    </i>
    <i r="2">
      <x v="27"/>
    </i>
    <i r="1">
      <x v="49"/>
    </i>
    <i r="2">
      <x v="168"/>
    </i>
    <i r="2">
      <x v="171"/>
    </i>
    <i r="1">
      <x v="18"/>
    </i>
    <i r="2">
      <x v="3"/>
    </i>
    <i r="1">
      <x v="47"/>
    </i>
    <i r="2">
      <x v="47"/>
    </i>
    <i r="1">
      <x v="58"/>
    </i>
    <i r="2">
      <x v="81"/>
    </i>
    <i r="1">
      <x v="63"/>
    </i>
    <i r="2">
      <x v="95"/>
    </i>
    <i r="2">
      <x v="96"/>
    </i>
    <i r="1">
      <x v="73"/>
    </i>
    <i r="2">
      <x v="130"/>
    </i>
    <i r="1">
      <x v="40"/>
    </i>
    <i r="2">
      <x v="31"/>
    </i>
    <i r="1">
      <x v="66"/>
    </i>
    <i r="2">
      <x v="104"/>
    </i>
    <i r="1">
      <x v="79"/>
    </i>
    <i r="2">
      <x v="145"/>
    </i>
    <i r="1">
      <x v="43"/>
    </i>
    <i r="2">
      <x v="35"/>
    </i>
    <i r="2">
      <x v="105"/>
    </i>
    <i r="2">
      <x v="188"/>
    </i>
    <i r="1">
      <x v="20"/>
    </i>
    <i r="2">
      <x v="10"/>
    </i>
    <i r="1">
      <x v="37"/>
    </i>
    <i r="2">
      <x v="170"/>
    </i>
    <i r="1">
      <x v="16"/>
    </i>
    <i r="2">
      <x v="151"/>
    </i>
    <i r="2">
      <x v="187"/>
    </i>
    <i r="1">
      <x v="44"/>
    </i>
    <i r="2">
      <x v="39"/>
    </i>
    <i r="2">
      <x v="112"/>
    </i>
    <i r="1">
      <x v="68"/>
    </i>
    <i r="2">
      <x v="115"/>
    </i>
    <i r="1">
      <x v="83"/>
    </i>
    <i r="2">
      <x v="161"/>
    </i>
    <i r="1">
      <x v="27"/>
    </i>
    <i r="2">
      <x v="59"/>
    </i>
    <i r="1">
      <x v="45"/>
    </i>
    <i r="2">
      <x v="40"/>
    </i>
    <i r="2">
      <x v="41"/>
    </i>
    <i r="1">
      <x v="86"/>
    </i>
    <i r="2">
      <x v="198"/>
    </i>
    <i r="1">
      <x v="87"/>
    </i>
    <i r="2">
      <x v="199"/>
    </i>
    <i r="1">
      <x v="77"/>
    </i>
    <i r="2">
      <x v="140"/>
    </i>
    <i r="1">
      <x v="61"/>
    </i>
    <i r="2">
      <x v="178"/>
    </i>
    <i r="1">
      <x v="76"/>
    </i>
    <i r="2">
      <x v="138"/>
    </i>
    <i r="1">
      <x v="28"/>
    </i>
    <i r="2">
      <x v="190"/>
    </i>
    <i>
      <x v="2"/>
    </i>
    <i t="grand">
      <x/>
    </i>
  </rowItems>
  <colFields count="1">
    <field x="-2"/>
  </colFields>
  <col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colItems>
  <dataFields count="11">
    <dataField name="Suma z edycja I" fld="5" baseField="0" baseItem="0"/>
    <dataField name="Suma z sztafety I" fld="6" baseField="0" baseItem="0" numFmtId="2"/>
    <dataField name="Suma z edycja II" fld="8" baseField="0" baseItem="0"/>
    <dataField name="Suma z sztafety II" fld="9" baseField="0" baseItem="0" numFmtId="2"/>
    <dataField name="Suma z edycja III" fld="11" baseField="0" baseItem="0"/>
    <dataField name="Suma z edycja IV" fld="14" baseField="0" baseItem="0"/>
    <dataField name="Suma z sztafety IV" fld="15" baseField="0" baseItem="0" numFmtId="2"/>
    <dataField name="Suma z edycja V" fld="17" baseField="0" baseItem="0"/>
    <dataField name="Suma z sztafety V" fld="18" baseField="0" baseItem="0" numFmtId="2"/>
    <dataField name="Suma z łączna punktacja" fld="20" baseField="2" baseItem="20" numFmtId="2"/>
    <dataField name="Suma z punktacja wielobojowa" fld="21" baseField="2" baseItem="20"/>
  </dataFields>
  <formats count="208">
    <format dxfId="207">
      <pivotArea field="0" type="button" dataOnly="0" labelOnly="1" outline="0" axis="axisRow" fieldPosition="0"/>
    </format>
    <format dxfId="206">
      <pivotArea dataOnly="0" labelOnly="1" outline="0" fieldPosition="0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205">
      <pivotArea field="0" type="button" dataOnly="0" labelOnly="1" outline="0" axis="axisRow" fieldPosition="0"/>
    </format>
    <format dxfId="204">
      <pivotArea dataOnly="0" labelOnly="1" outline="0" fieldPosition="0">
        <references count="1">
          <reference field="4294967294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203">
      <pivotArea collapsedLevelsAreSubtotals="1" fieldPosition="0">
        <references count="3">
          <reference field="4294967294" count="10" selected="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0" count="1" selected="0">
            <x v="0"/>
          </reference>
          <reference field="3" count="1">
            <x v="17"/>
          </reference>
        </references>
      </pivotArea>
    </format>
    <format dxfId="202">
      <pivotArea dataOnly="0" labelOnly="1" fieldPosition="0">
        <references count="2">
          <reference field="0" count="1" selected="0">
            <x v="0"/>
          </reference>
          <reference field="3" count="1">
            <x v="17"/>
          </reference>
        </references>
      </pivotArea>
    </format>
    <format dxfId="201">
      <pivotArea collapsedLevelsAreSubtotals="1" fieldPosition="0">
        <references count="3">
          <reference field="4294967294" count="10" selected="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0" count="1" selected="0">
            <x v="0"/>
          </reference>
          <reference field="3" count="1">
            <x v="17"/>
          </reference>
        </references>
      </pivotArea>
    </format>
    <format dxfId="200">
      <pivotArea dataOnly="0" labelOnly="1" fieldPosition="0">
        <references count="2">
          <reference field="0" count="1" selected="0">
            <x v="0"/>
          </reference>
          <reference field="3" count="1">
            <x v="17"/>
          </reference>
        </references>
      </pivotArea>
    </format>
    <format dxfId="199">
      <pivotArea collapsedLevelsAreSubtotals="1" fieldPosition="0">
        <references count="3">
          <reference field="4294967294" count="10" selected="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0" count="1" selected="0">
            <x v="0"/>
          </reference>
          <reference field="3" count="1">
            <x v="19"/>
          </reference>
        </references>
      </pivotArea>
    </format>
    <format dxfId="198">
      <pivotArea dataOnly="0" labelOnly="1" fieldPosition="0">
        <references count="2">
          <reference field="0" count="1" selected="0">
            <x v="0"/>
          </reference>
          <reference field="3" count="1">
            <x v="19"/>
          </reference>
        </references>
      </pivotArea>
    </format>
    <format dxfId="197">
      <pivotArea collapsedLevelsAreSubtotals="1" fieldPosition="0">
        <references count="3">
          <reference field="4294967294" count="10" selected="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0" count="1" selected="0">
            <x v="0"/>
          </reference>
          <reference field="3" count="1">
            <x v="21"/>
          </reference>
        </references>
      </pivotArea>
    </format>
    <format dxfId="196">
      <pivotArea dataOnly="0" labelOnly="1" fieldPosition="0">
        <references count="2">
          <reference field="0" count="1" selected="0">
            <x v="0"/>
          </reference>
          <reference field="3" count="1">
            <x v="21"/>
          </reference>
        </references>
      </pivotArea>
    </format>
    <format dxfId="195">
      <pivotArea collapsedLevelsAreSubtotals="1" fieldPosition="0">
        <references count="3">
          <reference field="4294967294" count="10" selected="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0" count="1" selected="0">
            <x v="0"/>
          </reference>
          <reference field="3" count="1">
            <x v="15"/>
          </reference>
        </references>
      </pivotArea>
    </format>
    <format dxfId="194">
      <pivotArea dataOnly="0" labelOnly="1" fieldPosition="0">
        <references count="2">
          <reference field="0" count="1" selected="0">
            <x v="0"/>
          </reference>
          <reference field="3" count="1">
            <x v="15"/>
          </reference>
        </references>
      </pivotArea>
    </format>
    <format dxfId="193">
      <pivotArea collapsedLevelsAreSubtotals="1" fieldPosition="0">
        <references count="3">
          <reference field="4294967294" count="10" selected="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0" count="1" selected="0">
            <x v="0"/>
          </reference>
          <reference field="3" count="1">
            <x v="52"/>
          </reference>
        </references>
      </pivotArea>
    </format>
    <format dxfId="192">
      <pivotArea dataOnly="0" labelOnly="1" fieldPosition="0">
        <references count="2">
          <reference field="0" count="1" selected="0">
            <x v="0"/>
          </reference>
          <reference field="3" count="1">
            <x v="52"/>
          </reference>
        </references>
      </pivotArea>
    </format>
    <format dxfId="191">
      <pivotArea collapsedLevelsAreSubtotals="1" fieldPosition="0">
        <references count="3">
          <reference field="4294967294" count="10" selected="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0" count="1" selected="0">
            <x v="0"/>
          </reference>
          <reference field="3" count="1">
            <x v="63"/>
          </reference>
        </references>
      </pivotArea>
    </format>
    <format dxfId="190">
      <pivotArea dataOnly="0" labelOnly="1" fieldPosition="0">
        <references count="2">
          <reference field="0" count="1" selected="0">
            <x v="0"/>
          </reference>
          <reference field="3" count="1">
            <x v="63"/>
          </reference>
        </references>
      </pivotArea>
    </format>
    <format dxfId="189">
      <pivotArea collapsedLevelsAreSubtotals="1" fieldPosition="0">
        <references count="3">
          <reference field="4294967294" count="10" selected="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0" count="1" selected="0">
            <x v="0"/>
          </reference>
          <reference field="3" count="1">
            <x v="47"/>
          </reference>
        </references>
      </pivotArea>
    </format>
    <format dxfId="188">
      <pivotArea dataOnly="0" labelOnly="1" fieldPosition="0">
        <references count="2">
          <reference field="0" count="1" selected="0">
            <x v="0"/>
          </reference>
          <reference field="3" count="1">
            <x v="47"/>
          </reference>
        </references>
      </pivotArea>
    </format>
    <format dxfId="187">
      <pivotArea collapsedLevelsAreSubtotals="1" fieldPosition="0">
        <references count="3">
          <reference field="4294967294" count="10" selected="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0" count="1" selected="0">
            <x v="0"/>
          </reference>
          <reference field="3" count="1">
            <x v="38"/>
          </reference>
        </references>
      </pivotArea>
    </format>
    <format dxfId="186">
      <pivotArea dataOnly="0" labelOnly="1" fieldPosition="0">
        <references count="2">
          <reference field="0" count="1" selected="0">
            <x v="0"/>
          </reference>
          <reference field="3" count="1">
            <x v="38"/>
          </reference>
        </references>
      </pivotArea>
    </format>
    <format dxfId="185">
      <pivotArea collapsedLevelsAreSubtotals="1" fieldPosition="0">
        <references count="3">
          <reference field="4294967294" count="10" selected="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0" count="1" selected="0">
            <x v="0"/>
          </reference>
          <reference field="3" count="1">
            <x v="42"/>
          </reference>
        </references>
      </pivotArea>
    </format>
    <format dxfId="184">
      <pivotArea dataOnly="0" labelOnly="1" fieldPosition="0">
        <references count="2">
          <reference field="0" count="1" selected="0">
            <x v="0"/>
          </reference>
          <reference field="3" count="1">
            <x v="42"/>
          </reference>
        </references>
      </pivotArea>
    </format>
    <format dxfId="183">
      <pivotArea collapsedLevelsAreSubtotals="1" fieldPosition="0">
        <references count="3">
          <reference field="4294967294" count="10" selected="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0" count="1" selected="0">
            <x v="0"/>
          </reference>
          <reference field="3" count="1">
            <x v="23"/>
          </reference>
        </references>
      </pivotArea>
    </format>
    <format dxfId="182">
      <pivotArea dataOnly="0" labelOnly="1" fieldPosition="0">
        <references count="2">
          <reference field="0" count="1" selected="0">
            <x v="0"/>
          </reference>
          <reference field="3" count="1">
            <x v="23"/>
          </reference>
        </references>
      </pivotArea>
    </format>
    <format dxfId="181">
      <pivotArea collapsedLevelsAreSubtotals="1" fieldPosition="0">
        <references count="3">
          <reference field="4294967294" count="10" selected="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0" count="1" selected="0">
            <x v="0"/>
          </reference>
          <reference field="3" count="1">
            <x v="65"/>
          </reference>
        </references>
      </pivotArea>
    </format>
    <format dxfId="180">
      <pivotArea dataOnly="0" labelOnly="1" fieldPosition="0">
        <references count="2">
          <reference field="0" count="1" selected="0">
            <x v="0"/>
          </reference>
          <reference field="3" count="1">
            <x v="65"/>
          </reference>
        </references>
      </pivotArea>
    </format>
    <format dxfId="179">
      <pivotArea collapsedLevelsAreSubtotals="1" fieldPosition="0">
        <references count="3">
          <reference field="4294967294" count="10" selected="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0" count="1" selected="0">
            <x v="0"/>
          </reference>
          <reference field="3" count="1">
            <x v="61"/>
          </reference>
        </references>
      </pivotArea>
    </format>
    <format dxfId="178">
      <pivotArea dataOnly="0" labelOnly="1" fieldPosition="0">
        <references count="2">
          <reference field="0" count="1" selected="0">
            <x v="0"/>
          </reference>
          <reference field="3" count="1">
            <x v="61"/>
          </reference>
        </references>
      </pivotArea>
    </format>
    <format dxfId="177">
      <pivotArea collapsedLevelsAreSubtotals="1" fieldPosition="0">
        <references count="3">
          <reference field="4294967294" count="10" selected="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0" count="1" selected="0">
            <x v="0"/>
          </reference>
          <reference field="3" count="1">
            <x v="32"/>
          </reference>
        </references>
      </pivotArea>
    </format>
    <format dxfId="176">
      <pivotArea dataOnly="0" labelOnly="1" fieldPosition="0">
        <references count="2">
          <reference field="0" count="1" selected="0">
            <x v="0"/>
          </reference>
          <reference field="3" count="1">
            <x v="32"/>
          </reference>
        </references>
      </pivotArea>
    </format>
    <format dxfId="175">
      <pivotArea collapsedLevelsAreSubtotals="1" fieldPosition="0">
        <references count="3">
          <reference field="4294967294" count="10" selected="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0" count="1" selected="0">
            <x v="0"/>
          </reference>
          <reference field="3" count="1">
            <x v="14"/>
          </reference>
        </references>
      </pivotArea>
    </format>
    <format dxfId="174">
      <pivotArea dataOnly="0" labelOnly="1" fieldPosition="0">
        <references count="2">
          <reference field="0" count="1" selected="0">
            <x v="0"/>
          </reference>
          <reference field="3" count="1">
            <x v="14"/>
          </reference>
        </references>
      </pivotArea>
    </format>
    <format dxfId="173">
      <pivotArea collapsedLevelsAreSubtotals="1" fieldPosition="0">
        <references count="3">
          <reference field="4294967294" count="10" selected="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0" count="1" selected="0">
            <x v="0"/>
          </reference>
          <reference field="3" count="1">
            <x v="62"/>
          </reference>
        </references>
      </pivotArea>
    </format>
    <format dxfId="172">
      <pivotArea dataOnly="0" labelOnly="1" fieldPosition="0">
        <references count="2">
          <reference field="0" count="1" selected="0">
            <x v="0"/>
          </reference>
          <reference field="3" count="1">
            <x v="62"/>
          </reference>
        </references>
      </pivotArea>
    </format>
    <format dxfId="171">
      <pivotArea collapsedLevelsAreSubtotals="1" fieldPosition="0">
        <references count="3">
          <reference field="4294967294" count="10" selected="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0" count="1" selected="0">
            <x v="0"/>
          </reference>
          <reference field="3" count="1">
            <x v="78"/>
          </reference>
        </references>
      </pivotArea>
    </format>
    <format dxfId="170">
      <pivotArea dataOnly="0" labelOnly="1" fieldPosition="0">
        <references count="2">
          <reference field="0" count="1" selected="0">
            <x v="0"/>
          </reference>
          <reference field="3" count="1">
            <x v="78"/>
          </reference>
        </references>
      </pivotArea>
    </format>
    <format dxfId="169">
      <pivotArea collapsedLevelsAreSubtotals="1" fieldPosition="0">
        <references count="3">
          <reference field="4294967294" count="10" selected="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0" count="1" selected="0">
            <x v="0"/>
          </reference>
          <reference field="3" count="1">
            <x v="29"/>
          </reference>
        </references>
      </pivotArea>
    </format>
    <format dxfId="168">
      <pivotArea dataOnly="0" labelOnly="1" fieldPosition="0">
        <references count="2">
          <reference field="0" count="1" selected="0">
            <x v="0"/>
          </reference>
          <reference field="3" count="1">
            <x v="29"/>
          </reference>
        </references>
      </pivotArea>
    </format>
    <format dxfId="167">
      <pivotArea collapsedLevelsAreSubtotals="1" fieldPosition="0">
        <references count="3">
          <reference field="4294967294" count="10" selected="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0" count="1" selected="0">
            <x v="0"/>
          </reference>
          <reference field="3" count="1">
            <x v="30"/>
          </reference>
        </references>
      </pivotArea>
    </format>
    <format dxfId="166">
      <pivotArea dataOnly="0" labelOnly="1" fieldPosition="0">
        <references count="2">
          <reference field="0" count="1" selected="0">
            <x v="0"/>
          </reference>
          <reference field="3" count="1">
            <x v="30"/>
          </reference>
        </references>
      </pivotArea>
    </format>
    <format dxfId="165">
      <pivotArea collapsedLevelsAreSubtotals="1" fieldPosition="0">
        <references count="3">
          <reference field="4294967294" count="10" selected="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0" count="1" selected="0">
            <x v="0"/>
          </reference>
          <reference field="3" count="1">
            <x v="54"/>
          </reference>
        </references>
      </pivotArea>
    </format>
    <format dxfId="164">
      <pivotArea dataOnly="0" labelOnly="1" fieldPosition="0">
        <references count="2">
          <reference field="0" count="1" selected="0">
            <x v="0"/>
          </reference>
          <reference field="3" count="1">
            <x v="54"/>
          </reference>
        </references>
      </pivotArea>
    </format>
    <format dxfId="163">
      <pivotArea collapsedLevelsAreSubtotals="1" fieldPosition="0">
        <references count="3">
          <reference field="4294967294" count="10" selected="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0" count="1" selected="0">
            <x v="0"/>
          </reference>
          <reference field="3" count="1">
            <x v="58"/>
          </reference>
        </references>
      </pivotArea>
    </format>
    <format dxfId="162">
      <pivotArea dataOnly="0" labelOnly="1" fieldPosition="0">
        <references count="2">
          <reference field="0" count="1" selected="0">
            <x v="0"/>
          </reference>
          <reference field="3" count="1">
            <x v="58"/>
          </reference>
        </references>
      </pivotArea>
    </format>
    <format dxfId="161">
      <pivotArea collapsedLevelsAreSubtotals="1" fieldPosition="0">
        <references count="3">
          <reference field="4294967294" count="10" selected="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0" count="1" selected="0">
            <x v="0"/>
          </reference>
          <reference field="3" count="1">
            <x v="39"/>
          </reference>
        </references>
      </pivotArea>
    </format>
    <format dxfId="160">
      <pivotArea dataOnly="0" labelOnly="1" fieldPosition="0">
        <references count="2">
          <reference field="0" count="1" selected="0">
            <x v="0"/>
          </reference>
          <reference field="3" count="1">
            <x v="39"/>
          </reference>
        </references>
      </pivotArea>
    </format>
    <format dxfId="159">
      <pivotArea collapsedLevelsAreSubtotals="1" fieldPosition="0">
        <references count="3">
          <reference field="4294967294" count="10" selected="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0" count="1" selected="0">
            <x v="0"/>
          </reference>
          <reference field="3" count="1">
            <x v="74"/>
          </reference>
        </references>
      </pivotArea>
    </format>
    <format dxfId="158">
      <pivotArea dataOnly="0" labelOnly="1" fieldPosition="0">
        <references count="2">
          <reference field="0" count="1" selected="0">
            <x v="0"/>
          </reference>
          <reference field="3" count="1">
            <x v="74"/>
          </reference>
        </references>
      </pivotArea>
    </format>
    <format dxfId="157">
      <pivotArea collapsedLevelsAreSubtotals="1" fieldPosition="0">
        <references count="3">
          <reference field="4294967294" count="10" selected="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0" count="1" selected="0">
            <x v="0"/>
          </reference>
          <reference field="3" count="1">
            <x v="82"/>
          </reference>
        </references>
      </pivotArea>
    </format>
    <format dxfId="156">
      <pivotArea dataOnly="0" labelOnly="1" fieldPosition="0">
        <references count="2">
          <reference field="0" count="1" selected="0">
            <x v="0"/>
          </reference>
          <reference field="3" count="1">
            <x v="82"/>
          </reference>
        </references>
      </pivotArea>
    </format>
    <format dxfId="155">
      <pivotArea collapsedLevelsAreSubtotals="1" fieldPosition="0">
        <references count="3">
          <reference field="4294967294" count="10" selected="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0" count="1" selected="0">
            <x v="0"/>
          </reference>
          <reference field="3" count="1">
            <x v="57"/>
          </reference>
        </references>
      </pivotArea>
    </format>
    <format dxfId="154">
      <pivotArea dataOnly="0" labelOnly="1" fieldPosition="0">
        <references count="2">
          <reference field="0" count="1" selected="0">
            <x v="0"/>
          </reference>
          <reference field="3" count="1">
            <x v="57"/>
          </reference>
        </references>
      </pivotArea>
    </format>
    <format dxfId="153">
      <pivotArea collapsedLevelsAreSubtotals="1" fieldPosition="0">
        <references count="3">
          <reference field="4294967294" count="10" selected="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0" count="1" selected="0">
            <x v="0"/>
          </reference>
          <reference field="3" count="1">
            <x v="20"/>
          </reference>
        </references>
      </pivotArea>
    </format>
    <format dxfId="152">
      <pivotArea dataOnly="0" labelOnly="1" fieldPosition="0">
        <references count="2">
          <reference field="0" count="1" selected="0">
            <x v="0"/>
          </reference>
          <reference field="3" count="1">
            <x v="20"/>
          </reference>
        </references>
      </pivotArea>
    </format>
    <format dxfId="151">
      <pivotArea collapsedLevelsAreSubtotals="1" fieldPosition="0">
        <references count="3">
          <reference field="4294967294" count="10" selected="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0" count="1" selected="0">
            <x v="0"/>
          </reference>
          <reference field="3" count="1">
            <x v="51"/>
          </reference>
        </references>
      </pivotArea>
    </format>
    <format dxfId="150">
      <pivotArea dataOnly="0" labelOnly="1" fieldPosition="0">
        <references count="2">
          <reference field="0" count="1" selected="0">
            <x v="0"/>
          </reference>
          <reference field="3" count="1">
            <x v="51"/>
          </reference>
        </references>
      </pivotArea>
    </format>
    <format dxfId="149">
      <pivotArea collapsedLevelsAreSubtotals="1" fieldPosition="0">
        <references count="3">
          <reference field="4294967294" count="10" selected="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0" count="1" selected="0">
            <x v="0"/>
          </reference>
          <reference field="3" count="1">
            <x v="72"/>
          </reference>
        </references>
      </pivotArea>
    </format>
    <format dxfId="148">
      <pivotArea dataOnly="0" labelOnly="1" fieldPosition="0">
        <references count="2">
          <reference field="0" count="1" selected="0">
            <x v="0"/>
          </reference>
          <reference field="3" count="1">
            <x v="72"/>
          </reference>
        </references>
      </pivotArea>
    </format>
    <format dxfId="147">
      <pivotArea collapsedLevelsAreSubtotals="1" fieldPosition="0">
        <references count="3">
          <reference field="4294967294" count="10" selected="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0" count="1" selected="0">
            <x v="0"/>
          </reference>
          <reference field="3" count="1">
            <x v="56"/>
          </reference>
        </references>
      </pivotArea>
    </format>
    <format dxfId="146">
      <pivotArea dataOnly="0" labelOnly="1" fieldPosition="0">
        <references count="2">
          <reference field="0" count="1" selected="0">
            <x v="0"/>
          </reference>
          <reference field="3" count="1">
            <x v="56"/>
          </reference>
        </references>
      </pivotArea>
    </format>
    <format dxfId="145">
      <pivotArea collapsedLevelsAreSubtotals="1" fieldPosition="0">
        <references count="3">
          <reference field="4294967294" count="10" selected="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0" count="1" selected="0">
            <x v="0"/>
          </reference>
          <reference field="3" count="1">
            <x v="28"/>
          </reference>
        </references>
      </pivotArea>
    </format>
    <format dxfId="144">
      <pivotArea dataOnly="0" labelOnly="1" fieldPosition="0">
        <references count="2">
          <reference field="0" count="1" selected="0">
            <x v="0"/>
          </reference>
          <reference field="3" count="1">
            <x v="28"/>
          </reference>
        </references>
      </pivotArea>
    </format>
    <format dxfId="143">
      <pivotArea collapsedLevelsAreSubtotals="1" fieldPosition="0">
        <references count="3">
          <reference field="4294967294" count="10" selected="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0" count="1" selected="0">
            <x v="0"/>
          </reference>
          <reference field="3" count="1">
            <x v="71"/>
          </reference>
        </references>
      </pivotArea>
    </format>
    <format dxfId="142">
      <pivotArea dataOnly="0" labelOnly="1" fieldPosition="0">
        <references count="2">
          <reference field="0" count="1" selected="0">
            <x v="0"/>
          </reference>
          <reference field="3" count="1">
            <x v="71"/>
          </reference>
        </references>
      </pivotArea>
    </format>
    <format dxfId="141">
      <pivotArea collapsedLevelsAreSubtotals="1" fieldPosition="0">
        <references count="3">
          <reference field="4294967294" count="10" selected="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0" count="1" selected="0">
            <x v="0"/>
          </reference>
          <reference field="3" count="1">
            <x v="44"/>
          </reference>
        </references>
      </pivotArea>
    </format>
    <format dxfId="140">
      <pivotArea dataOnly="0" labelOnly="1" fieldPosition="0">
        <references count="2">
          <reference field="0" count="1" selected="0">
            <x v="0"/>
          </reference>
          <reference field="3" count="1">
            <x v="44"/>
          </reference>
        </references>
      </pivotArea>
    </format>
    <format dxfId="139">
      <pivotArea collapsedLevelsAreSubtotals="1" fieldPosition="0">
        <references count="3">
          <reference field="4294967294" count="10" selected="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0" count="1" selected="0">
            <x v="0"/>
          </reference>
          <reference field="3" count="1">
            <x v="46"/>
          </reference>
        </references>
      </pivotArea>
    </format>
    <format dxfId="138">
      <pivotArea dataOnly="0" labelOnly="1" fieldPosition="0">
        <references count="2">
          <reference field="0" count="1" selected="0">
            <x v="0"/>
          </reference>
          <reference field="3" count="1">
            <x v="46"/>
          </reference>
        </references>
      </pivotArea>
    </format>
    <format dxfId="137">
      <pivotArea collapsedLevelsAreSubtotals="1" fieldPosition="0">
        <references count="3">
          <reference field="4294967294" count="10" selected="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0" count="1" selected="0">
            <x v="0"/>
          </reference>
          <reference field="3" count="1">
            <x v="26"/>
          </reference>
        </references>
      </pivotArea>
    </format>
    <format dxfId="136">
      <pivotArea dataOnly="0" labelOnly="1" fieldPosition="0">
        <references count="2">
          <reference field="0" count="1" selected="0">
            <x v="0"/>
          </reference>
          <reference field="3" count="1">
            <x v="26"/>
          </reference>
        </references>
      </pivotArea>
    </format>
    <format dxfId="135">
      <pivotArea collapsedLevelsAreSubtotals="1" fieldPosition="0">
        <references count="3">
          <reference field="4294967294" count="10" selected="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0" count="1" selected="0">
            <x v="0"/>
          </reference>
          <reference field="3" count="1">
            <x v="80"/>
          </reference>
        </references>
      </pivotArea>
    </format>
    <format dxfId="134">
      <pivotArea dataOnly="0" labelOnly="1" fieldPosition="0">
        <references count="2">
          <reference field="0" count="1" selected="0">
            <x v="0"/>
          </reference>
          <reference field="3" count="1">
            <x v="80"/>
          </reference>
        </references>
      </pivotArea>
    </format>
    <format dxfId="133">
      <pivotArea collapsedLevelsAreSubtotals="1" fieldPosition="0">
        <references count="3">
          <reference field="4294967294" count="10" selected="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0" count="1" selected="0">
            <x v="0"/>
          </reference>
          <reference field="3" count="1">
            <x v="27"/>
          </reference>
        </references>
      </pivotArea>
    </format>
    <format dxfId="132">
      <pivotArea dataOnly="0" labelOnly="1" fieldPosition="0">
        <references count="2">
          <reference field="0" count="1" selected="0">
            <x v="0"/>
          </reference>
          <reference field="3" count="1">
            <x v="27"/>
          </reference>
        </references>
      </pivotArea>
    </format>
    <format dxfId="131">
      <pivotArea collapsedLevelsAreSubtotals="1" fieldPosition="0">
        <references count="3">
          <reference field="4294967294" count="10" selected="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0" count="1" selected="0">
            <x v="0"/>
          </reference>
          <reference field="3" count="1">
            <x v="25"/>
          </reference>
        </references>
      </pivotArea>
    </format>
    <format dxfId="130">
      <pivotArea dataOnly="0" labelOnly="1" fieldPosition="0">
        <references count="2">
          <reference field="0" count="1" selected="0">
            <x v="0"/>
          </reference>
          <reference field="3" count="1">
            <x v="25"/>
          </reference>
        </references>
      </pivotArea>
    </format>
    <format dxfId="129">
      <pivotArea collapsedLevelsAreSubtotals="1" fieldPosition="0">
        <references count="3">
          <reference field="4294967294" count="10" selected="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0" count="1" selected="0">
            <x v="0"/>
          </reference>
          <reference field="3" count="1">
            <x v="81"/>
          </reference>
        </references>
      </pivotArea>
    </format>
    <format dxfId="128">
      <pivotArea dataOnly="0" labelOnly="1" fieldPosition="0">
        <references count="2">
          <reference field="0" count="1" selected="0">
            <x v="0"/>
          </reference>
          <reference field="3" count="1">
            <x v="81"/>
          </reference>
        </references>
      </pivotArea>
    </format>
    <format dxfId="127">
      <pivotArea collapsedLevelsAreSubtotals="1" fieldPosition="0">
        <references count="3">
          <reference field="4294967294" count="10" selected="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0" count="1" selected="0">
            <x v="0"/>
          </reference>
          <reference field="3" count="1">
            <x v="48"/>
          </reference>
        </references>
      </pivotArea>
    </format>
    <format dxfId="126">
      <pivotArea dataOnly="0" labelOnly="1" fieldPosition="0">
        <references count="2">
          <reference field="0" count="1" selected="0">
            <x v="0"/>
          </reference>
          <reference field="3" count="1">
            <x v="48"/>
          </reference>
        </references>
      </pivotArea>
    </format>
    <format dxfId="125">
      <pivotArea collapsedLevelsAreSubtotals="1" fieldPosition="0">
        <references count="3">
          <reference field="4294967294" count="10" selected="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0" count="1" selected="0">
            <x v="0"/>
          </reference>
          <reference field="3" count="1">
            <x v="69"/>
          </reference>
        </references>
      </pivotArea>
    </format>
    <format dxfId="124">
      <pivotArea dataOnly="0" labelOnly="1" fieldPosition="0">
        <references count="2">
          <reference field="0" count="1" selected="0">
            <x v="0"/>
          </reference>
          <reference field="3" count="1">
            <x v="69"/>
          </reference>
        </references>
      </pivotArea>
    </format>
    <format dxfId="123">
      <pivotArea collapsedLevelsAreSubtotals="1" fieldPosition="0">
        <references count="3">
          <reference field="4294967294" count="10" selected="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0" count="1" selected="0">
            <x v="0"/>
          </reference>
          <reference field="3" count="1">
            <x v="36"/>
          </reference>
        </references>
      </pivotArea>
    </format>
    <format dxfId="122">
      <pivotArea dataOnly="0" labelOnly="1" fieldPosition="0">
        <references count="2">
          <reference field="0" count="1" selected="0">
            <x v="0"/>
          </reference>
          <reference field="3" count="1">
            <x v="36"/>
          </reference>
        </references>
      </pivotArea>
    </format>
    <format dxfId="121">
      <pivotArea collapsedLevelsAreSubtotals="1" fieldPosition="0">
        <references count="3">
          <reference field="4294967294" count="10" selected="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0" count="1" selected="0">
            <x v="0"/>
          </reference>
          <reference field="3" count="1">
            <x v="53"/>
          </reference>
        </references>
      </pivotArea>
    </format>
    <format dxfId="120">
      <pivotArea dataOnly="0" labelOnly="1" fieldPosition="0">
        <references count="2">
          <reference field="0" count="1" selected="0">
            <x v="0"/>
          </reference>
          <reference field="3" count="1">
            <x v="53"/>
          </reference>
        </references>
      </pivotArea>
    </format>
    <format dxfId="119">
      <pivotArea collapsedLevelsAreSubtotals="1" fieldPosition="0">
        <references count="3">
          <reference field="4294967294" count="10" selected="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0" count="1" selected="0">
            <x v="0"/>
          </reference>
          <reference field="3" count="1">
            <x v="33"/>
          </reference>
        </references>
      </pivotArea>
    </format>
    <format dxfId="118">
      <pivotArea dataOnly="0" labelOnly="1" fieldPosition="0">
        <references count="2">
          <reference field="0" count="1" selected="0">
            <x v="0"/>
          </reference>
          <reference field="3" count="1">
            <x v="33"/>
          </reference>
        </references>
      </pivotArea>
    </format>
    <format dxfId="117">
      <pivotArea collapsedLevelsAreSubtotals="1" fieldPosition="0">
        <references count="3">
          <reference field="4294967294" count="10" selected="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0" count="1" selected="0">
            <x v="0"/>
          </reference>
          <reference field="3" count="1">
            <x v="31"/>
          </reference>
        </references>
      </pivotArea>
    </format>
    <format dxfId="116">
      <pivotArea dataOnly="0" labelOnly="1" fieldPosition="0">
        <references count="2">
          <reference field="0" count="1" selected="0">
            <x v="0"/>
          </reference>
          <reference field="3" count="1">
            <x v="31"/>
          </reference>
        </references>
      </pivotArea>
    </format>
    <format dxfId="115">
      <pivotArea collapsedLevelsAreSubtotals="1" fieldPosition="0">
        <references count="3">
          <reference field="4294967294" count="10" selected="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0" count="1" selected="0">
            <x v="0"/>
          </reference>
          <reference field="3" count="1">
            <x v="64"/>
          </reference>
        </references>
      </pivotArea>
    </format>
    <format dxfId="114">
      <pivotArea dataOnly="0" labelOnly="1" fieldPosition="0">
        <references count="2">
          <reference field="0" count="1" selected="0">
            <x v="0"/>
          </reference>
          <reference field="3" count="1">
            <x v="64"/>
          </reference>
        </references>
      </pivotArea>
    </format>
    <format dxfId="113">
      <pivotArea collapsedLevelsAreSubtotals="1" fieldPosition="0">
        <references count="3">
          <reference field="4294967294" count="10" selected="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0" count="1" selected="0">
            <x v="0"/>
          </reference>
          <reference field="3" count="1">
            <x v="40"/>
          </reference>
        </references>
      </pivotArea>
    </format>
    <format dxfId="112">
      <pivotArea dataOnly="0" labelOnly="1" fieldPosition="0">
        <references count="2">
          <reference field="0" count="1" selected="0">
            <x v="0"/>
          </reference>
          <reference field="3" count="1">
            <x v="40"/>
          </reference>
        </references>
      </pivotArea>
    </format>
    <format dxfId="111">
      <pivotArea collapsedLevelsAreSubtotals="1" fieldPosition="0">
        <references count="3">
          <reference field="4294967294" count="10" selected="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0" count="1" selected="0">
            <x v="0"/>
          </reference>
          <reference field="3" count="1">
            <x v="14"/>
          </reference>
        </references>
      </pivotArea>
    </format>
    <format dxfId="110">
      <pivotArea dataOnly="0" labelOnly="1" fieldPosition="0">
        <references count="2">
          <reference field="0" count="1" selected="0">
            <x v="0"/>
          </reference>
          <reference field="3" count="1">
            <x v="14"/>
          </reference>
        </references>
      </pivotArea>
    </format>
    <format dxfId="109">
      <pivotArea collapsedLevelsAreSubtotals="1" fieldPosition="0">
        <references count="3">
          <reference field="4294967294" count="10" selected="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0" count="1" selected="0">
            <x v="1"/>
          </reference>
          <reference field="3" count="1">
            <x v="17"/>
          </reference>
        </references>
      </pivotArea>
    </format>
    <format dxfId="108">
      <pivotArea dataOnly="0" labelOnly="1" fieldPosition="0">
        <references count="2">
          <reference field="0" count="1" selected="0">
            <x v="1"/>
          </reference>
          <reference field="3" count="1">
            <x v="17"/>
          </reference>
        </references>
      </pivotArea>
    </format>
    <format dxfId="107">
      <pivotArea collapsedLevelsAreSubtotals="1" fieldPosition="0">
        <references count="3">
          <reference field="4294967294" count="10" selected="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0" count="1" selected="0">
            <x v="1"/>
          </reference>
          <reference field="3" count="1">
            <x v="32"/>
          </reference>
        </references>
      </pivotArea>
    </format>
    <format dxfId="106">
      <pivotArea dataOnly="0" labelOnly="1" fieldPosition="0">
        <references count="2">
          <reference field="0" count="1" selected="0">
            <x v="1"/>
          </reference>
          <reference field="3" count="1">
            <x v="32"/>
          </reference>
        </references>
      </pivotArea>
    </format>
    <format dxfId="105">
      <pivotArea collapsedLevelsAreSubtotals="1" fieldPosition="0">
        <references count="3">
          <reference field="4294967294" count="10" selected="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0" count="1" selected="0">
            <x v="1"/>
          </reference>
          <reference field="3" count="1">
            <x v="41"/>
          </reference>
        </references>
      </pivotArea>
    </format>
    <format dxfId="104">
      <pivotArea dataOnly="0" labelOnly="1" fieldPosition="0">
        <references count="2">
          <reference field="0" count="1" selected="0">
            <x v="1"/>
          </reference>
          <reference field="3" count="1">
            <x v="41"/>
          </reference>
        </references>
      </pivotArea>
    </format>
    <format dxfId="103">
      <pivotArea collapsedLevelsAreSubtotals="1" fieldPosition="0">
        <references count="3">
          <reference field="4294967294" count="10" selected="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0" count="1" selected="0">
            <x v="1"/>
          </reference>
          <reference field="3" count="1">
            <x v="39"/>
          </reference>
        </references>
      </pivotArea>
    </format>
    <format dxfId="102">
      <pivotArea dataOnly="0" labelOnly="1" fieldPosition="0">
        <references count="2">
          <reference field="0" count="1" selected="0">
            <x v="1"/>
          </reference>
          <reference field="3" count="1">
            <x v="39"/>
          </reference>
        </references>
      </pivotArea>
    </format>
    <format dxfId="101">
      <pivotArea collapsedLevelsAreSubtotals="1" fieldPosition="0">
        <references count="3">
          <reference field="4294967294" count="10" selected="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0" count="1" selected="0">
            <x v="1"/>
          </reference>
          <reference field="3" count="1">
            <x v="55"/>
          </reference>
        </references>
      </pivotArea>
    </format>
    <format dxfId="100">
      <pivotArea dataOnly="0" labelOnly="1" fieldPosition="0">
        <references count="2">
          <reference field="0" count="1" selected="0">
            <x v="1"/>
          </reference>
          <reference field="3" count="1">
            <x v="55"/>
          </reference>
        </references>
      </pivotArea>
    </format>
    <format dxfId="99">
      <pivotArea collapsedLevelsAreSubtotals="1" fieldPosition="0">
        <references count="3">
          <reference field="4294967294" count="10" selected="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0" count="1" selected="0">
            <x v="1"/>
          </reference>
          <reference field="3" count="1">
            <x v="35"/>
          </reference>
        </references>
      </pivotArea>
    </format>
    <format dxfId="98">
      <pivotArea dataOnly="0" labelOnly="1" fieldPosition="0">
        <references count="2">
          <reference field="0" count="1" selected="0">
            <x v="1"/>
          </reference>
          <reference field="3" count="1">
            <x v="35"/>
          </reference>
        </references>
      </pivotArea>
    </format>
    <format dxfId="97">
      <pivotArea collapsedLevelsAreSubtotals="1" fieldPosition="0">
        <references count="3">
          <reference field="4294967294" count="10" selected="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0" count="1" selected="0">
            <x v="1"/>
          </reference>
          <reference field="3" count="1">
            <x v="19"/>
          </reference>
        </references>
      </pivotArea>
    </format>
    <format dxfId="96">
      <pivotArea dataOnly="0" labelOnly="1" fieldPosition="0">
        <references count="2">
          <reference field="0" count="1" selected="0">
            <x v="1"/>
          </reference>
          <reference field="3" count="1">
            <x v="19"/>
          </reference>
        </references>
      </pivotArea>
    </format>
    <format dxfId="95">
      <pivotArea collapsedLevelsAreSubtotals="1" fieldPosition="0">
        <references count="3">
          <reference field="4294967294" count="10" selected="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0" count="1" selected="0">
            <x v="1"/>
          </reference>
          <reference field="3" count="1">
            <x v="22"/>
          </reference>
        </references>
      </pivotArea>
    </format>
    <format dxfId="94">
      <pivotArea dataOnly="0" labelOnly="1" fieldPosition="0">
        <references count="2">
          <reference field="0" count="1" selected="0">
            <x v="1"/>
          </reference>
          <reference field="3" count="1">
            <x v="22"/>
          </reference>
        </references>
      </pivotArea>
    </format>
    <format dxfId="93">
      <pivotArea collapsedLevelsAreSubtotals="1" fieldPosition="0">
        <references count="3">
          <reference field="4294967294" count="10" selected="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0" count="1" selected="0">
            <x v="1"/>
          </reference>
          <reference field="3" count="1">
            <x v="21"/>
          </reference>
        </references>
      </pivotArea>
    </format>
    <format dxfId="92">
      <pivotArea dataOnly="0" labelOnly="1" fieldPosition="0">
        <references count="2">
          <reference field="0" count="1" selected="0">
            <x v="1"/>
          </reference>
          <reference field="3" count="1">
            <x v="21"/>
          </reference>
        </references>
      </pivotArea>
    </format>
    <format dxfId="91">
      <pivotArea collapsedLevelsAreSubtotals="1" fieldPosition="0">
        <references count="3">
          <reference field="4294967294" count="10" selected="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0" count="1" selected="0">
            <x v="1"/>
          </reference>
          <reference field="3" count="1">
            <x v="50"/>
          </reference>
        </references>
      </pivotArea>
    </format>
    <format dxfId="90">
      <pivotArea dataOnly="0" labelOnly="1" fieldPosition="0">
        <references count="2">
          <reference field="0" count="1" selected="0">
            <x v="1"/>
          </reference>
          <reference field="3" count="1">
            <x v="50"/>
          </reference>
        </references>
      </pivotArea>
    </format>
    <format dxfId="89">
      <pivotArea collapsedLevelsAreSubtotals="1" fieldPosition="0">
        <references count="3">
          <reference field="4294967294" count="10" selected="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0" count="1" selected="0">
            <x v="1"/>
          </reference>
          <reference field="3" count="1">
            <x v="52"/>
          </reference>
        </references>
      </pivotArea>
    </format>
    <format dxfId="88">
      <pivotArea dataOnly="0" labelOnly="1" fieldPosition="0">
        <references count="2">
          <reference field="0" count="1" selected="0">
            <x v="1"/>
          </reference>
          <reference field="3" count="1">
            <x v="52"/>
          </reference>
        </references>
      </pivotArea>
    </format>
    <format dxfId="87">
      <pivotArea collapsedLevelsAreSubtotals="1" fieldPosition="0">
        <references count="3">
          <reference field="4294967294" count="10" selected="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0" count="1" selected="0">
            <x v="1"/>
          </reference>
          <reference field="3" count="1">
            <x v="70"/>
          </reference>
        </references>
      </pivotArea>
    </format>
    <format dxfId="86">
      <pivotArea dataOnly="0" labelOnly="1" fieldPosition="0">
        <references count="2">
          <reference field="0" count="1" selected="0">
            <x v="1"/>
          </reference>
          <reference field="3" count="1">
            <x v="70"/>
          </reference>
        </references>
      </pivotArea>
    </format>
    <format dxfId="85">
      <pivotArea collapsedLevelsAreSubtotals="1" fieldPosition="0">
        <references count="3">
          <reference field="4294967294" count="10" selected="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0" count="1" selected="0">
            <x v="1"/>
          </reference>
          <reference field="3" count="1">
            <x v="42"/>
          </reference>
        </references>
      </pivotArea>
    </format>
    <format dxfId="84">
      <pivotArea dataOnly="0" labelOnly="1" fieldPosition="0">
        <references count="2">
          <reference field="0" count="1" selected="0">
            <x v="1"/>
          </reference>
          <reference field="3" count="1">
            <x v="42"/>
          </reference>
        </references>
      </pivotArea>
    </format>
    <format dxfId="83">
      <pivotArea collapsedLevelsAreSubtotals="1" fieldPosition="0">
        <references count="3">
          <reference field="4294967294" count="10" selected="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0" count="1" selected="0">
            <x v="1"/>
          </reference>
          <reference field="3" count="1">
            <x v="54"/>
          </reference>
        </references>
      </pivotArea>
    </format>
    <format dxfId="82">
      <pivotArea dataOnly="0" labelOnly="1" fieldPosition="0">
        <references count="2">
          <reference field="0" count="1" selected="0">
            <x v="1"/>
          </reference>
          <reference field="3" count="1">
            <x v="54"/>
          </reference>
        </references>
      </pivotArea>
    </format>
    <format dxfId="81">
      <pivotArea collapsedLevelsAreSubtotals="1" fieldPosition="0">
        <references count="3">
          <reference field="4294967294" count="10" selected="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0" count="1" selected="0">
            <x v="1"/>
          </reference>
          <reference field="3" count="1">
            <x v="24"/>
          </reference>
        </references>
      </pivotArea>
    </format>
    <format dxfId="80">
      <pivotArea dataOnly="0" labelOnly="1" fieldPosition="0">
        <references count="2">
          <reference field="0" count="1" selected="0">
            <x v="1"/>
          </reference>
          <reference field="3" count="1">
            <x v="24"/>
          </reference>
        </references>
      </pivotArea>
    </format>
    <format dxfId="79">
      <pivotArea collapsedLevelsAreSubtotals="1" fieldPosition="0">
        <references count="3">
          <reference field="4294967294" count="10" selected="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0" count="1" selected="0">
            <x v="1"/>
          </reference>
          <reference field="3" count="1">
            <x v="67"/>
          </reference>
        </references>
      </pivotArea>
    </format>
    <format dxfId="78">
      <pivotArea dataOnly="0" labelOnly="1" fieldPosition="0">
        <references count="2">
          <reference field="0" count="1" selected="0">
            <x v="1"/>
          </reference>
          <reference field="3" count="1">
            <x v="67"/>
          </reference>
        </references>
      </pivotArea>
    </format>
    <format dxfId="77">
      <pivotArea collapsedLevelsAreSubtotals="1" fieldPosition="0">
        <references count="3">
          <reference field="4294967294" count="10" selected="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0" count="1" selected="0">
            <x v="1"/>
          </reference>
          <reference field="3" count="1">
            <x v="29"/>
          </reference>
        </references>
      </pivotArea>
    </format>
    <format dxfId="76">
      <pivotArea dataOnly="0" labelOnly="1" fieldPosition="0">
        <references count="2">
          <reference field="0" count="1" selected="0">
            <x v="1"/>
          </reference>
          <reference field="3" count="1">
            <x v="29"/>
          </reference>
        </references>
      </pivotArea>
    </format>
    <format dxfId="75">
      <pivotArea collapsedLevelsAreSubtotals="1" fieldPosition="0">
        <references count="3">
          <reference field="4294967294" count="10" selected="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0" count="1" selected="0">
            <x v="1"/>
          </reference>
          <reference field="3" count="1">
            <x v="26"/>
          </reference>
        </references>
      </pivotArea>
    </format>
    <format dxfId="74">
      <pivotArea dataOnly="0" labelOnly="1" fieldPosition="0">
        <references count="2">
          <reference field="0" count="1" selected="0">
            <x v="1"/>
          </reference>
          <reference field="3" count="1">
            <x v="26"/>
          </reference>
        </references>
      </pivotArea>
    </format>
    <format dxfId="73">
      <pivotArea collapsedLevelsAreSubtotals="1" fieldPosition="0">
        <references count="3">
          <reference field="4294967294" count="10" selected="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0" count="1" selected="0">
            <x v="1"/>
          </reference>
          <reference field="3" count="1">
            <x v="60"/>
          </reference>
        </references>
      </pivotArea>
    </format>
    <format dxfId="72">
      <pivotArea dataOnly="0" labelOnly="1" fieldPosition="0">
        <references count="2">
          <reference field="0" count="1" selected="0">
            <x v="1"/>
          </reference>
          <reference field="3" count="1">
            <x v="60"/>
          </reference>
        </references>
      </pivotArea>
    </format>
    <format dxfId="71">
      <pivotArea collapsedLevelsAreSubtotals="1" fieldPosition="0">
        <references count="3">
          <reference field="4294967294" count="10" selected="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0" count="1" selected="0">
            <x v="1"/>
          </reference>
          <reference field="3" count="1">
            <x v="51"/>
          </reference>
        </references>
      </pivotArea>
    </format>
    <format dxfId="70">
      <pivotArea dataOnly="0" labelOnly="1" fieldPosition="0">
        <references count="2">
          <reference field="0" count="1" selected="0">
            <x v="1"/>
          </reference>
          <reference field="3" count="1">
            <x v="51"/>
          </reference>
        </references>
      </pivotArea>
    </format>
    <format dxfId="69">
      <pivotArea collapsedLevelsAreSubtotals="1" fieldPosition="0">
        <references count="3">
          <reference field="4294967294" count="10" selected="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0" count="1" selected="0">
            <x v="1"/>
          </reference>
          <reference field="3" count="1">
            <x v="38"/>
          </reference>
        </references>
      </pivotArea>
    </format>
    <format dxfId="68">
      <pivotArea dataOnly="0" labelOnly="1" fieldPosition="0">
        <references count="2">
          <reference field="0" count="1" selected="0">
            <x v="1"/>
          </reference>
          <reference field="3" count="1">
            <x v="38"/>
          </reference>
        </references>
      </pivotArea>
    </format>
    <format dxfId="67">
      <pivotArea collapsedLevelsAreSubtotals="1" fieldPosition="0">
        <references count="3">
          <reference field="4294967294" count="10" selected="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0" count="1" selected="0">
            <x v="1"/>
          </reference>
          <reference field="3" count="1">
            <x v="49"/>
          </reference>
        </references>
      </pivotArea>
    </format>
    <format dxfId="66">
      <pivotArea dataOnly="0" labelOnly="1" fieldPosition="0">
        <references count="2">
          <reference field="0" count="1" selected="0">
            <x v="1"/>
          </reference>
          <reference field="3" count="1">
            <x v="49"/>
          </reference>
        </references>
      </pivotArea>
    </format>
    <format dxfId="65">
      <pivotArea collapsedLevelsAreSubtotals="1" fieldPosition="0">
        <references count="3">
          <reference field="4294967294" count="10" selected="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0" count="1" selected="0">
            <x v="1"/>
          </reference>
          <reference field="3" count="1">
            <x v="34"/>
          </reference>
        </references>
      </pivotArea>
    </format>
    <format dxfId="64">
      <pivotArea dataOnly="0" labelOnly="1" fieldPosition="0">
        <references count="2">
          <reference field="0" count="1" selected="0">
            <x v="1"/>
          </reference>
          <reference field="3" count="1">
            <x v="34"/>
          </reference>
        </references>
      </pivotArea>
    </format>
    <format dxfId="63">
      <pivotArea collapsedLevelsAreSubtotals="1" fieldPosition="0">
        <references count="3">
          <reference field="4294967294" count="10" selected="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0" count="1" selected="0">
            <x v="1"/>
          </reference>
          <reference field="3" count="1">
            <x v="30"/>
          </reference>
        </references>
      </pivotArea>
    </format>
    <format dxfId="62">
      <pivotArea dataOnly="0" labelOnly="1" fieldPosition="0">
        <references count="2">
          <reference field="0" count="1" selected="0">
            <x v="1"/>
          </reference>
          <reference field="3" count="1">
            <x v="30"/>
          </reference>
        </references>
      </pivotArea>
    </format>
    <format dxfId="61">
      <pivotArea collapsedLevelsAreSubtotals="1" fieldPosition="0">
        <references count="3">
          <reference field="4294967294" count="10" selected="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0" count="1" selected="0">
            <x v="1"/>
          </reference>
          <reference field="3" count="1">
            <x v="47"/>
          </reference>
        </references>
      </pivotArea>
    </format>
    <format dxfId="60">
      <pivotArea dataOnly="0" labelOnly="1" fieldPosition="0">
        <references count="2">
          <reference field="0" count="1" selected="0">
            <x v="1"/>
          </reference>
          <reference field="3" count="1">
            <x v="47"/>
          </reference>
        </references>
      </pivotArea>
    </format>
    <format dxfId="59">
      <pivotArea collapsedLevelsAreSubtotals="1" fieldPosition="0">
        <references count="3">
          <reference field="4294967294" count="10" selected="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0" count="1" selected="0">
            <x v="1"/>
          </reference>
          <reference field="3" count="1">
            <x v="18"/>
          </reference>
        </references>
      </pivotArea>
    </format>
    <format dxfId="58">
      <pivotArea dataOnly="0" labelOnly="1" fieldPosition="0">
        <references count="2">
          <reference field="0" count="1" selected="0">
            <x v="1"/>
          </reference>
          <reference field="3" count="1">
            <x v="18"/>
          </reference>
        </references>
      </pivotArea>
    </format>
    <format dxfId="57">
      <pivotArea collapsedLevelsAreSubtotals="1" fieldPosition="0">
        <references count="3">
          <reference field="4294967294" count="10" selected="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0" count="1" selected="0">
            <x v="1"/>
          </reference>
          <reference field="3" count="1">
            <x v="63"/>
          </reference>
        </references>
      </pivotArea>
    </format>
    <format dxfId="56">
      <pivotArea dataOnly="0" labelOnly="1" fieldPosition="0">
        <references count="2">
          <reference field="0" count="1" selected="0">
            <x v="1"/>
          </reference>
          <reference field="3" count="1">
            <x v="63"/>
          </reference>
        </references>
      </pivotArea>
    </format>
    <format dxfId="55">
      <pivotArea collapsedLevelsAreSubtotals="1" fieldPosition="0">
        <references count="3">
          <reference field="4294967294" count="10" selected="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0" count="1" selected="0">
            <x v="1"/>
          </reference>
          <reference field="3" count="1">
            <x v="14"/>
          </reference>
        </references>
      </pivotArea>
    </format>
    <format dxfId="54">
      <pivotArea dataOnly="0" labelOnly="1" fieldPosition="0">
        <references count="2">
          <reference field="0" count="1" selected="0">
            <x v="1"/>
          </reference>
          <reference field="3" count="1">
            <x v="14"/>
          </reference>
        </references>
      </pivotArea>
    </format>
    <format dxfId="53">
      <pivotArea collapsedLevelsAreSubtotals="1" fieldPosition="0">
        <references count="3">
          <reference field="4294967294" count="10" selected="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0" count="1" selected="0">
            <x v="1"/>
          </reference>
          <reference field="3" count="1">
            <x v="40"/>
          </reference>
        </references>
      </pivotArea>
    </format>
    <format dxfId="52">
      <pivotArea dataOnly="0" labelOnly="1" fieldPosition="0">
        <references count="2">
          <reference field="0" count="1" selected="0">
            <x v="1"/>
          </reference>
          <reference field="3" count="1">
            <x v="40"/>
          </reference>
        </references>
      </pivotArea>
    </format>
    <format dxfId="51">
      <pivotArea collapsedLevelsAreSubtotals="1" fieldPosition="0">
        <references count="3">
          <reference field="4294967294" count="10" selected="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0" count="1" selected="0">
            <x v="1"/>
          </reference>
          <reference field="3" count="1">
            <x v="79"/>
          </reference>
        </references>
      </pivotArea>
    </format>
    <format dxfId="50">
      <pivotArea dataOnly="0" labelOnly="1" fieldPosition="0">
        <references count="2">
          <reference field="0" count="1" selected="0">
            <x v="1"/>
          </reference>
          <reference field="3" count="1">
            <x v="79"/>
          </reference>
        </references>
      </pivotArea>
    </format>
    <format dxfId="49">
      <pivotArea collapsedLevelsAreSubtotals="1" fieldPosition="0">
        <references count="3">
          <reference field="4294967294" count="10" selected="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0" count="1" selected="0">
            <x v="1"/>
          </reference>
          <reference field="3" count="1">
            <x v="43"/>
          </reference>
        </references>
      </pivotArea>
    </format>
    <format dxfId="48">
      <pivotArea dataOnly="0" labelOnly="1" fieldPosition="0">
        <references count="2">
          <reference field="0" count="1" selected="0">
            <x v="1"/>
          </reference>
          <reference field="3" count="1">
            <x v="43"/>
          </reference>
        </references>
      </pivotArea>
    </format>
    <format dxfId="47">
      <pivotArea collapsedLevelsAreSubtotals="1" fieldPosition="0">
        <references count="3">
          <reference field="4294967294" count="10" selected="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0" count="1" selected="0">
            <x v="1"/>
          </reference>
          <reference field="3" count="1">
            <x v="66"/>
          </reference>
        </references>
      </pivotArea>
    </format>
    <format dxfId="46">
      <pivotArea dataOnly="0" labelOnly="1" fieldPosition="0">
        <references count="2">
          <reference field="0" count="1" selected="0">
            <x v="1"/>
          </reference>
          <reference field="3" count="1">
            <x v="66"/>
          </reference>
        </references>
      </pivotArea>
    </format>
    <format dxfId="45">
      <pivotArea collapsedLevelsAreSubtotals="1" fieldPosition="0">
        <references count="3">
          <reference field="4294967294" count="10" selected="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0" count="1" selected="0">
            <x v="1"/>
          </reference>
          <reference field="3" count="1">
            <x v="73"/>
          </reference>
        </references>
      </pivotArea>
    </format>
    <format dxfId="44">
      <pivotArea dataOnly="0" labelOnly="1" fieldPosition="0">
        <references count="2">
          <reference field="0" count="1" selected="0">
            <x v="1"/>
          </reference>
          <reference field="3" count="1">
            <x v="73"/>
          </reference>
        </references>
      </pivotArea>
    </format>
    <format dxfId="43">
      <pivotArea collapsedLevelsAreSubtotals="1" fieldPosition="0">
        <references count="3">
          <reference field="4294967294" count="10" selected="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0" count="1" selected="0">
            <x v="1"/>
          </reference>
          <reference field="3" count="1">
            <x v="58"/>
          </reference>
        </references>
      </pivotArea>
    </format>
    <format dxfId="42">
      <pivotArea dataOnly="0" labelOnly="1" fieldPosition="0">
        <references count="2">
          <reference field="0" count="1" selected="0">
            <x v="1"/>
          </reference>
          <reference field="3" count="1">
            <x v="58"/>
          </reference>
        </references>
      </pivotArea>
    </format>
    <format dxfId="41">
      <pivotArea collapsedLevelsAreSubtotals="1" fieldPosition="0">
        <references count="3">
          <reference field="4294967294" count="10" selected="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0" count="1" selected="0">
            <x v="1"/>
          </reference>
          <reference field="3" count="1">
            <x v="20"/>
          </reference>
        </references>
      </pivotArea>
    </format>
    <format dxfId="40">
      <pivotArea dataOnly="0" labelOnly="1" fieldPosition="0">
        <references count="2">
          <reference field="0" count="1" selected="0">
            <x v="1"/>
          </reference>
          <reference field="3" count="1">
            <x v="20"/>
          </reference>
        </references>
      </pivotArea>
    </format>
    <format dxfId="39">
      <pivotArea collapsedLevelsAreSubtotals="1" fieldPosition="0">
        <references count="3">
          <reference field="4294967294" count="10" selected="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0" count="1" selected="0">
            <x v="1"/>
          </reference>
          <reference field="3" count="1">
            <x v="44"/>
          </reference>
        </references>
      </pivotArea>
    </format>
    <format dxfId="38">
      <pivotArea dataOnly="0" labelOnly="1" fieldPosition="0">
        <references count="2">
          <reference field="0" count="1" selected="0">
            <x v="1"/>
          </reference>
          <reference field="3" count="1">
            <x v="44"/>
          </reference>
        </references>
      </pivotArea>
    </format>
    <format dxfId="37">
      <pivotArea collapsedLevelsAreSubtotals="1" fieldPosition="0">
        <references count="3">
          <reference field="4294967294" count="10" selected="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0" count="1" selected="0">
            <x v="1"/>
          </reference>
          <reference field="3" count="1">
            <x v="16"/>
          </reference>
        </references>
      </pivotArea>
    </format>
    <format dxfId="36">
      <pivotArea dataOnly="0" labelOnly="1" fieldPosition="0">
        <references count="2">
          <reference field="0" count="1" selected="0">
            <x v="1"/>
          </reference>
          <reference field="3" count="1">
            <x v="16"/>
          </reference>
        </references>
      </pivotArea>
    </format>
    <format dxfId="35">
      <pivotArea collapsedLevelsAreSubtotals="1" fieldPosition="0">
        <references count="3">
          <reference field="4294967294" count="10" selected="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0" count="1" selected="0">
            <x v="1"/>
          </reference>
          <reference field="3" count="1">
            <x v="37"/>
          </reference>
        </references>
      </pivotArea>
    </format>
    <format dxfId="34">
      <pivotArea dataOnly="0" labelOnly="1" fieldPosition="0">
        <references count="2">
          <reference field="0" count="1" selected="0">
            <x v="1"/>
          </reference>
          <reference field="3" count="1">
            <x v="37"/>
          </reference>
        </references>
      </pivotArea>
    </format>
    <format dxfId="33">
      <pivotArea collapsedLevelsAreSubtotals="1" fieldPosition="0">
        <references count="3">
          <reference field="4294967294" count="10" selected="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0" count="1" selected="0">
            <x v="1"/>
          </reference>
          <reference field="3" count="1">
            <x v="68"/>
          </reference>
        </references>
      </pivotArea>
    </format>
    <format dxfId="32">
      <pivotArea dataOnly="0" labelOnly="1" fieldPosition="0">
        <references count="2">
          <reference field="0" count="1" selected="0">
            <x v="1"/>
          </reference>
          <reference field="3" count="1">
            <x v="68"/>
          </reference>
        </references>
      </pivotArea>
    </format>
    <format dxfId="31">
      <pivotArea collapsedLevelsAreSubtotals="1" fieldPosition="0">
        <references count="3">
          <reference field="4294967294" count="10" selected="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0" count="1" selected="0">
            <x v="1"/>
          </reference>
          <reference field="3" count="1">
            <x v="83"/>
          </reference>
        </references>
      </pivotArea>
    </format>
    <format dxfId="30">
      <pivotArea dataOnly="0" labelOnly="1" fieldPosition="0">
        <references count="2">
          <reference field="0" count="1" selected="0">
            <x v="1"/>
          </reference>
          <reference field="3" count="1">
            <x v="83"/>
          </reference>
        </references>
      </pivotArea>
    </format>
    <format dxfId="29">
      <pivotArea collapsedLevelsAreSubtotals="1" fieldPosition="0">
        <references count="3">
          <reference field="4294967294" count="10" selected="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0" count="1" selected="0">
            <x v="1"/>
          </reference>
          <reference field="3" count="1">
            <x v="75"/>
          </reference>
        </references>
      </pivotArea>
    </format>
    <format dxfId="28">
      <pivotArea dataOnly="0" labelOnly="1" fieldPosition="0">
        <references count="2">
          <reference field="0" count="1" selected="0">
            <x v="1"/>
          </reference>
          <reference field="3" count="1">
            <x v="75"/>
          </reference>
        </references>
      </pivotArea>
    </format>
    <format dxfId="27">
      <pivotArea collapsedLevelsAreSubtotals="1" fieldPosition="0">
        <references count="3">
          <reference field="4294967294" count="10" selected="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0" count="1" selected="0">
            <x v="1"/>
          </reference>
          <reference field="3" count="1">
            <x v="45"/>
          </reference>
        </references>
      </pivotArea>
    </format>
    <format dxfId="26">
      <pivotArea dataOnly="0" labelOnly="1" fieldPosition="0">
        <references count="2">
          <reference field="0" count="1" selected="0">
            <x v="1"/>
          </reference>
          <reference field="3" count="1">
            <x v="45"/>
          </reference>
        </references>
      </pivotArea>
    </format>
    <format dxfId="25">
      <pivotArea collapsedLevelsAreSubtotals="1" fieldPosition="0">
        <references count="3">
          <reference field="4294967294" count="10" selected="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0" count="1" selected="0">
            <x v="1"/>
          </reference>
          <reference field="3" count="1">
            <x v="27"/>
          </reference>
        </references>
      </pivotArea>
    </format>
    <format dxfId="24">
      <pivotArea dataOnly="0" labelOnly="1" fieldPosition="0">
        <references count="2">
          <reference field="0" count="1" selected="0">
            <x v="1"/>
          </reference>
          <reference field="3" count="1">
            <x v="27"/>
          </reference>
        </references>
      </pivotArea>
    </format>
    <format dxfId="23">
      <pivotArea collapsedLevelsAreSubtotals="1" fieldPosition="0">
        <references count="3">
          <reference field="4294967294" count="10" selected="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0" count="1" selected="0">
            <x v="1"/>
          </reference>
          <reference field="3" count="1">
            <x v="31"/>
          </reference>
        </references>
      </pivotArea>
    </format>
    <format dxfId="22">
      <pivotArea dataOnly="0" labelOnly="1" fieldPosition="0">
        <references count="2">
          <reference field="0" count="1" selected="0">
            <x v="1"/>
          </reference>
          <reference field="3" count="1">
            <x v="31"/>
          </reference>
        </references>
      </pivotArea>
    </format>
    <format dxfId="21">
      <pivotArea collapsedLevelsAreSubtotals="1" fieldPosition="0">
        <references count="3">
          <reference field="4294967294" count="10" selected="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0" count="1" selected="0">
            <x v="1"/>
          </reference>
          <reference field="3" count="1">
            <x v="76"/>
          </reference>
        </references>
      </pivotArea>
    </format>
    <format dxfId="20">
      <pivotArea dataOnly="0" labelOnly="1" fieldPosition="0">
        <references count="2">
          <reference field="0" count="1" selected="0">
            <x v="1"/>
          </reference>
          <reference field="3" count="1">
            <x v="76"/>
          </reference>
        </references>
      </pivotArea>
    </format>
    <format dxfId="19">
      <pivotArea collapsedLevelsAreSubtotals="1" fieldPosition="0">
        <references count="3">
          <reference field="4294967294" count="10" selected="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0" count="1" selected="0">
            <x v="1"/>
          </reference>
          <reference field="3" count="1">
            <x v="77"/>
          </reference>
        </references>
      </pivotArea>
    </format>
    <format dxfId="18">
      <pivotArea dataOnly="0" labelOnly="1" fieldPosition="0">
        <references count="2">
          <reference field="0" count="1" selected="0">
            <x v="1"/>
          </reference>
          <reference field="3" count="1">
            <x v="77"/>
          </reference>
        </references>
      </pivotArea>
    </format>
    <format dxfId="17">
      <pivotArea collapsedLevelsAreSubtotals="1" fieldPosition="0">
        <references count="3">
          <reference field="4294967294" count="10" selected="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0" count="1" selected="0">
            <x v="1"/>
          </reference>
          <reference field="3" count="1">
            <x v="61"/>
          </reference>
        </references>
      </pivotArea>
    </format>
    <format dxfId="16">
      <pivotArea dataOnly="0" labelOnly="1" fieldPosition="0">
        <references count="2">
          <reference field="0" count="1" selected="0">
            <x v="1"/>
          </reference>
          <reference field="3" count="1">
            <x v="61"/>
          </reference>
        </references>
      </pivotArea>
    </format>
    <format dxfId="15">
      <pivotArea collapsedLevelsAreSubtotals="1" fieldPosition="0">
        <references count="3">
          <reference field="4294967294" count="10" selected="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0" count="1" selected="0">
            <x v="1"/>
          </reference>
          <reference field="3" count="1">
            <x v="28"/>
          </reference>
        </references>
      </pivotArea>
    </format>
    <format dxfId="14">
      <pivotArea dataOnly="0" labelOnly="1" fieldPosition="0">
        <references count="2">
          <reference field="0" count="1" selected="0">
            <x v="1"/>
          </reference>
          <reference field="3" count="1">
            <x v="28"/>
          </reference>
        </references>
      </pivotArea>
    </format>
    <format dxfId="13">
      <pivotArea collapsedLevelsAreSubtotals="1" fieldPosition="0">
        <references count="3">
          <reference field="4294967294" count="10" selected="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0" count="1" selected="0">
            <x v="1"/>
          </reference>
          <reference field="3" count="1">
            <x v="59"/>
          </reference>
        </references>
      </pivotArea>
    </format>
    <format dxfId="12">
      <pivotArea dataOnly="0" labelOnly="1" fieldPosition="0">
        <references count="2">
          <reference field="0" count="1" selected="0">
            <x v="1"/>
          </reference>
          <reference field="3" count="1">
            <x v="59"/>
          </reference>
        </references>
      </pivotArea>
    </format>
    <format dxfId="11">
      <pivotArea collapsedLevelsAreSubtotals="1" fieldPosition="0">
        <references count="3">
          <reference field="4294967294" count="10" selected="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0" count="1" selected="0">
            <x v="0"/>
          </reference>
          <reference field="3" count="1">
            <x v="85"/>
          </reference>
        </references>
      </pivotArea>
    </format>
    <format dxfId="10">
      <pivotArea dataOnly="0" labelOnly="1" fieldPosition="0">
        <references count="2">
          <reference field="0" count="1" selected="0">
            <x v="0"/>
          </reference>
          <reference field="3" count="1">
            <x v="85"/>
          </reference>
        </references>
      </pivotArea>
    </format>
    <format dxfId="9">
      <pivotArea collapsedLevelsAreSubtotals="1" fieldPosition="0">
        <references count="3">
          <reference field="4294967294" count="10" selected="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0" count="1" selected="0">
            <x v="0"/>
          </reference>
          <reference field="3" count="1">
            <x v="84"/>
          </reference>
        </references>
      </pivotArea>
    </format>
    <format dxfId="8">
      <pivotArea dataOnly="0" labelOnly="1" fieldPosition="0">
        <references count="2">
          <reference field="0" count="1" selected="0">
            <x v="0"/>
          </reference>
          <reference field="3" count="1">
            <x v="84"/>
          </reference>
        </references>
      </pivotArea>
    </format>
    <format dxfId="7">
      <pivotArea dataOnly="0" fieldPosition="0">
        <references count="1">
          <reference field="3" count="1">
            <x v="86"/>
          </reference>
        </references>
      </pivotArea>
    </format>
    <format dxfId="6">
      <pivotArea dataOnly="0" fieldPosition="0">
        <references count="1">
          <reference field="3" count="1">
            <x v="87"/>
          </reference>
        </references>
      </pivotArea>
    </format>
    <format dxfId="5">
      <pivotArea collapsedLevelsAreSubtotals="1" fieldPosition="0">
        <references count="2">
          <reference field="4294967294" count="10" selected="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0" count="1">
            <x v="1"/>
          </reference>
        </references>
      </pivotArea>
    </format>
    <format dxfId="4">
      <pivotArea dataOnly="0" labelOnly="1" fieldPosition="0">
        <references count="1">
          <reference field="0" count="1">
            <x v="1"/>
          </reference>
        </references>
      </pivotArea>
    </format>
    <format dxfId="3">
      <pivotArea collapsedLevelsAreSubtotals="1" fieldPosition="0">
        <references count="2">
          <reference field="4294967294" count="10" selected="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0" count="1">
            <x v="0"/>
          </reference>
        </references>
      </pivotArea>
    </format>
    <format dxfId="2">
      <pivotArea dataOnly="0" labelOnly="1" fieldPosition="0">
        <references count="1">
          <reference field="0" count="1">
            <x v="0"/>
          </reference>
        </references>
      </pivotArea>
    </format>
    <format dxfId="1">
      <pivotArea collapsedLevelsAreSubtotals="1" fieldPosition="0">
        <references count="3">
          <reference field="4294967294" count="10" selected="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0" count="1" selected="0">
            <x v="0"/>
          </reference>
          <reference field="3" count="1">
            <x v="35"/>
          </reference>
        </references>
      </pivotArea>
    </format>
    <format dxfId="0">
      <pivotArea dataOnly="0" labelOnly="1" fieldPosition="0">
        <references count="2">
          <reference field="0" count="1" selected="0">
            <x v="0"/>
          </reference>
          <reference field="3" count="1">
            <x v="35"/>
          </reference>
        </references>
      </pivotArea>
    </format>
  </formats>
  <pivotTableStyleInfo name="PivotStyleMedium9" showRowHeaders="1" showColHeaders="1" showRowStripes="0" showColStripes="0" showLastColumn="1"/>
</pivotTableDefinition>
</file>

<file path=xl/queryTables/queryTable1.xml><?xml version="1.0" encoding="utf-8"?>
<queryTable xmlns="http://schemas.openxmlformats.org/spreadsheetml/2006/main" name="Wielobój - po 4_ Szkoły_ Punkty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G210"/>
  <sheetViews>
    <sheetView workbookViewId="0">
      <selection activeCell="C20" sqref="C20"/>
    </sheetView>
  </sheetViews>
  <sheetFormatPr defaultRowHeight="15"/>
  <cols>
    <col min="1" max="1" width="31" bestFit="1" customWidth="1"/>
    <col min="2" max="2" width="14.42578125" customWidth="1"/>
    <col min="3" max="3" width="15" customWidth="1"/>
    <col min="4" max="4" width="15.5703125" customWidth="1"/>
    <col min="5" max="5" width="15.7109375" customWidth="1"/>
    <col min="6" max="6" width="15.140625" customWidth="1"/>
    <col min="7" max="7" width="28.7109375" customWidth="1"/>
    <col min="8" max="8" width="16.7109375" customWidth="1"/>
    <col min="9" max="9" width="16.5703125" customWidth="1"/>
    <col min="10" max="10" width="22.5703125" customWidth="1"/>
    <col min="11" max="11" width="23.140625" customWidth="1"/>
    <col min="12" max="12" width="23.85546875" customWidth="1"/>
    <col min="13" max="13" width="23.7109375" customWidth="1"/>
    <col min="14" max="14" width="15.42578125" customWidth="1"/>
    <col min="15" max="15" width="16" customWidth="1"/>
    <col min="16" max="16" width="16.7109375" customWidth="1"/>
    <col min="17" max="17" width="16.85546875" customWidth="1"/>
    <col min="18" max="18" width="17.5703125" customWidth="1"/>
    <col min="19" max="19" width="18.28515625" customWidth="1"/>
    <col min="20" max="20" width="15.42578125" customWidth="1"/>
    <col min="21" max="21" width="16" customWidth="1"/>
    <col min="22" max="22" width="16.7109375" customWidth="1"/>
    <col min="23" max="23" width="16.85546875" customWidth="1"/>
    <col min="24" max="24" width="17.5703125" customWidth="1"/>
    <col min="25" max="25" width="18.28515625" customWidth="1"/>
    <col min="26" max="26" width="15.42578125" customWidth="1"/>
    <col min="27" max="27" width="16" customWidth="1"/>
    <col min="28" max="28" width="16.7109375" customWidth="1"/>
    <col min="29" max="29" width="16.85546875" customWidth="1"/>
    <col min="30" max="30" width="17.5703125" customWidth="1"/>
    <col min="31" max="31" width="18.28515625" customWidth="1"/>
    <col min="32" max="32" width="15.42578125" customWidth="1"/>
    <col min="33" max="33" width="16" customWidth="1"/>
    <col min="34" max="34" width="16.7109375" customWidth="1"/>
    <col min="35" max="35" width="16.85546875" customWidth="1"/>
    <col min="36" max="36" width="17.5703125" customWidth="1"/>
    <col min="37" max="37" width="18.28515625" customWidth="1"/>
    <col min="38" max="38" width="15.42578125" customWidth="1"/>
    <col min="39" max="39" width="16" customWidth="1"/>
    <col min="40" max="40" width="16.7109375" customWidth="1"/>
    <col min="41" max="41" width="16.85546875" customWidth="1"/>
    <col min="42" max="42" width="17.5703125" customWidth="1"/>
    <col min="43" max="43" width="18.28515625" customWidth="1"/>
    <col min="44" max="44" width="15.42578125" customWidth="1"/>
    <col min="45" max="45" width="16" customWidth="1"/>
    <col min="46" max="46" width="16.7109375" customWidth="1"/>
    <col min="47" max="47" width="16.85546875" customWidth="1"/>
    <col min="48" max="48" width="17.5703125" customWidth="1"/>
    <col min="49" max="49" width="18.28515625" customWidth="1"/>
    <col min="50" max="50" width="15.42578125" customWidth="1"/>
    <col min="51" max="51" width="16" customWidth="1"/>
    <col min="52" max="52" width="16.7109375" customWidth="1"/>
    <col min="53" max="53" width="22.5703125" customWidth="1"/>
    <col min="54" max="54" width="23.140625" customWidth="1"/>
    <col min="55" max="55" width="23.85546875" customWidth="1"/>
    <col min="56" max="56" width="22.5703125" customWidth="1"/>
    <col min="57" max="57" width="23.140625" customWidth="1"/>
    <col min="58" max="58" width="23.85546875" customWidth="1"/>
    <col min="59" max="59" width="16.7109375" customWidth="1"/>
    <col min="60" max="60" width="16.85546875" customWidth="1"/>
    <col min="61" max="61" width="18.28515625" customWidth="1"/>
    <col min="62" max="62" width="15.42578125" customWidth="1"/>
    <col min="63" max="63" width="16.7109375" customWidth="1"/>
    <col min="64" max="64" width="16.85546875" customWidth="1"/>
    <col min="65" max="65" width="18.28515625" customWidth="1"/>
    <col min="66" max="66" width="15.42578125" customWidth="1"/>
    <col min="67" max="67" width="16.7109375" customWidth="1"/>
    <col min="68" max="68" width="16.85546875" customWidth="1"/>
    <col min="69" max="69" width="18.28515625" customWidth="1"/>
    <col min="70" max="70" width="16.85546875" customWidth="1"/>
    <col min="71" max="71" width="18.28515625" customWidth="1"/>
    <col min="72" max="72" width="15.42578125" customWidth="1"/>
    <col min="73" max="73" width="16.7109375" customWidth="1"/>
    <col min="74" max="74" width="16.85546875" customWidth="1"/>
    <col min="75" max="75" width="18.28515625" customWidth="1"/>
    <col min="76" max="76" width="15.42578125" customWidth="1"/>
    <col min="77" max="77" width="16.7109375" customWidth="1"/>
    <col min="78" max="78" width="16.85546875" customWidth="1"/>
    <col min="79" max="79" width="18.28515625" customWidth="1"/>
    <col min="80" max="80" width="15.42578125" customWidth="1"/>
    <col min="81" max="81" width="16.7109375" customWidth="1"/>
    <col min="82" max="82" width="16.85546875" customWidth="1"/>
    <col min="83" max="83" width="18.28515625" customWidth="1"/>
    <col min="84" max="84" width="15.42578125" customWidth="1"/>
    <col min="85" max="85" width="16.7109375" customWidth="1"/>
    <col min="86" max="86" width="16.85546875" customWidth="1"/>
    <col min="87" max="87" width="18.28515625" customWidth="1"/>
    <col min="88" max="88" width="15.42578125" customWidth="1"/>
    <col min="89" max="89" width="16.7109375" customWidth="1"/>
    <col min="90" max="90" width="16.85546875" customWidth="1"/>
    <col min="91" max="91" width="18.28515625" customWidth="1"/>
    <col min="92" max="92" width="15.42578125" customWidth="1"/>
    <col min="93" max="93" width="16.7109375" customWidth="1"/>
    <col min="94" max="94" width="16.85546875" customWidth="1"/>
    <col min="95" max="95" width="18.28515625" customWidth="1"/>
    <col min="96" max="96" width="15.42578125" customWidth="1"/>
    <col min="97" max="97" width="16.7109375" customWidth="1"/>
    <col min="98" max="98" width="16.85546875" customWidth="1"/>
    <col min="99" max="99" width="18.28515625" customWidth="1"/>
    <col min="100" max="100" width="16.85546875" customWidth="1"/>
    <col min="101" max="101" width="18.28515625" customWidth="1"/>
    <col min="102" max="102" width="15.42578125" customWidth="1"/>
    <col min="103" max="103" width="16.7109375" customWidth="1"/>
    <col min="104" max="104" width="16.85546875" customWidth="1"/>
    <col min="105" max="105" width="18.28515625" customWidth="1"/>
    <col min="106" max="106" width="15.42578125" customWidth="1"/>
    <col min="107" max="107" width="16.7109375" customWidth="1"/>
    <col min="108" max="108" width="16.85546875" customWidth="1"/>
    <col min="109" max="109" width="18.28515625" customWidth="1"/>
    <col min="110" max="110" width="15.42578125" customWidth="1"/>
    <col min="111" max="111" width="16.7109375" customWidth="1"/>
    <col min="112" max="112" width="16.85546875" customWidth="1"/>
    <col min="113" max="113" width="18.28515625" customWidth="1"/>
    <col min="114" max="114" width="15.42578125" customWidth="1"/>
    <col min="115" max="115" width="16.7109375" customWidth="1"/>
    <col min="116" max="116" width="16.85546875" customWidth="1"/>
    <col min="117" max="117" width="18.28515625" customWidth="1"/>
    <col min="118" max="118" width="15.42578125" customWidth="1"/>
    <col min="119" max="119" width="16.7109375" customWidth="1"/>
    <col min="120" max="120" width="16.85546875" customWidth="1"/>
    <col min="121" max="121" width="18.28515625" customWidth="1"/>
    <col min="122" max="122" width="16.85546875" customWidth="1"/>
    <col min="123" max="123" width="18.28515625" customWidth="1"/>
    <col min="124" max="124" width="15.42578125" customWidth="1"/>
    <col min="125" max="125" width="16.7109375" customWidth="1"/>
    <col min="126" max="126" width="16.85546875" customWidth="1"/>
    <col min="127" max="127" width="18.28515625" customWidth="1"/>
    <col min="128" max="128" width="15.42578125" customWidth="1"/>
    <col min="129" max="129" width="16.7109375" customWidth="1"/>
    <col min="130" max="130" width="16.85546875" customWidth="1"/>
    <col min="131" max="131" width="18.28515625" customWidth="1"/>
    <col min="132" max="132" width="15.42578125" customWidth="1"/>
    <col min="133" max="133" width="16.7109375" customWidth="1"/>
    <col min="134" max="134" width="16.85546875" customWidth="1"/>
    <col min="135" max="135" width="18.28515625" customWidth="1"/>
    <col min="136" max="136" width="15.42578125" customWidth="1"/>
    <col min="137" max="137" width="16.7109375" customWidth="1"/>
    <col min="138" max="138" width="16.85546875" customWidth="1"/>
    <col min="139" max="139" width="18.28515625" customWidth="1"/>
    <col min="140" max="140" width="15.42578125" customWidth="1"/>
    <col min="141" max="141" width="16.7109375" customWidth="1"/>
    <col min="142" max="142" width="16.85546875" customWidth="1"/>
    <col min="143" max="143" width="18.28515625" customWidth="1"/>
    <col min="144" max="144" width="16.85546875" customWidth="1"/>
    <col min="145" max="145" width="18.28515625" customWidth="1"/>
    <col min="146" max="146" width="15.42578125" customWidth="1"/>
    <col min="147" max="147" width="16.7109375" customWidth="1"/>
    <col min="148" max="148" width="16.85546875" customWidth="1"/>
    <col min="149" max="149" width="18.28515625" customWidth="1"/>
    <col min="150" max="150" width="15.42578125" customWidth="1"/>
    <col min="151" max="151" width="16.7109375" customWidth="1"/>
    <col min="152" max="152" width="16.85546875" customWidth="1"/>
    <col min="153" max="153" width="18.28515625" customWidth="1"/>
    <col min="154" max="154" width="15.42578125" customWidth="1"/>
    <col min="155" max="155" width="16.7109375" customWidth="1"/>
    <col min="156" max="156" width="16.85546875" customWidth="1"/>
    <col min="157" max="157" width="18.28515625" customWidth="1"/>
    <col min="158" max="158" width="15.42578125" customWidth="1"/>
    <col min="159" max="159" width="16.7109375" customWidth="1"/>
    <col min="160" max="160" width="16.85546875" customWidth="1"/>
    <col min="161" max="161" width="18.28515625" customWidth="1"/>
    <col min="162" max="162" width="16.85546875" customWidth="1"/>
    <col min="163" max="163" width="18.28515625" customWidth="1"/>
    <col min="164" max="164" width="15.42578125" customWidth="1"/>
    <col min="165" max="165" width="16.7109375" customWidth="1"/>
    <col min="166" max="166" width="16.85546875" customWidth="1"/>
    <col min="167" max="167" width="18.28515625" customWidth="1"/>
    <col min="168" max="168" width="15.42578125" customWidth="1"/>
    <col min="169" max="169" width="16.7109375" customWidth="1"/>
    <col min="170" max="170" width="16.85546875" customWidth="1"/>
    <col min="171" max="171" width="18.28515625" customWidth="1"/>
    <col min="172" max="172" width="15.42578125" customWidth="1"/>
    <col min="173" max="173" width="16.7109375" customWidth="1"/>
    <col min="174" max="174" width="16.85546875" customWidth="1"/>
    <col min="175" max="175" width="18.28515625" customWidth="1"/>
    <col min="176" max="176" width="16.85546875" customWidth="1"/>
    <col min="177" max="177" width="18.28515625" customWidth="1"/>
    <col min="178" max="178" width="15.42578125" customWidth="1"/>
    <col min="179" max="179" width="16.7109375" customWidth="1"/>
    <col min="180" max="180" width="22.5703125" customWidth="1"/>
    <col min="181" max="181" width="23.85546875" customWidth="1"/>
    <col min="182" max="182" width="22.5703125" customWidth="1"/>
    <col min="183" max="183" width="23.85546875" customWidth="1"/>
    <col min="184" max="184" width="22.5703125" customWidth="1"/>
    <col min="185" max="185" width="23.85546875" customWidth="1"/>
    <col min="186" max="187" width="7.28515625" customWidth="1"/>
    <col min="188" max="188" width="3.85546875" customWidth="1"/>
    <col min="189" max="190" width="7.28515625" customWidth="1"/>
    <col min="191" max="191" width="3.85546875" customWidth="1"/>
    <col min="192" max="192" width="7.28515625" customWidth="1"/>
    <col min="193" max="193" width="3.85546875" customWidth="1"/>
    <col min="194" max="196" width="7.28515625" customWidth="1"/>
    <col min="197" max="197" width="3.85546875" customWidth="1"/>
    <col min="198" max="198" width="7.28515625" customWidth="1"/>
    <col min="199" max="199" width="3.85546875" customWidth="1"/>
    <col min="200" max="201" width="7.28515625" customWidth="1"/>
    <col min="202" max="202" width="3.85546875" customWidth="1"/>
    <col min="203" max="204" width="7.28515625" customWidth="1"/>
    <col min="205" max="205" width="3.85546875" customWidth="1"/>
    <col min="206" max="207" width="7.28515625" customWidth="1"/>
    <col min="208" max="208" width="3.85546875" customWidth="1"/>
    <col min="209" max="211" width="7.28515625" customWidth="1"/>
    <col min="212" max="212" width="9.28515625" customWidth="1"/>
    <col min="213" max="215" width="12.7109375" customWidth="1"/>
    <col min="216" max="216" width="14.28515625" customWidth="1"/>
    <col min="217" max="217" width="3.85546875" customWidth="1"/>
    <col min="218" max="220" width="7.28515625" customWidth="1"/>
    <col min="221" max="221" width="3.85546875" customWidth="1"/>
    <col min="222" max="224" width="7.28515625" customWidth="1"/>
    <col min="225" max="225" width="3.85546875" customWidth="1"/>
    <col min="226" max="227" width="7.28515625" customWidth="1"/>
    <col min="228" max="228" width="3.85546875" customWidth="1"/>
    <col min="229" max="231" width="7.28515625" customWidth="1"/>
    <col min="232" max="232" width="3.85546875" customWidth="1"/>
    <col min="233" max="235" width="7.28515625" customWidth="1"/>
    <col min="236" max="236" width="3.85546875" customWidth="1"/>
    <col min="237" max="239" width="7.28515625" customWidth="1"/>
    <col min="240" max="240" width="3.85546875" customWidth="1"/>
    <col min="241" max="243" width="7.28515625" customWidth="1"/>
    <col min="244" max="244" width="3.85546875" customWidth="1"/>
    <col min="245" max="248" width="7.28515625" customWidth="1"/>
    <col min="249" max="249" width="3.85546875" customWidth="1"/>
    <col min="250" max="252" width="7.28515625" customWidth="1"/>
    <col min="253" max="253" width="3.85546875" customWidth="1"/>
    <col min="254" max="254" width="7.28515625" customWidth="1"/>
    <col min="255" max="255" width="3.85546875" customWidth="1"/>
    <col min="256" max="258" width="7.28515625" customWidth="1"/>
    <col min="259" max="259" width="3.85546875" customWidth="1"/>
    <col min="260" max="262" width="7.28515625" customWidth="1"/>
    <col min="263" max="263" width="3.85546875" customWidth="1"/>
    <col min="264" max="266" width="7.28515625" customWidth="1"/>
    <col min="267" max="267" width="3.85546875" customWidth="1"/>
    <col min="268" max="269" width="7.28515625" customWidth="1"/>
    <col min="270" max="270" width="3.85546875" customWidth="1"/>
    <col min="271" max="273" width="7.28515625" customWidth="1"/>
    <col min="274" max="274" width="3.85546875" customWidth="1"/>
    <col min="275" max="278" width="7.28515625" customWidth="1"/>
    <col min="279" max="279" width="3.85546875" customWidth="1"/>
    <col min="280" max="281" width="7.28515625" customWidth="1"/>
    <col min="282" max="282" width="3.85546875" customWidth="1"/>
    <col min="283" max="285" width="7.28515625" customWidth="1"/>
    <col min="286" max="286" width="3.85546875" customWidth="1"/>
    <col min="287" max="288" width="7.28515625" customWidth="1"/>
    <col min="289" max="289" width="3.85546875" customWidth="1"/>
    <col min="290" max="292" width="7.28515625" customWidth="1"/>
    <col min="293" max="293" width="3.85546875" customWidth="1"/>
    <col min="294" max="296" width="7.28515625" customWidth="1"/>
    <col min="297" max="297" width="3.85546875" customWidth="1"/>
    <col min="298" max="300" width="7.28515625" customWidth="1"/>
    <col min="301" max="301" width="3.85546875" customWidth="1"/>
    <col min="302" max="303" width="7.28515625" customWidth="1"/>
    <col min="304" max="304" width="3.85546875" customWidth="1"/>
    <col min="305" max="308" width="7.28515625" customWidth="1"/>
    <col min="309" max="309" width="3.85546875" customWidth="1"/>
    <col min="310" max="311" width="7.28515625" customWidth="1"/>
    <col min="312" max="312" width="3.85546875" customWidth="1"/>
    <col min="313" max="315" width="7.28515625" customWidth="1"/>
    <col min="316" max="316" width="3.85546875" customWidth="1"/>
    <col min="317" max="319" width="7.28515625" customWidth="1"/>
    <col min="320" max="320" width="3.85546875" customWidth="1"/>
    <col min="321" max="323" width="7.28515625" customWidth="1"/>
    <col min="324" max="324" width="3.85546875" customWidth="1"/>
    <col min="325" max="325" width="7.28515625" customWidth="1"/>
    <col min="326" max="326" width="3.85546875" customWidth="1"/>
    <col min="327" max="330" width="7.28515625" customWidth="1"/>
    <col min="331" max="331" width="9.28515625" bestFit="1" customWidth="1"/>
    <col min="332" max="335" width="12.7109375" bestFit="1" customWidth="1"/>
    <col min="336" max="336" width="14.28515625" bestFit="1" customWidth="1"/>
  </cols>
  <sheetData>
    <row r="1" spans="1:7" ht="33" customHeight="1">
      <c r="A1" s="39" t="s">
        <v>328</v>
      </c>
      <c r="B1" s="39"/>
      <c r="C1" s="39"/>
      <c r="D1" s="39"/>
      <c r="E1" s="39"/>
      <c r="F1" s="39"/>
      <c r="G1" s="39"/>
    </row>
    <row r="3" spans="1:7">
      <c r="B3" s="23" t="s">
        <v>310</v>
      </c>
    </row>
    <row r="4" spans="1:7">
      <c r="A4" s="23" t="s">
        <v>208</v>
      </c>
      <c r="B4" t="s">
        <v>211</v>
      </c>
      <c r="C4" t="s">
        <v>213</v>
      </c>
      <c r="D4" t="s">
        <v>218</v>
      </c>
      <c r="E4" t="s">
        <v>219</v>
      </c>
      <c r="F4" t="s">
        <v>216</v>
      </c>
      <c r="G4" t="s">
        <v>221</v>
      </c>
    </row>
    <row r="5" spans="1:7">
      <c r="A5" s="14" t="s">
        <v>146</v>
      </c>
      <c r="B5" s="35">
        <v>144</v>
      </c>
      <c r="C5" s="35">
        <v>154</v>
      </c>
      <c r="D5" s="35">
        <v>144</v>
      </c>
      <c r="E5" s="35">
        <v>140</v>
      </c>
      <c r="F5" s="35">
        <v>0</v>
      </c>
      <c r="G5" s="35">
        <v>582</v>
      </c>
    </row>
    <row r="6" spans="1:7">
      <c r="A6" s="17" t="s">
        <v>121</v>
      </c>
      <c r="B6" s="36">
        <v>38</v>
      </c>
      <c r="C6" s="36">
        <v>39</v>
      </c>
      <c r="D6" s="36">
        <v>38</v>
      </c>
      <c r="E6" s="36">
        <v>39</v>
      </c>
      <c r="F6" s="36">
        <v>0</v>
      </c>
      <c r="G6" s="36">
        <v>154</v>
      </c>
    </row>
    <row r="7" spans="1:7">
      <c r="A7" s="32" t="s">
        <v>36</v>
      </c>
      <c r="B7" s="33">
        <v>9</v>
      </c>
      <c r="C7" s="33">
        <v>9</v>
      </c>
      <c r="D7" s="33">
        <v>9</v>
      </c>
      <c r="E7" s="33">
        <v>0</v>
      </c>
      <c r="F7" s="33">
        <v>0</v>
      </c>
      <c r="G7" s="37">
        <v>27</v>
      </c>
    </row>
    <row r="8" spans="1:7">
      <c r="A8" s="32" t="s">
        <v>37</v>
      </c>
      <c r="B8" s="33">
        <v>7</v>
      </c>
      <c r="C8" s="33">
        <v>5</v>
      </c>
      <c r="D8" s="33">
        <v>5</v>
      </c>
      <c r="E8" s="33">
        <v>7</v>
      </c>
      <c r="F8" s="33">
        <v>0</v>
      </c>
      <c r="G8" s="37">
        <v>24</v>
      </c>
    </row>
    <row r="9" spans="1:7">
      <c r="A9" s="32" t="s">
        <v>155</v>
      </c>
      <c r="B9" s="33">
        <v>0</v>
      </c>
      <c r="C9" s="33">
        <v>4</v>
      </c>
      <c r="D9" s="33">
        <v>7</v>
      </c>
      <c r="E9" s="33">
        <v>9</v>
      </c>
      <c r="F9" s="33">
        <v>0</v>
      </c>
      <c r="G9" s="37">
        <v>20</v>
      </c>
    </row>
    <row r="10" spans="1:7">
      <c r="A10" s="32" t="s">
        <v>41</v>
      </c>
      <c r="B10" s="33">
        <v>3</v>
      </c>
      <c r="C10" s="33">
        <v>3</v>
      </c>
      <c r="D10" s="33">
        <v>3</v>
      </c>
      <c r="E10" s="33">
        <v>5</v>
      </c>
      <c r="F10" s="33">
        <v>0</v>
      </c>
      <c r="G10" s="37">
        <v>14</v>
      </c>
    </row>
    <row r="11" spans="1:7">
      <c r="A11" s="32" t="s">
        <v>40</v>
      </c>
      <c r="B11" s="33">
        <v>3</v>
      </c>
      <c r="C11" s="33">
        <v>3</v>
      </c>
      <c r="D11" s="33">
        <v>4</v>
      </c>
      <c r="E11" s="33">
        <v>4</v>
      </c>
      <c r="F11" s="33">
        <v>0</v>
      </c>
      <c r="G11" s="37">
        <v>14</v>
      </c>
    </row>
    <row r="12" spans="1:7">
      <c r="A12" s="32" t="s">
        <v>38</v>
      </c>
      <c r="B12" s="33">
        <v>5</v>
      </c>
      <c r="C12" s="33">
        <v>2</v>
      </c>
      <c r="D12" s="33">
        <v>3</v>
      </c>
      <c r="E12" s="33">
        <v>3</v>
      </c>
      <c r="F12" s="33">
        <v>0</v>
      </c>
      <c r="G12" s="37">
        <v>13</v>
      </c>
    </row>
    <row r="13" spans="1:7">
      <c r="A13" s="32" t="s">
        <v>153</v>
      </c>
      <c r="B13" s="33">
        <v>0</v>
      </c>
      <c r="C13" s="33">
        <v>7</v>
      </c>
      <c r="D13" s="33">
        <v>0</v>
      </c>
      <c r="E13" s="33">
        <v>0</v>
      </c>
      <c r="F13" s="33">
        <v>0</v>
      </c>
      <c r="G13" s="37">
        <v>7</v>
      </c>
    </row>
    <row r="14" spans="1:7">
      <c r="A14" s="32" t="s">
        <v>39</v>
      </c>
      <c r="B14" s="33">
        <v>4</v>
      </c>
      <c r="C14" s="33">
        <v>1</v>
      </c>
      <c r="D14" s="33">
        <v>0</v>
      </c>
      <c r="E14" s="33">
        <v>1</v>
      </c>
      <c r="F14" s="33">
        <v>0</v>
      </c>
      <c r="G14" s="37">
        <v>6</v>
      </c>
    </row>
    <row r="15" spans="1:7">
      <c r="A15" s="32" t="s">
        <v>43</v>
      </c>
      <c r="B15" s="33">
        <v>2</v>
      </c>
      <c r="C15" s="33">
        <v>0</v>
      </c>
      <c r="D15" s="33">
        <v>1</v>
      </c>
      <c r="E15" s="33">
        <v>0</v>
      </c>
      <c r="F15" s="33">
        <v>0</v>
      </c>
      <c r="G15" s="37">
        <v>3</v>
      </c>
    </row>
    <row r="16" spans="1:7">
      <c r="A16" s="32" t="s">
        <v>186</v>
      </c>
      <c r="B16" s="33">
        <v>0</v>
      </c>
      <c r="C16" s="33">
        <v>0</v>
      </c>
      <c r="D16" s="33">
        <v>0</v>
      </c>
      <c r="E16" s="33">
        <v>3</v>
      </c>
      <c r="F16" s="33">
        <v>0</v>
      </c>
      <c r="G16" s="37">
        <v>3</v>
      </c>
    </row>
    <row r="17" spans="1:7">
      <c r="A17" s="32" t="s">
        <v>44</v>
      </c>
      <c r="B17" s="33">
        <v>1</v>
      </c>
      <c r="C17" s="33">
        <v>0</v>
      </c>
      <c r="D17" s="33">
        <v>2</v>
      </c>
      <c r="E17" s="33">
        <v>0</v>
      </c>
      <c r="F17" s="33">
        <v>0</v>
      </c>
      <c r="G17" s="37">
        <v>3</v>
      </c>
    </row>
    <row r="18" spans="1:7">
      <c r="A18" s="32" t="s">
        <v>158</v>
      </c>
      <c r="B18" s="33">
        <v>0</v>
      </c>
      <c r="C18" s="33">
        <v>1</v>
      </c>
      <c r="D18" s="33">
        <v>0</v>
      </c>
      <c r="E18" s="33">
        <v>2</v>
      </c>
      <c r="F18" s="33">
        <v>0</v>
      </c>
      <c r="G18" s="37">
        <v>3</v>
      </c>
    </row>
    <row r="19" spans="1:7">
      <c r="A19" s="32" t="s">
        <v>42</v>
      </c>
      <c r="B19" s="33">
        <v>2</v>
      </c>
      <c r="C19" s="33">
        <v>0</v>
      </c>
      <c r="D19" s="33">
        <v>0</v>
      </c>
      <c r="E19" s="33">
        <v>0</v>
      </c>
      <c r="F19" s="33">
        <v>0</v>
      </c>
      <c r="G19" s="37">
        <v>2</v>
      </c>
    </row>
    <row r="20" spans="1:7">
      <c r="A20" s="32" t="s">
        <v>156</v>
      </c>
      <c r="B20" s="33">
        <v>0</v>
      </c>
      <c r="C20" s="33">
        <v>2</v>
      </c>
      <c r="D20" s="33">
        <v>0</v>
      </c>
      <c r="E20" s="33">
        <v>0</v>
      </c>
      <c r="F20" s="33">
        <v>0</v>
      </c>
      <c r="G20" s="37">
        <v>2</v>
      </c>
    </row>
    <row r="21" spans="1:7">
      <c r="A21" s="32" t="s">
        <v>45</v>
      </c>
      <c r="B21" s="33">
        <v>1</v>
      </c>
      <c r="C21" s="33">
        <v>0</v>
      </c>
      <c r="D21" s="33">
        <v>1</v>
      </c>
      <c r="E21" s="33">
        <v>0</v>
      </c>
      <c r="F21" s="33">
        <v>0</v>
      </c>
      <c r="G21" s="37">
        <v>2</v>
      </c>
    </row>
    <row r="22" spans="1:7">
      <c r="A22" s="32" t="s">
        <v>189</v>
      </c>
      <c r="B22" s="33">
        <v>0</v>
      </c>
      <c r="C22" s="33">
        <v>0</v>
      </c>
      <c r="D22" s="33">
        <v>0</v>
      </c>
      <c r="E22" s="33">
        <v>2</v>
      </c>
      <c r="F22" s="33">
        <v>0</v>
      </c>
      <c r="G22" s="37">
        <v>2</v>
      </c>
    </row>
    <row r="23" spans="1:7">
      <c r="A23" s="32" t="s">
        <v>228</v>
      </c>
      <c r="B23" s="33">
        <v>0</v>
      </c>
      <c r="C23" s="33">
        <v>0</v>
      </c>
      <c r="D23" s="33">
        <v>2</v>
      </c>
      <c r="E23" s="33">
        <v>0</v>
      </c>
      <c r="F23" s="33">
        <v>0</v>
      </c>
      <c r="G23" s="37">
        <v>2</v>
      </c>
    </row>
    <row r="24" spans="1:7">
      <c r="A24" s="32" t="s">
        <v>192</v>
      </c>
      <c r="B24" s="33">
        <v>0</v>
      </c>
      <c r="C24" s="33">
        <v>0</v>
      </c>
      <c r="D24" s="33">
        <v>0</v>
      </c>
      <c r="E24" s="33">
        <v>1</v>
      </c>
      <c r="F24" s="33">
        <v>0</v>
      </c>
      <c r="G24" s="37">
        <v>1</v>
      </c>
    </row>
    <row r="25" spans="1:7">
      <c r="A25" s="32" t="s">
        <v>160</v>
      </c>
      <c r="B25" s="33">
        <v>0</v>
      </c>
      <c r="C25" s="33">
        <v>1</v>
      </c>
      <c r="D25" s="33">
        <v>0</v>
      </c>
      <c r="E25" s="33">
        <v>0</v>
      </c>
      <c r="F25" s="33">
        <v>0</v>
      </c>
      <c r="G25" s="37">
        <v>1</v>
      </c>
    </row>
    <row r="26" spans="1:7">
      <c r="A26" s="32" t="s">
        <v>229</v>
      </c>
      <c r="B26" s="33">
        <v>0</v>
      </c>
      <c r="C26" s="33">
        <v>0</v>
      </c>
      <c r="D26" s="33">
        <v>1</v>
      </c>
      <c r="E26" s="33">
        <v>0</v>
      </c>
      <c r="F26" s="33">
        <v>0</v>
      </c>
      <c r="G26" s="37">
        <v>1</v>
      </c>
    </row>
    <row r="27" spans="1:7">
      <c r="A27" s="32" t="s">
        <v>161</v>
      </c>
      <c r="B27" s="33">
        <v>0</v>
      </c>
      <c r="C27" s="33">
        <v>1</v>
      </c>
      <c r="D27" s="33">
        <v>0</v>
      </c>
      <c r="E27" s="33">
        <v>0</v>
      </c>
      <c r="F27" s="33">
        <v>0</v>
      </c>
      <c r="G27" s="37">
        <v>1</v>
      </c>
    </row>
    <row r="28" spans="1:7">
      <c r="A28" s="32" t="s">
        <v>191</v>
      </c>
      <c r="B28" s="33">
        <v>0</v>
      </c>
      <c r="C28" s="33">
        <v>0</v>
      </c>
      <c r="D28" s="33">
        <v>0</v>
      </c>
      <c r="E28" s="33">
        <v>1</v>
      </c>
      <c r="F28" s="33">
        <v>0</v>
      </c>
      <c r="G28" s="37">
        <v>1</v>
      </c>
    </row>
    <row r="29" spans="1:7">
      <c r="A29" s="32" t="s">
        <v>193</v>
      </c>
      <c r="B29" s="33">
        <v>0</v>
      </c>
      <c r="C29" s="33">
        <v>0</v>
      </c>
      <c r="D29" s="33">
        <v>0</v>
      </c>
      <c r="E29" s="33">
        <v>1</v>
      </c>
      <c r="F29" s="33">
        <v>0</v>
      </c>
      <c r="G29" s="37">
        <v>1</v>
      </c>
    </row>
    <row r="30" spans="1:7">
      <c r="A30" s="32" t="s">
        <v>46</v>
      </c>
      <c r="B30" s="33">
        <v>1</v>
      </c>
      <c r="C30" s="33">
        <v>0</v>
      </c>
      <c r="D30" s="33">
        <v>0</v>
      </c>
      <c r="E30" s="33">
        <v>0</v>
      </c>
      <c r="F30" s="33">
        <v>0</v>
      </c>
      <c r="G30" s="37">
        <v>1</v>
      </c>
    </row>
    <row r="31" spans="1:7">
      <c r="A31" s="17" t="s">
        <v>119</v>
      </c>
      <c r="B31" s="36">
        <v>31</v>
      </c>
      <c r="C31" s="36">
        <v>39</v>
      </c>
      <c r="D31" s="36">
        <v>31</v>
      </c>
      <c r="E31" s="36">
        <v>33</v>
      </c>
      <c r="F31" s="36">
        <v>0</v>
      </c>
      <c r="G31" s="36">
        <v>134</v>
      </c>
    </row>
    <row r="32" spans="1:7">
      <c r="A32" s="32" t="s">
        <v>63</v>
      </c>
      <c r="B32" s="33">
        <v>7</v>
      </c>
      <c r="C32" s="33">
        <v>3</v>
      </c>
      <c r="D32" s="33">
        <v>9</v>
      </c>
      <c r="E32" s="33">
        <v>9</v>
      </c>
      <c r="F32" s="33">
        <v>0</v>
      </c>
      <c r="G32" s="37">
        <v>28</v>
      </c>
    </row>
    <row r="33" spans="1:7">
      <c r="A33" s="32" t="s">
        <v>62</v>
      </c>
      <c r="B33" s="33">
        <v>9</v>
      </c>
      <c r="C33" s="33">
        <v>4</v>
      </c>
      <c r="D33" s="33">
        <v>7</v>
      </c>
      <c r="E33" s="33">
        <v>7</v>
      </c>
      <c r="F33" s="33">
        <v>0</v>
      </c>
      <c r="G33" s="37">
        <v>27</v>
      </c>
    </row>
    <row r="34" spans="1:7">
      <c r="A34" s="32" t="s">
        <v>64</v>
      </c>
      <c r="B34" s="33">
        <v>5</v>
      </c>
      <c r="C34" s="33">
        <v>7</v>
      </c>
      <c r="D34" s="33">
        <v>5</v>
      </c>
      <c r="E34" s="33">
        <v>0</v>
      </c>
      <c r="F34" s="33">
        <v>0</v>
      </c>
      <c r="G34" s="37">
        <v>17</v>
      </c>
    </row>
    <row r="35" spans="1:7">
      <c r="A35" s="32" t="s">
        <v>66</v>
      </c>
      <c r="B35" s="33">
        <v>3</v>
      </c>
      <c r="C35" s="33">
        <v>5</v>
      </c>
      <c r="D35" s="33">
        <v>0</v>
      </c>
      <c r="E35" s="33">
        <v>5</v>
      </c>
      <c r="F35" s="33">
        <v>0</v>
      </c>
      <c r="G35" s="37">
        <v>13</v>
      </c>
    </row>
    <row r="36" spans="1:7">
      <c r="A36" s="32" t="s">
        <v>167</v>
      </c>
      <c r="B36" s="33">
        <v>0</v>
      </c>
      <c r="C36" s="33">
        <v>9</v>
      </c>
      <c r="D36" s="33">
        <v>0</v>
      </c>
      <c r="E36" s="33">
        <v>0</v>
      </c>
      <c r="F36" s="33">
        <v>0</v>
      </c>
      <c r="G36" s="37">
        <v>9</v>
      </c>
    </row>
    <row r="37" spans="1:7">
      <c r="A37" s="32" t="s">
        <v>173</v>
      </c>
      <c r="B37" s="33">
        <v>0</v>
      </c>
      <c r="C37" s="33">
        <v>1</v>
      </c>
      <c r="D37" s="33">
        <v>3</v>
      </c>
      <c r="E37" s="33">
        <v>3</v>
      </c>
      <c r="F37" s="33">
        <v>0</v>
      </c>
      <c r="G37" s="37">
        <v>7</v>
      </c>
    </row>
    <row r="38" spans="1:7">
      <c r="A38" s="32" t="s">
        <v>168</v>
      </c>
      <c r="B38" s="33">
        <v>0</v>
      </c>
      <c r="C38" s="33">
        <v>3</v>
      </c>
      <c r="D38" s="33">
        <v>3</v>
      </c>
      <c r="E38" s="33">
        <v>0</v>
      </c>
      <c r="F38" s="33">
        <v>0</v>
      </c>
      <c r="G38" s="37">
        <v>6</v>
      </c>
    </row>
    <row r="39" spans="1:7">
      <c r="A39" s="32" t="s">
        <v>185</v>
      </c>
      <c r="B39" s="33">
        <v>0</v>
      </c>
      <c r="C39" s="33">
        <v>0</v>
      </c>
      <c r="D39" s="33">
        <v>0</v>
      </c>
      <c r="E39" s="33">
        <v>4</v>
      </c>
      <c r="F39" s="33">
        <v>0</v>
      </c>
      <c r="G39" s="37">
        <v>4</v>
      </c>
    </row>
    <row r="40" spans="1:7">
      <c r="A40" s="32" t="s">
        <v>227</v>
      </c>
      <c r="B40" s="33">
        <v>0</v>
      </c>
      <c r="C40" s="33">
        <v>0</v>
      </c>
      <c r="D40" s="33">
        <v>4</v>
      </c>
      <c r="E40" s="33">
        <v>0</v>
      </c>
      <c r="F40" s="33">
        <v>0</v>
      </c>
      <c r="G40" s="37">
        <v>4</v>
      </c>
    </row>
    <row r="41" spans="1:7">
      <c r="A41" s="32" t="s">
        <v>65</v>
      </c>
      <c r="B41" s="33">
        <v>4</v>
      </c>
      <c r="C41" s="33">
        <v>0</v>
      </c>
      <c r="D41" s="33">
        <v>0</v>
      </c>
      <c r="E41" s="33">
        <v>0</v>
      </c>
      <c r="F41" s="33">
        <v>0</v>
      </c>
      <c r="G41" s="37">
        <v>4</v>
      </c>
    </row>
    <row r="42" spans="1:7">
      <c r="A42" s="32" t="s">
        <v>67</v>
      </c>
      <c r="B42" s="33">
        <v>3</v>
      </c>
      <c r="C42" s="33">
        <v>0</v>
      </c>
      <c r="D42" s="33">
        <v>0</v>
      </c>
      <c r="E42" s="33">
        <v>0</v>
      </c>
      <c r="F42" s="33">
        <v>0</v>
      </c>
      <c r="G42" s="37">
        <v>3</v>
      </c>
    </row>
    <row r="43" spans="1:7">
      <c r="A43" s="32" t="s">
        <v>188</v>
      </c>
      <c r="B43" s="33">
        <v>0</v>
      </c>
      <c r="C43" s="33">
        <v>0</v>
      </c>
      <c r="D43" s="33">
        <v>0</v>
      </c>
      <c r="E43" s="33">
        <v>3</v>
      </c>
      <c r="F43" s="33">
        <v>0</v>
      </c>
      <c r="G43" s="37">
        <v>3</v>
      </c>
    </row>
    <row r="44" spans="1:7">
      <c r="A44" s="32" t="s">
        <v>171</v>
      </c>
      <c r="B44" s="33">
        <v>0</v>
      </c>
      <c r="C44" s="33">
        <v>2</v>
      </c>
      <c r="D44" s="33">
        <v>0</v>
      </c>
      <c r="E44" s="33">
        <v>0</v>
      </c>
      <c r="F44" s="33">
        <v>0</v>
      </c>
      <c r="G44" s="37">
        <v>2</v>
      </c>
    </row>
    <row r="45" spans="1:7">
      <c r="A45" s="32" t="s">
        <v>170</v>
      </c>
      <c r="B45" s="33">
        <v>0</v>
      </c>
      <c r="C45" s="33">
        <v>2</v>
      </c>
      <c r="D45" s="33">
        <v>0</v>
      </c>
      <c r="E45" s="33">
        <v>0</v>
      </c>
      <c r="F45" s="33">
        <v>0</v>
      </c>
      <c r="G45" s="37">
        <v>2</v>
      </c>
    </row>
    <row r="46" spans="1:7">
      <c r="A46" s="32" t="s">
        <v>190</v>
      </c>
      <c r="B46" s="33">
        <v>0</v>
      </c>
      <c r="C46" s="33">
        <v>0</v>
      </c>
      <c r="D46" s="33">
        <v>0</v>
      </c>
      <c r="E46" s="33">
        <v>2</v>
      </c>
      <c r="F46" s="33">
        <v>0</v>
      </c>
      <c r="G46" s="37">
        <v>2</v>
      </c>
    </row>
    <row r="47" spans="1:7">
      <c r="A47" s="32" t="s">
        <v>175</v>
      </c>
      <c r="B47" s="33">
        <v>0</v>
      </c>
      <c r="C47" s="33">
        <v>1</v>
      </c>
      <c r="D47" s="33">
        <v>0</v>
      </c>
      <c r="E47" s="33">
        <v>0</v>
      </c>
      <c r="F47" s="33">
        <v>0</v>
      </c>
      <c r="G47" s="37">
        <v>1</v>
      </c>
    </row>
    <row r="48" spans="1:7">
      <c r="A48" s="32" t="s">
        <v>172</v>
      </c>
      <c r="B48" s="33">
        <v>0</v>
      </c>
      <c r="C48" s="33">
        <v>1</v>
      </c>
      <c r="D48" s="33">
        <v>0</v>
      </c>
      <c r="E48" s="33">
        <v>0</v>
      </c>
      <c r="F48" s="33">
        <v>0</v>
      </c>
      <c r="G48" s="37">
        <v>1</v>
      </c>
    </row>
    <row r="49" spans="1:7">
      <c r="A49" s="32" t="s">
        <v>174</v>
      </c>
      <c r="B49" s="33">
        <v>0</v>
      </c>
      <c r="C49" s="33">
        <v>1</v>
      </c>
      <c r="D49" s="33">
        <v>0</v>
      </c>
      <c r="E49" s="33">
        <v>0</v>
      </c>
      <c r="F49" s="33">
        <v>0</v>
      </c>
      <c r="G49" s="37">
        <v>1</v>
      </c>
    </row>
    <row r="50" spans="1:7">
      <c r="A50" s="17" t="s">
        <v>120</v>
      </c>
      <c r="B50" s="36">
        <v>36</v>
      </c>
      <c r="C50" s="36">
        <v>37</v>
      </c>
      <c r="D50" s="36">
        <v>36</v>
      </c>
      <c r="E50" s="36">
        <v>33</v>
      </c>
      <c r="F50" s="36">
        <v>0</v>
      </c>
      <c r="G50" s="36">
        <v>142</v>
      </c>
    </row>
    <row r="51" spans="1:7">
      <c r="A51" s="32" t="s">
        <v>81</v>
      </c>
      <c r="B51" s="33">
        <v>9</v>
      </c>
      <c r="C51" s="33">
        <v>9</v>
      </c>
      <c r="D51" s="33">
        <v>9</v>
      </c>
      <c r="E51" s="33">
        <v>9</v>
      </c>
      <c r="F51" s="33">
        <v>0</v>
      </c>
      <c r="G51" s="37">
        <v>36</v>
      </c>
    </row>
    <row r="52" spans="1:7">
      <c r="A52" s="32" t="s">
        <v>83</v>
      </c>
      <c r="B52" s="33">
        <v>5</v>
      </c>
      <c r="C52" s="33">
        <v>7</v>
      </c>
      <c r="D52" s="33">
        <v>7</v>
      </c>
      <c r="E52" s="33">
        <v>7</v>
      </c>
      <c r="F52" s="33">
        <v>0</v>
      </c>
      <c r="G52" s="37">
        <v>26</v>
      </c>
    </row>
    <row r="53" spans="1:7">
      <c r="A53" s="32" t="s">
        <v>82</v>
      </c>
      <c r="B53" s="33">
        <v>7</v>
      </c>
      <c r="C53" s="33">
        <v>4</v>
      </c>
      <c r="D53" s="33">
        <v>5</v>
      </c>
      <c r="E53" s="33">
        <v>4</v>
      </c>
      <c r="F53" s="33">
        <v>0</v>
      </c>
      <c r="G53" s="37">
        <v>20</v>
      </c>
    </row>
    <row r="54" spans="1:7">
      <c r="A54" s="32" t="s">
        <v>86</v>
      </c>
      <c r="B54" s="33">
        <v>3</v>
      </c>
      <c r="C54" s="33">
        <v>3</v>
      </c>
      <c r="D54" s="33">
        <v>4</v>
      </c>
      <c r="E54" s="33">
        <v>5</v>
      </c>
      <c r="F54" s="33">
        <v>0</v>
      </c>
      <c r="G54" s="37">
        <v>15</v>
      </c>
    </row>
    <row r="55" spans="1:7">
      <c r="A55" s="32" t="s">
        <v>84</v>
      </c>
      <c r="B55" s="33">
        <v>4</v>
      </c>
      <c r="C55" s="33">
        <v>2</v>
      </c>
      <c r="D55" s="33">
        <v>3</v>
      </c>
      <c r="E55" s="33">
        <v>3</v>
      </c>
      <c r="F55" s="33">
        <v>0</v>
      </c>
      <c r="G55" s="37">
        <v>12</v>
      </c>
    </row>
    <row r="56" spans="1:7">
      <c r="A56" s="32" t="s">
        <v>87</v>
      </c>
      <c r="B56" s="33">
        <v>2</v>
      </c>
      <c r="C56" s="33">
        <v>3</v>
      </c>
      <c r="D56" s="33">
        <v>3</v>
      </c>
      <c r="E56" s="33">
        <v>3</v>
      </c>
      <c r="F56" s="33">
        <v>0</v>
      </c>
      <c r="G56" s="37">
        <v>11</v>
      </c>
    </row>
    <row r="57" spans="1:7">
      <c r="A57" s="32" t="s">
        <v>88</v>
      </c>
      <c r="B57" s="33">
        <v>2</v>
      </c>
      <c r="C57" s="33">
        <v>0</v>
      </c>
      <c r="D57" s="33">
        <v>2</v>
      </c>
      <c r="E57" s="33">
        <v>2</v>
      </c>
      <c r="F57" s="33">
        <v>0</v>
      </c>
      <c r="G57" s="37">
        <v>6</v>
      </c>
    </row>
    <row r="58" spans="1:7">
      <c r="A58" s="32" t="s">
        <v>85</v>
      </c>
      <c r="B58" s="33">
        <v>3</v>
      </c>
      <c r="C58" s="33">
        <v>0</v>
      </c>
      <c r="D58" s="33">
        <v>2</v>
      </c>
      <c r="E58" s="33">
        <v>0</v>
      </c>
      <c r="F58" s="33">
        <v>0</v>
      </c>
      <c r="G58" s="37">
        <v>5</v>
      </c>
    </row>
    <row r="59" spans="1:7">
      <c r="A59" s="32" t="s">
        <v>313</v>
      </c>
      <c r="B59" s="33">
        <v>0</v>
      </c>
      <c r="C59" s="33">
        <v>5</v>
      </c>
      <c r="D59" s="33">
        <v>0</v>
      </c>
      <c r="E59" s="33">
        <v>0</v>
      </c>
      <c r="F59" s="33">
        <v>0</v>
      </c>
      <c r="G59" s="37">
        <v>5</v>
      </c>
    </row>
    <row r="60" spans="1:7">
      <c r="A60" s="32" t="s">
        <v>141</v>
      </c>
      <c r="B60" s="33">
        <v>0</v>
      </c>
      <c r="C60" s="33">
        <v>1</v>
      </c>
      <c r="D60" s="33">
        <v>1</v>
      </c>
      <c r="E60" s="33">
        <v>0</v>
      </c>
      <c r="F60" s="33">
        <v>0</v>
      </c>
      <c r="G60" s="37">
        <v>2</v>
      </c>
    </row>
    <row r="61" spans="1:7">
      <c r="A61" s="32" t="s">
        <v>311</v>
      </c>
      <c r="B61" s="33">
        <v>0</v>
      </c>
      <c r="C61" s="33">
        <v>2</v>
      </c>
      <c r="D61" s="33">
        <v>0</v>
      </c>
      <c r="E61" s="33">
        <v>0</v>
      </c>
      <c r="F61" s="33">
        <v>0</v>
      </c>
      <c r="G61" s="37">
        <v>2</v>
      </c>
    </row>
    <row r="62" spans="1:7">
      <c r="A62" s="32" t="s">
        <v>89</v>
      </c>
      <c r="B62" s="33">
        <v>1</v>
      </c>
      <c r="C62" s="33">
        <v>0</v>
      </c>
      <c r="D62" s="33">
        <v>0</v>
      </c>
      <c r="E62" s="33">
        <v>0</v>
      </c>
      <c r="F62" s="33">
        <v>0</v>
      </c>
      <c r="G62" s="37">
        <v>1</v>
      </c>
    </row>
    <row r="63" spans="1:7">
      <c r="A63" s="32" t="s">
        <v>142</v>
      </c>
      <c r="B63" s="33">
        <v>0</v>
      </c>
      <c r="C63" s="33">
        <v>1</v>
      </c>
      <c r="D63" s="33">
        <v>0</v>
      </c>
      <c r="E63" s="33">
        <v>0</v>
      </c>
      <c r="F63" s="33">
        <v>0</v>
      </c>
      <c r="G63" s="37">
        <v>1</v>
      </c>
    </row>
    <row r="64" spans="1:7">
      <c r="A64" s="17" t="s">
        <v>125</v>
      </c>
      <c r="B64" s="36">
        <v>39</v>
      </c>
      <c r="C64" s="36">
        <v>39</v>
      </c>
      <c r="D64" s="36">
        <v>39</v>
      </c>
      <c r="E64" s="36">
        <v>35</v>
      </c>
      <c r="F64" s="36">
        <v>0</v>
      </c>
      <c r="G64" s="36">
        <v>152</v>
      </c>
    </row>
    <row r="65" spans="1:7">
      <c r="A65" s="32" t="s">
        <v>102</v>
      </c>
      <c r="B65" s="33">
        <v>9</v>
      </c>
      <c r="C65" s="33">
        <v>7</v>
      </c>
      <c r="D65" s="33">
        <v>9</v>
      </c>
      <c r="E65" s="33">
        <v>9</v>
      </c>
      <c r="F65" s="33">
        <v>0</v>
      </c>
      <c r="G65" s="37">
        <v>34</v>
      </c>
    </row>
    <row r="66" spans="1:7">
      <c r="A66" s="32" t="s">
        <v>104</v>
      </c>
      <c r="B66" s="33">
        <v>5</v>
      </c>
      <c r="C66" s="33">
        <v>9</v>
      </c>
      <c r="D66" s="33">
        <v>7</v>
      </c>
      <c r="E66" s="33">
        <v>4</v>
      </c>
      <c r="F66" s="33">
        <v>0</v>
      </c>
      <c r="G66" s="37">
        <v>25</v>
      </c>
    </row>
    <row r="67" spans="1:7">
      <c r="A67" s="32" t="s">
        <v>103</v>
      </c>
      <c r="B67" s="33">
        <v>7</v>
      </c>
      <c r="C67" s="33">
        <v>0</v>
      </c>
      <c r="D67" s="33">
        <v>0</v>
      </c>
      <c r="E67" s="33">
        <v>7</v>
      </c>
      <c r="F67" s="33">
        <v>0</v>
      </c>
      <c r="G67" s="37">
        <v>14</v>
      </c>
    </row>
    <row r="68" spans="1:7">
      <c r="A68" s="32" t="s">
        <v>280</v>
      </c>
      <c r="B68" s="33">
        <v>4</v>
      </c>
      <c r="C68" s="33">
        <v>5</v>
      </c>
      <c r="D68" s="33">
        <v>5</v>
      </c>
      <c r="E68" s="33">
        <v>0</v>
      </c>
      <c r="F68" s="33">
        <v>0</v>
      </c>
      <c r="G68" s="37">
        <v>14</v>
      </c>
    </row>
    <row r="69" spans="1:7">
      <c r="A69" s="32" t="s">
        <v>107</v>
      </c>
      <c r="B69" s="33">
        <v>2</v>
      </c>
      <c r="C69" s="33">
        <v>2</v>
      </c>
      <c r="D69" s="33">
        <v>4</v>
      </c>
      <c r="E69" s="33">
        <v>5</v>
      </c>
      <c r="F69" s="33">
        <v>0</v>
      </c>
      <c r="G69" s="37">
        <v>13</v>
      </c>
    </row>
    <row r="70" spans="1:7">
      <c r="A70" s="32" t="s">
        <v>105</v>
      </c>
      <c r="B70" s="33">
        <v>3</v>
      </c>
      <c r="C70" s="33">
        <v>4</v>
      </c>
      <c r="D70" s="33">
        <v>3</v>
      </c>
      <c r="E70" s="33">
        <v>0</v>
      </c>
      <c r="F70" s="33">
        <v>0</v>
      </c>
      <c r="G70" s="37">
        <v>10</v>
      </c>
    </row>
    <row r="71" spans="1:7">
      <c r="A71" s="32" t="s">
        <v>106</v>
      </c>
      <c r="B71" s="33">
        <v>3</v>
      </c>
      <c r="C71" s="33">
        <v>3</v>
      </c>
      <c r="D71" s="33">
        <v>0</v>
      </c>
      <c r="E71" s="33">
        <v>3</v>
      </c>
      <c r="F71" s="33">
        <v>0</v>
      </c>
      <c r="G71" s="37">
        <v>9</v>
      </c>
    </row>
    <row r="72" spans="1:7">
      <c r="A72" s="32" t="s">
        <v>108</v>
      </c>
      <c r="B72" s="33">
        <v>2</v>
      </c>
      <c r="C72" s="33">
        <v>3</v>
      </c>
      <c r="D72" s="33">
        <v>3</v>
      </c>
      <c r="E72" s="33">
        <v>0</v>
      </c>
      <c r="F72" s="33">
        <v>0</v>
      </c>
      <c r="G72" s="37">
        <v>8</v>
      </c>
    </row>
    <row r="73" spans="1:7">
      <c r="A73" s="32" t="s">
        <v>109</v>
      </c>
      <c r="B73" s="33">
        <v>1</v>
      </c>
      <c r="C73" s="33">
        <v>2</v>
      </c>
      <c r="D73" s="33">
        <v>2</v>
      </c>
      <c r="E73" s="33">
        <v>2</v>
      </c>
      <c r="F73" s="33">
        <v>0</v>
      </c>
      <c r="G73" s="37">
        <v>7</v>
      </c>
    </row>
    <row r="74" spans="1:7">
      <c r="A74" s="32" t="s">
        <v>110</v>
      </c>
      <c r="B74" s="33">
        <v>1</v>
      </c>
      <c r="C74" s="33">
        <v>0</v>
      </c>
      <c r="D74" s="33">
        <v>2</v>
      </c>
      <c r="E74" s="33">
        <v>3</v>
      </c>
      <c r="F74" s="33">
        <v>0</v>
      </c>
      <c r="G74" s="37">
        <v>6</v>
      </c>
    </row>
    <row r="75" spans="1:7">
      <c r="A75" s="32" t="s">
        <v>111</v>
      </c>
      <c r="B75" s="33">
        <v>1</v>
      </c>
      <c r="C75" s="33">
        <v>1</v>
      </c>
      <c r="D75" s="33">
        <v>1</v>
      </c>
      <c r="E75" s="33">
        <v>2</v>
      </c>
      <c r="F75" s="33">
        <v>0</v>
      </c>
      <c r="G75" s="37">
        <v>5</v>
      </c>
    </row>
    <row r="76" spans="1:7">
      <c r="A76" s="32" t="s">
        <v>112</v>
      </c>
      <c r="B76" s="33">
        <v>1</v>
      </c>
      <c r="C76" s="33">
        <v>1</v>
      </c>
      <c r="D76" s="33">
        <v>1</v>
      </c>
      <c r="E76" s="33">
        <v>0</v>
      </c>
      <c r="F76" s="33">
        <v>0</v>
      </c>
      <c r="G76" s="37">
        <v>3</v>
      </c>
    </row>
    <row r="77" spans="1:7">
      <c r="A77" s="32" t="s">
        <v>147</v>
      </c>
      <c r="B77" s="33">
        <v>0</v>
      </c>
      <c r="C77" s="33">
        <v>1</v>
      </c>
      <c r="D77" s="33">
        <v>1</v>
      </c>
      <c r="E77" s="33">
        <v>0</v>
      </c>
      <c r="F77" s="33">
        <v>0</v>
      </c>
      <c r="G77" s="37">
        <v>2</v>
      </c>
    </row>
    <row r="78" spans="1:7">
      <c r="A78" s="32" t="s">
        <v>148</v>
      </c>
      <c r="B78" s="33">
        <v>0</v>
      </c>
      <c r="C78" s="33">
        <v>1</v>
      </c>
      <c r="D78" s="33">
        <v>1</v>
      </c>
      <c r="E78" s="33">
        <v>0</v>
      </c>
      <c r="F78" s="33">
        <v>0</v>
      </c>
      <c r="G78" s="37">
        <v>2</v>
      </c>
    </row>
    <row r="79" spans="1:7">
      <c r="A79" s="14" t="s">
        <v>145</v>
      </c>
      <c r="B79" s="35">
        <v>156</v>
      </c>
      <c r="C79" s="35">
        <v>156</v>
      </c>
      <c r="D79" s="35">
        <v>154</v>
      </c>
      <c r="E79" s="35">
        <v>156</v>
      </c>
      <c r="F79" s="35">
        <v>0</v>
      </c>
      <c r="G79" s="35">
        <v>622</v>
      </c>
    </row>
    <row r="80" spans="1:7">
      <c r="A80" s="17" t="s">
        <v>121</v>
      </c>
      <c r="B80" s="36">
        <v>39</v>
      </c>
      <c r="C80" s="36">
        <v>39</v>
      </c>
      <c r="D80" s="36">
        <v>39</v>
      </c>
      <c r="E80" s="36">
        <v>39</v>
      </c>
      <c r="F80" s="36">
        <v>0</v>
      </c>
      <c r="G80" s="36">
        <v>156</v>
      </c>
    </row>
    <row r="81" spans="1:7">
      <c r="A81" s="32" t="s">
        <v>2</v>
      </c>
      <c r="B81" s="33">
        <v>9</v>
      </c>
      <c r="C81" s="33">
        <v>5</v>
      </c>
      <c r="D81" s="33">
        <v>9</v>
      </c>
      <c r="E81" s="33">
        <v>7</v>
      </c>
      <c r="F81" s="33">
        <v>0</v>
      </c>
      <c r="G81" s="37">
        <v>30</v>
      </c>
    </row>
    <row r="82" spans="1:7">
      <c r="A82" s="32" t="s">
        <v>7</v>
      </c>
      <c r="B82" s="33">
        <v>4</v>
      </c>
      <c r="C82" s="33">
        <v>9</v>
      </c>
      <c r="D82" s="33">
        <v>0</v>
      </c>
      <c r="E82" s="33">
        <v>9</v>
      </c>
      <c r="F82" s="33">
        <v>0</v>
      </c>
      <c r="G82" s="37">
        <v>22</v>
      </c>
    </row>
    <row r="83" spans="1:7">
      <c r="A83" s="32" t="s">
        <v>4</v>
      </c>
      <c r="B83" s="33">
        <v>7</v>
      </c>
      <c r="C83" s="33">
        <v>7</v>
      </c>
      <c r="D83" s="33">
        <v>5</v>
      </c>
      <c r="E83" s="33">
        <v>0</v>
      </c>
      <c r="F83" s="33">
        <v>0</v>
      </c>
      <c r="G83" s="37">
        <v>19</v>
      </c>
    </row>
    <row r="84" spans="1:7">
      <c r="A84" s="32" t="s">
        <v>11</v>
      </c>
      <c r="B84" s="33">
        <v>3</v>
      </c>
      <c r="C84" s="33">
        <v>3</v>
      </c>
      <c r="D84" s="33">
        <v>7</v>
      </c>
      <c r="E84" s="33">
        <v>3</v>
      </c>
      <c r="F84" s="33">
        <v>0</v>
      </c>
      <c r="G84" s="37">
        <v>16</v>
      </c>
    </row>
    <row r="85" spans="1:7">
      <c r="A85" s="32" t="s">
        <v>6</v>
      </c>
      <c r="B85" s="33">
        <v>5</v>
      </c>
      <c r="C85" s="33">
        <v>2</v>
      </c>
      <c r="D85" s="33">
        <v>3</v>
      </c>
      <c r="E85" s="33">
        <v>4</v>
      </c>
      <c r="F85" s="33">
        <v>0</v>
      </c>
      <c r="G85" s="37">
        <v>14</v>
      </c>
    </row>
    <row r="86" spans="1:7">
      <c r="A86" s="32" t="s">
        <v>9</v>
      </c>
      <c r="B86" s="33">
        <v>3</v>
      </c>
      <c r="C86" s="33">
        <v>4</v>
      </c>
      <c r="D86" s="33">
        <v>0</v>
      </c>
      <c r="E86" s="33">
        <v>5</v>
      </c>
      <c r="F86" s="33">
        <v>0</v>
      </c>
      <c r="G86" s="37">
        <v>12</v>
      </c>
    </row>
    <row r="87" spans="1:7">
      <c r="A87" s="32" t="s">
        <v>15</v>
      </c>
      <c r="B87" s="33">
        <v>1</v>
      </c>
      <c r="C87" s="33">
        <v>2</v>
      </c>
      <c r="D87" s="33">
        <v>2</v>
      </c>
      <c r="E87" s="33">
        <v>2</v>
      </c>
      <c r="F87" s="33">
        <v>0</v>
      </c>
      <c r="G87" s="37">
        <v>7</v>
      </c>
    </row>
    <row r="88" spans="1:7">
      <c r="A88" s="32" t="s">
        <v>17</v>
      </c>
      <c r="B88" s="33">
        <v>1</v>
      </c>
      <c r="C88" s="33">
        <v>1</v>
      </c>
      <c r="D88" s="33">
        <v>4</v>
      </c>
      <c r="E88" s="33">
        <v>0</v>
      </c>
      <c r="F88" s="33">
        <v>0</v>
      </c>
      <c r="G88" s="37">
        <v>6</v>
      </c>
    </row>
    <row r="89" spans="1:7">
      <c r="A89" s="32" t="s">
        <v>162</v>
      </c>
      <c r="B89" s="33">
        <v>0</v>
      </c>
      <c r="C89" s="33">
        <v>3</v>
      </c>
      <c r="D89" s="33">
        <v>3</v>
      </c>
      <c r="E89" s="33">
        <v>0</v>
      </c>
      <c r="F89" s="33">
        <v>0</v>
      </c>
      <c r="G89" s="37">
        <v>6</v>
      </c>
    </row>
    <row r="90" spans="1:7">
      <c r="A90" s="32" t="s">
        <v>20</v>
      </c>
      <c r="B90" s="33">
        <v>0</v>
      </c>
      <c r="C90" s="33">
        <v>0</v>
      </c>
      <c r="D90" s="33">
        <v>2</v>
      </c>
      <c r="E90" s="33">
        <v>3</v>
      </c>
      <c r="F90" s="33">
        <v>0</v>
      </c>
      <c r="G90" s="37">
        <v>5</v>
      </c>
    </row>
    <row r="91" spans="1:7">
      <c r="A91" s="32" t="s">
        <v>12</v>
      </c>
      <c r="B91" s="33">
        <v>2</v>
      </c>
      <c r="C91" s="33">
        <v>1</v>
      </c>
      <c r="D91" s="33">
        <v>0</v>
      </c>
      <c r="E91" s="33">
        <v>0</v>
      </c>
      <c r="F91" s="33">
        <v>0</v>
      </c>
      <c r="G91" s="37">
        <v>3</v>
      </c>
    </row>
    <row r="92" spans="1:7">
      <c r="A92" s="32" t="s">
        <v>14</v>
      </c>
      <c r="B92" s="33">
        <v>2</v>
      </c>
      <c r="C92" s="33">
        <v>1</v>
      </c>
      <c r="D92" s="33">
        <v>0</v>
      </c>
      <c r="E92" s="33">
        <v>0</v>
      </c>
      <c r="F92" s="33">
        <v>0</v>
      </c>
      <c r="G92" s="37">
        <v>3</v>
      </c>
    </row>
    <row r="93" spans="1:7">
      <c r="A93" s="32" t="s">
        <v>198</v>
      </c>
      <c r="B93" s="33">
        <v>0</v>
      </c>
      <c r="C93" s="33">
        <v>0</v>
      </c>
      <c r="D93" s="33">
        <v>0</v>
      </c>
      <c r="E93" s="33">
        <v>2</v>
      </c>
      <c r="F93" s="33">
        <v>0</v>
      </c>
      <c r="G93" s="37">
        <v>2</v>
      </c>
    </row>
    <row r="94" spans="1:7">
      <c r="A94" s="32" t="s">
        <v>126</v>
      </c>
      <c r="B94" s="33">
        <v>1</v>
      </c>
      <c r="C94" s="33">
        <v>0</v>
      </c>
      <c r="D94" s="33">
        <v>1</v>
      </c>
      <c r="E94" s="33">
        <v>0</v>
      </c>
      <c r="F94" s="33">
        <v>0</v>
      </c>
      <c r="G94" s="37">
        <v>2</v>
      </c>
    </row>
    <row r="95" spans="1:7">
      <c r="A95" s="32" t="s">
        <v>21</v>
      </c>
      <c r="B95" s="33">
        <v>0</v>
      </c>
      <c r="C95" s="33">
        <v>1</v>
      </c>
      <c r="D95" s="33">
        <v>0</v>
      </c>
      <c r="E95" s="33">
        <v>0</v>
      </c>
      <c r="F95" s="33">
        <v>0</v>
      </c>
      <c r="G95" s="37">
        <v>1</v>
      </c>
    </row>
    <row r="96" spans="1:7">
      <c r="A96" s="32" t="s">
        <v>224</v>
      </c>
      <c r="B96" s="33">
        <v>0</v>
      </c>
      <c r="C96" s="33">
        <v>0</v>
      </c>
      <c r="D96" s="33">
        <v>1</v>
      </c>
      <c r="E96" s="33">
        <v>0</v>
      </c>
      <c r="F96" s="33">
        <v>0</v>
      </c>
      <c r="G96" s="37">
        <v>1</v>
      </c>
    </row>
    <row r="97" spans="1:7">
      <c r="A97" s="32" t="s">
        <v>315</v>
      </c>
      <c r="B97" s="33">
        <v>0</v>
      </c>
      <c r="C97" s="33">
        <v>0</v>
      </c>
      <c r="D97" s="33">
        <v>0</v>
      </c>
      <c r="E97" s="33">
        <v>1</v>
      </c>
      <c r="F97" s="33">
        <v>0</v>
      </c>
      <c r="G97" s="37">
        <v>1</v>
      </c>
    </row>
    <row r="98" spans="1:7">
      <c r="A98" s="32" t="s">
        <v>222</v>
      </c>
      <c r="B98" s="33">
        <v>0</v>
      </c>
      <c r="C98" s="33">
        <v>0</v>
      </c>
      <c r="D98" s="33">
        <v>1</v>
      </c>
      <c r="E98" s="33">
        <v>0</v>
      </c>
      <c r="F98" s="33">
        <v>0</v>
      </c>
      <c r="G98" s="37">
        <v>1</v>
      </c>
    </row>
    <row r="99" spans="1:7">
      <c r="A99" s="32" t="s">
        <v>205</v>
      </c>
      <c r="B99" s="33">
        <v>0</v>
      </c>
      <c r="C99" s="33">
        <v>0</v>
      </c>
      <c r="D99" s="33">
        <v>0</v>
      </c>
      <c r="E99" s="33">
        <v>1</v>
      </c>
      <c r="F99" s="33">
        <v>0</v>
      </c>
      <c r="G99" s="37">
        <v>1</v>
      </c>
    </row>
    <row r="100" spans="1:7">
      <c r="A100" s="32" t="s">
        <v>19</v>
      </c>
      <c r="B100" s="33">
        <v>1</v>
      </c>
      <c r="C100" s="33">
        <v>0</v>
      </c>
      <c r="D100" s="33">
        <v>0</v>
      </c>
      <c r="E100" s="33">
        <v>0</v>
      </c>
      <c r="F100" s="33">
        <v>0</v>
      </c>
      <c r="G100" s="37">
        <v>1</v>
      </c>
    </row>
    <row r="101" spans="1:7">
      <c r="A101" s="32" t="s">
        <v>223</v>
      </c>
      <c r="B101" s="33">
        <v>0</v>
      </c>
      <c r="C101" s="33">
        <v>0</v>
      </c>
      <c r="D101" s="33">
        <v>1</v>
      </c>
      <c r="E101" s="33">
        <v>0</v>
      </c>
      <c r="F101" s="33">
        <v>0</v>
      </c>
      <c r="G101" s="37">
        <v>1</v>
      </c>
    </row>
    <row r="102" spans="1:7">
      <c r="A102" s="32" t="s">
        <v>241</v>
      </c>
      <c r="B102" s="33">
        <v>0</v>
      </c>
      <c r="C102" s="33">
        <v>0</v>
      </c>
      <c r="D102" s="33">
        <v>0</v>
      </c>
      <c r="E102" s="33">
        <v>1</v>
      </c>
      <c r="F102" s="33">
        <v>0</v>
      </c>
      <c r="G102" s="37">
        <v>1</v>
      </c>
    </row>
    <row r="103" spans="1:7">
      <c r="A103" s="32" t="s">
        <v>204</v>
      </c>
      <c r="B103" s="33">
        <v>0</v>
      </c>
      <c r="C103" s="33">
        <v>0</v>
      </c>
      <c r="D103" s="33">
        <v>0</v>
      </c>
      <c r="E103" s="33">
        <v>1</v>
      </c>
      <c r="F103" s="33">
        <v>0</v>
      </c>
      <c r="G103" s="37">
        <v>1</v>
      </c>
    </row>
    <row r="104" spans="1:7">
      <c r="A104" s="32" t="s">
        <v>321</v>
      </c>
      <c r="B104" s="33">
        <v>0</v>
      </c>
      <c r="C104" s="33">
        <v>0</v>
      </c>
      <c r="D104" s="33">
        <v>0</v>
      </c>
      <c r="E104" s="33">
        <v>0</v>
      </c>
      <c r="F104" s="33">
        <v>0</v>
      </c>
      <c r="G104" s="37">
        <v>0</v>
      </c>
    </row>
    <row r="105" spans="1:7">
      <c r="A105" s="32" t="s">
        <v>22</v>
      </c>
      <c r="B105" s="33">
        <v>0</v>
      </c>
      <c r="C105" s="33">
        <v>0</v>
      </c>
      <c r="D105" s="33">
        <v>0</v>
      </c>
      <c r="E105" s="33">
        <v>0</v>
      </c>
      <c r="F105" s="33">
        <v>0</v>
      </c>
      <c r="G105" s="37">
        <v>0</v>
      </c>
    </row>
    <row r="106" spans="1:7">
      <c r="A106" s="32" t="s">
        <v>33</v>
      </c>
      <c r="B106" s="33">
        <v>0</v>
      </c>
      <c r="C106" s="33">
        <v>0</v>
      </c>
      <c r="D106" s="33">
        <v>0</v>
      </c>
      <c r="E106" s="33">
        <v>0</v>
      </c>
      <c r="F106" s="33">
        <v>0</v>
      </c>
      <c r="G106" s="37">
        <v>0</v>
      </c>
    </row>
    <row r="107" spans="1:7">
      <c r="A107" s="32" t="s">
        <v>34</v>
      </c>
      <c r="B107" s="33">
        <v>0</v>
      </c>
      <c r="C107" s="33">
        <v>0</v>
      </c>
      <c r="D107" s="33">
        <v>0</v>
      </c>
      <c r="E107" s="33">
        <v>0</v>
      </c>
      <c r="F107" s="33">
        <v>0</v>
      </c>
      <c r="G107" s="37">
        <v>0</v>
      </c>
    </row>
    <row r="108" spans="1:7">
      <c r="A108" s="32" t="s">
        <v>320</v>
      </c>
      <c r="B108" s="33">
        <v>0</v>
      </c>
      <c r="C108" s="33">
        <v>0</v>
      </c>
      <c r="D108" s="33">
        <v>0</v>
      </c>
      <c r="E108" s="33">
        <v>0</v>
      </c>
      <c r="F108" s="33">
        <v>0</v>
      </c>
      <c r="G108" s="37">
        <v>0</v>
      </c>
    </row>
    <row r="109" spans="1:7">
      <c r="A109" s="32" t="s">
        <v>25</v>
      </c>
      <c r="B109" s="33">
        <v>0</v>
      </c>
      <c r="C109" s="33">
        <v>0</v>
      </c>
      <c r="D109" s="33">
        <v>0</v>
      </c>
      <c r="E109" s="33">
        <v>0</v>
      </c>
      <c r="F109" s="33">
        <v>0</v>
      </c>
      <c r="G109" s="37">
        <v>0</v>
      </c>
    </row>
    <row r="110" spans="1:7">
      <c r="A110" s="32" t="s">
        <v>28</v>
      </c>
      <c r="B110" s="33">
        <v>0</v>
      </c>
      <c r="C110" s="33">
        <v>0</v>
      </c>
      <c r="D110" s="33">
        <v>0</v>
      </c>
      <c r="E110" s="33">
        <v>0</v>
      </c>
      <c r="F110" s="33">
        <v>0</v>
      </c>
      <c r="G110" s="37">
        <v>0</v>
      </c>
    </row>
    <row r="111" spans="1:7">
      <c r="A111" s="32" t="s">
        <v>30</v>
      </c>
      <c r="B111" s="33">
        <v>0</v>
      </c>
      <c r="C111" s="33">
        <v>0</v>
      </c>
      <c r="D111" s="33">
        <v>0</v>
      </c>
      <c r="E111" s="33">
        <v>0</v>
      </c>
      <c r="F111" s="33">
        <v>0</v>
      </c>
      <c r="G111" s="37">
        <v>0</v>
      </c>
    </row>
    <row r="112" spans="1:7">
      <c r="A112" s="32" t="s">
        <v>322</v>
      </c>
      <c r="B112" s="33">
        <v>0</v>
      </c>
      <c r="C112" s="33">
        <v>0</v>
      </c>
      <c r="D112" s="33">
        <v>0</v>
      </c>
      <c r="E112" s="33">
        <v>0</v>
      </c>
      <c r="F112" s="33">
        <v>0</v>
      </c>
      <c r="G112" s="37">
        <v>0</v>
      </c>
    </row>
    <row r="113" spans="1:7">
      <c r="A113" s="32" t="s">
        <v>233</v>
      </c>
      <c r="B113" s="33">
        <v>0</v>
      </c>
      <c r="C113" s="33">
        <v>0</v>
      </c>
      <c r="D113" s="33">
        <v>0</v>
      </c>
      <c r="E113" s="33">
        <v>0</v>
      </c>
      <c r="F113" s="33">
        <v>0</v>
      </c>
      <c r="G113" s="37">
        <v>0</v>
      </c>
    </row>
    <row r="114" spans="1:7">
      <c r="A114" s="32" t="s">
        <v>32</v>
      </c>
      <c r="B114" s="33">
        <v>0</v>
      </c>
      <c r="C114" s="33">
        <v>0</v>
      </c>
      <c r="D114" s="33">
        <v>0</v>
      </c>
      <c r="E114" s="33">
        <v>0</v>
      </c>
      <c r="F114" s="33">
        <v>0</v>
      </c>
      <c r="G114" s="37">
        <v>0</v>
      </c>
    </row>
    <row r="115" spans="1:7">
      <c r="A115" s="32" t="s">
        <v>206</v>
      </c>
      <c r="B115" s="33">
        <v>0</v>
      </c>
      <c r="C115" s="33">
        <v>0</v>
      </c>
      <c r="D115" s="33">
        <v>0</v>
      </c>
      <c r="E115" s="33">
        <v>0</v>
      </c>
      <c r="F115" s="33">
        <v>0</v>
      </c>
      <c r="G115" s="37">
        <v>0</v>
      </c>
    </row>
    <row r="116" spans="1:7">
      <c r="A116" s="32" t="s">
        <v>235</v>
      </c>
      <c r="B116" s="33">
        <v>0</v>
      </c>
      <c r="C116" s="33">
        <v>0</v>
      </c>
      <c r="D116" s="33">
        <v>0</v>
      </c>
      <c r="E116" s="33">
        <v>0</v>
      </c>
      <c r="F116" s="33">
        <v>0</v>
      </c>
      <c r="G116" s="37">
        <v>0</v>
      </c>
    </row>
    <row r="117" spans="1:7">
      <c r="A117" s="32" t="s">
        <v>35</v>
      </c>
      <c r="B117" s="33">
        <v>0</v>
      </c>
      <c r="C117" s="33">
        <v>0</v>
      </c>
      <c r="D117" s="33">
        <v>0</v>
      </c>
      <c r="E117" s="33">
        <v>0</v>
      </c>
      <c r="F117" s="33">
        <v>0</v>
      </c>
      <c r="G117" s="37">
        <v>0</v>
      </c>
    </row>
    <row r="118" spans="1:7">
      <c r="A118" s="32" t="s">
        <v>239</v>
      </c>
      <c r="B118" s="33">
        <v>0</v>
      </c>
      <c r="C118" s="33">
        <v>0</v>
      </c>
      <c r="D118" s="33">
        <v>0</v>
      </c>
      <c r="E118" s="33">
        <v>0</v>
      </c>
      <c r="F118" s="33">
        <v>0</v>
      </c>
      <c r="G118" s="37">
        <v>0</v>
      </c>
    </row>
    <row r="119" spans="1:7">
      <c r="A119" s="32" t="s">
        <v>287</v>
      </c>
      <c r="B119" s="33">
        <v>0</v>
      </c>
      <c r="C119" s="33">
        <v>0</v>
      </c>
      <c r="D119" s="33">
        <v>0</v>
      </c>
      <c r="E119" s="33">
        <v>0</v>
      </c>
      <c r="F119" s="33">
        <v>0</v>
      </c>
      <c r="G119" s="37">
        <v>0</v>
      </c>
    </row>
    <row r="120" spans="1:7">
      <c r="A120" s="32" t="s">
        <v>237</v>
      </c>
      <c r="B120" s="33">
        <v>0</v>
      </c>
      <c r="C120" s="33">
        <v>0</v>
      </c>
      <c r="D120" s="33">
        <v>0</v>
      </c>
      <c r="E120" s="33">
        <v>0</v>
      </c>
      <c r="F120" s="33">
        <v>0</v>
      </c>
      <c r="G120" s="37">
        <v>0</v>
      </c>
    </row>
    <row r="121" spans="1:7">
      <c r="A121" s="32" t="s">
        <v>26</v>
      </c>
      <c r="B121" s="33">
        <v>0</v>
      </c>
      <c r="C121" s="33">
        <v>0</v>
      </c>
      <c r="D121" s="33">
        <v>0</v>
      </c>
      <c r="E121" s="33">
        <v>0</v>
      </c>
      <c r="F121" s="33">
        <v>0</v>
      </c>
      <c r="G121" s="37">
        <v>0</v>
      </c>
    </row>
    <row r="122" spans="1:7">
      <c r="A122" s="32" t="s">
        <v>238</v>
      </c>
      <c r="B122" s="33">
        <v>0</v>
      </c>
      <c r="C122" s="33">
        <v>0</v>
      </c>
      <c r="D122" s="33">
        <v>0</v>
      </c>
      <c r="E122" s="33">
        <v>0</v>
      </c>
      <c r="F122" s="33">
        <v>0</v>
      </c>
      <c r="G122" s="37">
        <v>0</v>
      </c>
    </row>
    <row r="123" spans="1:7">
      <c r="A123" s="32" t="s">
        <v>29</v>
      </c>
      <c r="B123" s="33">
        <v>0</v>
      </c>
      <c r="C123" s="33">
        <v>0</v>
      </c>
      <c r="D123" s="33">
        <v>0</v>
      </c>
      <c r="E123" s="33">
        <v>0</v>
      </c>
      <c r="F123" s="33">
        <v>0</v>
      </c>
      <c r="G123" s="37">
        <v>0</v>
      </c>
    </row>
    <row r="124" spans="1:7">
      <c r="A124" s="32" t="s">
        <v>23</v>
      </c>
      <c r="B124" s="33">
        <v>0</v>
      </c>
      <c r="C124" s="33">
        <v>0</v>
      </c>
      <c r="D124" s="33">
        <v>0</v>
      </c>
      <c r="E124" s="33">
        <v>0</v>
      </c>
      <c r="F124" s="33">
        <v>0</v>
      </c>
      <c r="G124" s="37">
        <v>0</v>
      </c>
    </row>
    <row r="125" spans="1:7">
      <c r="A125" s="32" t="s">
        <v>31</v>
      </c>
      <c r="B125" s="33">
        <v>0</v>
      </c>
      <c r="C125" s="33">
        <v>0</v>
      </c>
      <c r="D125" s="33">
        <v>0</v>
      </c>
      <c r="E125" s="33">
        <v>0</v>
      </c>
      <c r="F125" s="33">
        <v>0</v>
      </c>
      <c r="G125" s="37">
        <v>0</v>
      </c>
    </row>
    <row r="126" spans="1:7">
      <c r="A126" s="32" t="s">
        <v>27</v>
      </c>
      <c r="B126" s="33">
        <v>0</v>
      </c>
      <c r="C126" s="33">
        <v>0</v>
      </c>
      <c r="D126" s="33">
        <v>0</v>
      </c>
      <c r="E126" s="33">
        <v>0</v>
      </c>
      <c r="F126" s="33">
        <v>0</v>
      </c>
      <c r="G126" s="37">
        <v>0</v>
      </c>
    </row>
    <row r="127" spans="1:7">
      <c r="A127" s="32" t="s">
        <v>236</v>
      </c>
      <c r="B127" s="33">
        <v>0</v>
      </c>
      <c r="C127" s="33">
        <v>0</v>
      </c>
      <c r="D127" s="33">
        <v>0</v>
      </c>
      <c r="E127" s="33">
        <v>0</v>
      </c>
      <c r="F127" s="33">
        <v>0</v>
      </c>
      <c r="G127" s="37">
        <v>0</v>
      </c>
    </row>
    <row r="128" spans="1:7">
      <c r="A128" s="17" t="s">
        <v>119</v>
      </c>
      <c r="B128" s="36">
        <v>39</v>
      </c>
      <c r="C128" s="36">
        <v>39</v>
      </c>
      <c r="D128" s="36">
        <v>39</v>
      </c>
      <c r="E128" s="36">
        <v>39</v>
      </c>
      <c r="F128" s="36">
        <v>0</v>
      </c>
      <c r="G128" s="36">
        <v>156</v>
      </c>
    </row>
    <row r="129" spans="1:7">
      <c r="A129" s="32" t="s">
        <v>166</v>
      </c>
      <c r="B129" s="33">
        <v>0</v>
      </c>
      <c r="C129" s="33">
        <v>9</v>
      </c>
      <c r="D129" s="33">
        <v>9</v>
      </c>
      <c r="E129" s="33">
        <v>0</v>
      </c>
      <c r="F129" s="33">
        <v>0</v>
      </c>
      <c r="G129" s="37">
        <v>18</v>
      </c>
    </row>
    <row r="130" spans="1:7">
      <c r="A130" s="32" t="s">
        <v>56</v>
      </c>
      <c r="B130" s="33">
        <v>1</v>
      </c>
      <c r="C130" s="33">
        <v>3</v>
      </c>
      <c r="D130" s="33">
        <v>5</v>
      </c>
      <c r="E130" s="33">
        <v>9</v>
      </c>
      <c r="F130" s="33">
        <v>0</v>
      </c>
      <c r="G130" s="37">
        <v>18</v>
      </c>
    </row>
    <row r="131" spans="1:7">
      <c r="A131" s="32" t="s">
        <v>47</v>
      </c>
      <c r="B131" s="33">
        <v>9</v>
      </c>
      <c r="C131" s="33">
        <v>4</v>
      </c>
      <c r="D131" s="33">
        <v>3</v>
      </c>
      <c r="E131" s="33">
        <v>0</v>
      </c>
      <c r="F131" s="33">
        <v>0</v>
      </c>
      <c r="G131" s="37">
        <v>16</v>
      </c>
    </row>
    <row r="132" spans="1:7">
      <c r="A132" s="32" t="s">
        <v>49</v>
      </c>
      <c r="B132" s="33">
        <v>5</v>
      </c>
      <c r="C132" s="33">
        <v>3</v>
      </c>
      <c r="D132" s="33">
        <v>1</v>
      </c>
      <c r="E132" s="33">
        <v>7</v>
      </c>
      <c r="F132" s="33">
        <v>0</v>
      </c>
      <c r="G132" s="37">
        <v>16</v>
      </c>
    </row>
    <row r="133" spans="1:7">
      <c r="A133" s="32" t="s">
        <v>51</v>
      </c>
      <c r="B133" s="33">
        <v>3</v>
      </c>
      <c r="C133" s="33">
        <v>2</v>
      </c>
      <c r="D133" s="33">
        <v>4</v>
      </c>
      <c r="E133" s="33">
        <v>5</v>
      </c>
      <c r="F133" s="33">
        <v>0</v>
      </c>
      <c r="G133" s="37">
        <v>14</v>
      </c>
    </row>
    <row r="134" spans="1:7">
      <c r="A134" s="32" t="s">
        <v>165</v>
      </c>
      <c r="B134" s="33">
        <v>0</v>
      </c>
      <c r="C134" s="33">
        <v>7</v>
      </c>
      <c r="D134" s="33">
        <v>7</v>
      </c>
      <c r="E134" s="33">
        <v>0</v>
      </c>
      <c r="F134" s="33">
        <v>0</v>
      </c>
      <c r="G134" s="37">
        <v>14</v>
      </c>
    </row>
    <row r="135" spans="1:7">
      <c r="A135" s="32" t="s">
        <v>48</v>
      </c>
      <c r="B135" s="33">
        <v>7</v>
      </c>
      <c r="C135" s="33">
        <v>0</v>
      </c>
      <c r="D135" s="33">
        <v>1</v>
      </c>
      <c r="E135" s="33">
        <v>4</v>
      </c>
      <c r="F135" s="33">
        <v>0</v>
      </c>
      <c r="G135" s="37">
        <v>12</v>
      </c>
    </row>
    <row r="136" spans="1:7">
      <c r="A136" s="32" t="s">
        <v>50</v>
      </c>
      <c r="B136" s="33">
        <v>4</v>
      </c>
      <c r="C136" s="33">
        <v>2</v>
      </c>
      <c r="D136" s="33">
        <v>2</v>
      </c>
      <c r="E136" s="33">
        <v>3</v>
      </c>
      <c r="F136" s="33">
        <v>0</v>
      </c>
      <c r="G136" s="37">
        <v>11</v>
      </c>
    </row>
    <row r="137" spans="1:7">
      <c r="A137" s="32" t="s">
        <v>164</v>
      </c>
      <c r="B137" s="33">
        <v>0</v>
      </c>
      <c r="C137" s="33">
        <v>5</v>
      </c>
      <c r="D137" s="33">
        <v>3</v>
      </c>
      <c r="E137" s="33">
        <v>0</v>
      </c>
      <c r="F137" s="33">
        <v>0</v>
      </c>
      <c r="G137" s="37">
        <v>8</v>
      </c>
    </row>
    <row r="138" spans="1:7">
      <c r="A138" s="32" t="s">
        <v>52</v>
      </c>
      <c r="B138" s="33">
        <v>3</v>
      </c>
      <c r="C138" s="33">
        <v>0</v>
      </c>
      <c r="D138" s="33">
        <v>1</v>
      </c>
      <c r="E138" s="33">
        <v>1</v>
      </c>
      <c r="F138" s="33">
        <v>0</v>
      </c>
      <c r="G138" s="37">
        <v>5</v>
      </c>
    </row>
    <row r="139" spans="1:7">
      <c r="A139" s="32" t="s">
        <v>54</v>
      </c>
      <c r="B139" s="33">
        <v>2</v>
      </c>
      <c r="C139" s="33">
        <v>1</v>
      </c>
      <c r="D139" s="33">
        <v>2</v>
      </c>
      <c r="E139" s="33">
        <v>0</v>
      </c>
      <c r="F139" s="33">
        <v>0</v>
      </c>
      <c r="G139" s="37">
        <v>5</v>
      </c>
    </row>
    <row r="140" spans="1:7">
      <c r="A140" s="32" t="s">
        <v>113</v>
      </c>
      <c r="B140" s="33">
        <v>0</v>
      </c>
      <c r="C140" s="33">
        <v>0</v>
      </c>
      <c r="D140" s="33">
        <v>1</v>
      </c>
      <c r="E140" s="33">
        <v>3</v>
      </c>
      <c r="F140" s="33">
        <v>0</v>
      </c>
      <c r="G140" s="37">
        <v>4</v>
      </c>
    </row>
    <row r="141" spans="1:7">
      <c r="A141" s="32" t="s">
        <v>55</v>
      </c>
      <c r="B141" s="33">
        <v>1</v>
      </c>
      <c r="C141" s="33">
        <v>1</v>
      </c>
      <c r="D141" s="33">
        <v>0</v>
      </c>
      <c r="E141" s="33">
        <v>0</v>
      </c>
      <c r="F141" s="33">
        <v>0</v>
      </c>
      <c r="G141" s="37">
        <v>2</v>
      </c>
    </row>
    <row r="142" spans="1:7">
      <c r="A142" s="32" t="s">
        <v>199</v>
      </c>
      <c r="B142" s="33">
        <v>0</v>
      </c>
      <c r="C142" s="33">
        <v>0</v>
      </c>
      <c r="D142" s="33">
        <v>0</v>
      </c>
      <c r="E142" s="33">
        <v>2</v>
      </c>
      <c r="F142" s="33">
        <v>0</v>
      </c>
      <c r="G142" s="37">
        <v>2</v>
      </c>
    </row>
    <row r="143" spans="1:7">
      <c r="A143" s="32" t="s">
        <v>200</v>
      </c>
      <c r="B143" s="33">
        <v>0</v>
      </c>
      <c r="C143" s="33">
        <v>0</v>
      </c>
      <c r="D143" s="33">
        <v>0</v>
      </c>
      <c r="E143" s="33">
        <v>2</v>
      </c>
      <c r="F143" s="33">
        <v>0</v>
      </c>
      <c r="G143" s="37">
        <v>2</v>
      </c>
    </row>
    <row r="144" spans="1:7">
      <c r="A144" s="32" t="s">
        <v>53</v>
      </c>
      <c r="B144" s="33">
        <v>2</v>
      </c>
      <c r="C144" s="33">
        <v>0</v>
      </c>
      <c r="D144" s="33">
        <v>0</v>
      </c>
      <c r="E144" s="33">
        <v>0</v>
      </c>
      <c r="F144" s="33">
        <v>0</v>
      </c>
      <c r="G144" s="37">
        <v>2</v>
      </c>
    </row>
    <row r="145" spans="1:7">
      <c r="A145" s="32" t="s">
        <v>201</v>
      </c>
      <c r="B145" s="33">
        <v>0</v>
      </c>
      <c r="C145" s="33">
        <v>0</v>
      </c>
      <c r="D145" s="33">
        <v>0</v>
      </c>
      <c r="E145" s="33">
        <v>1</v>
      </c>
      <c r="F145" s="33">
        <v>0</v>
      </c>
      <c r="G145" s="37">
        <v>1</v>
      </c>
    </row>
    <row r="146" spans="1:7">
      <c r="A146" s="32" t="s">
        <v>57</v>
      </c>
      <c r="B146" s="33">
        <v>1</v>
      </c>
      <c r="C146" s="33">
        <v>0</v>
      </c>
      <c r="D146" s="33">
        <v>0</v>
      </c>
      <c r="E146" s="33">
        <v>0</v>
      </c>
      <c r="F146" s="33">
        <v>0</v>
      </c>
      <c r="G146" s="37">
        <v>1</v>
      </c>
    </row>
    <row r="147" spans="1:7">
      <c r="A147" s="32" t="s">
        <v>60</v>
      </c>
      <c r="B147" s="33">
        <v>0</v>
      </c>
      <c r="C147" s="33">
        <v>1</v>
      </c>
      <c r="D147" s="33">
        <v>0</v>
      </c>
      <c r="E147" s="33">
        <v>0</v>
      </c>
      <c r="F147" s="33">
        <v>0</v>
      </c>
      <c r="G147" s="37">
        <v>1</v>
      </c>
    </row>
    <row r="148" spans="1:7">
      <c r="A148" s="32" t="s">
        <v>58</v>
      </c>
      <c r="B148" s="33">
        <v>1</v>
      </c>
      <c r="C148" s="33">
        <v>0</v>
      </c>
      <c r="D148" s="33">
        <v>0</v>
      </c>
      <c r="E148" s="33">
        <v>0</v>
      </c>
      <c r="F148" s="33">
        <v>0</v>
      </c>
      <c r="G148" s="37">
        <v>1</v>
      </c>
    </row>
    <row r="149" spans="1:7">
      <c r="A149" s="32" t="s">
        <v>317</v>
      </c>
      <c r="B149" s="33">
        <v>0</v>
      </c>
      <c r="C149" s="33">
        <v>0</v>
      </c>
      <c r="D149" s="33">
        <v>0</v>
      </c>
      <c r="E149" s="33">
        <v>1</v>
      </c>
      <c r="F149" s="33">
        <v>0</v>
      </c>
      <c r="G149" s="37">
        <v>1</v>
      </c>
    </row>
    <row r="150" spans="1:7">
      <c r="A150" s="32" t="s">
        <v>202</v>
      </c>
      <c r="B150" s="33">
        <v>0</v>
      </c>
      <c r="C150" s="33">
        <v>0</v>
      </c>
      <c r="D150" s="33">
        <v>0</v>
      </c>
      <c r="E150" s="33">
        <v>1</v>
      </c>
      <c r="F150" s="33">
        <v>0</v>
      </c>
      <c r="G150" s="37">
        <v>1</v>
      </c>
    </row>
    <row r="151" spans="1:7">
      <c r="A151" s="32" t="s">
        <v>163</v>
      </c>
      <c r="B151" s="33">
        <v>0</v>
      </c>
      <c r="C151" s="33">
        <v>1</v>
      </c>
      <c r="D151" s="33">
        <v>0</v>
      </c>
      <c r="E151" s="33">
        <v>0</v>
      </c>
      <c r="F151" s="33">
        <v>0</v>
      </c>
      <c r="G151" s="37">
        <v>1</v>
      </c>
    </row>
    <row r="152" spans="1:7">
      <c r="A152" s="32" t="s">
        <v>231</v>
      </c>
      <c r="B152" s="33">
        <v>0</v>
      </c>
      <c r="C152" s="33">
        <v>0</v>
      </c>
      <c r="D152" s="33">
        <v>0</v>
      </c>
      <c r="E152" s="33">
        <v>0</v>
      </c>
      <c r="F152" s="33">
        <v>0</v>
      </c>
      <c r="G152" s="37">
        <v>0</v>
      </c>
    </row>
    <row r="153" spans="1:7">
      <c r="A153" s="32" t="s">
        <v>232</v>
      </c>
      <c r="B153" s="33">
        <v>0</v>
      </c>
      <c r="C153" s="33">
        <v>0</v>
      </c>
      <c r="D153" s="33">
        <v>0</v>
      </c>
      <c r="E153" s="33">
        <v>0</v>
      </c>
      <c r="F153" s="33">
        <v>0</v>
      </c>
      <c r="G153" s="37">
        <v>0</v>
      </c>
    </row>
    <row r="154" spans="1:7">
      <c r="A154" s="32" t="s">
        <v>138</v>
      </c>
      <c r="B154" s="33">
        <v>0</v>
      </c>
      <c r="C154" s="33">
        <v>0</v>
      </c>
      <c r="D154" s="33">
        <v>0</v>
      </c>
      <c r="E154" s="33">
        <v>0</v>
      </c>
      <c r="F154" s="33">
        <v>0</v>
      </c>
      <c r="G154" s="37">
        <v>0</v>
      </c>
    </row>
    <row r="155" spans="1:7">
      <c r="A155" s="32" t="s">
        <v>327</v>
      </c>
      <c r="B155" s="33">
        <v>0</v>
      </c>
      <c r="C155" s="33">
        <v>0</v>
      </c>
      <c r="D155" s="33">
        <v>0</v>
      </c>
      <c r="E155" s="33">
        <v>0</v>
      </c>
      <c r="F155" s="33">
        <v>0</v>
      </c>
      <c r="G155" s="37">
        <v>0</v>
      </c>
    </row>
    <row r="156" spans="1:7">
      <c r="A156" s="32" t="s">
        <v>61</v>
      </c>
      <c r="B156" s="33">
        <v>0</v>
      </c>
      <c r="C156" s="33">
        <v>0</v>
      </c>
      <c r="D156" s="33">
        <v>0</v>
      </c>
      <c r="E156" s="33">
        <v>0</v>
      </c>
      <c r="F156" s="33">
        <v>0</v>
      </c>
      <c r="G156" s="37">
        <v>0</v>
      </c>
    </row>
    <row r="157" spans="1:7">
      <c r="A157" s="32" t="s">
        <v>234</v>
      </c>
      <c r="B157" s="33">
        <v>0</v>
      </c>
      <c r="C157" s="33">
        <v>0</v>
      </c>
      <c r="D157" s="33">
        <v>0</v>
      </c>
      <c r="E157" s="33">
        <v>0</v>
      </c>
      <c r="F157" s="33">
        <v>0</v>
      </c>
      <c r="G157" s="37">
        <v>0</v>
      </c>
    </row>
    <row r="158" spans="1:7">
      <c r="A158" s="17" t="s">
        <v>120</v>
      </c>
      <c r="B158" s="36">
        <v>39</v>
      </c>
      <c r="C158" s="36">
        <v>39</v>
      </c>
      <c r="D158" s="36">
        <v>39</v>
      </c>
      <c r="E158" s="36">
        <v>39</v>
      </c>
      <c r="F158" s="36">
        <v>0</v>
      </c>
      <c r="G158" s="36">
        <v>156</v>
      </c>
    </row>
    <row r="159" spans="1:7">
      <c r="A159" s="32" t="s">
        <v>68</v>
      </c>
      <c r="B159" s="33">
        <v>9</v>
      </c>
      <c r="C159" s="33">
        <v>9</v>
      </c>
      <c r="D159" s="33">
        <v>9</v>
      </c>
      <c r="E159" s="33">
        <v>9</v>
      </c>
      <c r="F159" s="33">
        <v>0</v>
      </c>
      <c r="G159" s="37">
        <v>36</v>
      </c>
    </row>
    <row r="160" spans="1:7">
      <c r="A160" s="32" t="s">
        <v>70</v>
      </c>
      <c r="B160" s="33">
        <v>5</v>
      </c>
      <c r="C160" s="33">
        <v>0</v>
      </c>
      <c r="D160" s="33">
        <v>4</v>
      </c>
      <c r="E160" s="33">
        <v>7</v>
      </c>
      <c r="F160" s="33">
        <v>0</v>
      </c>
      <c r="G160" s="37">
        <v>16</v>
      </c>
    </row>
    <row r="161" spans="1:7">
      <c r="A161" s="32" t="s">
        <v>69</v>
      </c>
      <c r="B161" s="33">
        <v>7</v>
      </c>
      <c r="C161" s="33">
        <v>7</v>
      </c>
      <c r="D161" s="33">
        <v>0</v>
      </c>
      <c r="E161" s="33">
        <v>0</v>
      </c>
      <c r="F161" s="33">
        <v>0</v>
      </c>
      <c r="G161" s="37">
        <v>14</v>
      </c>
    </row>
    <row r="162" spans="1:7">
      <c r="A162" s="32" t="s">
        <v>76</v>
      </c>
      <c r="B162" s="33">
        <v>2</v>
      </c>
      <c r="C162" s="33">
        <v>3</v>
      </c>
      <c r="D162" s="33">
        <v>3</v>
      </c>
      <c r="E162" s="33">
        <v>3</v>
      </c>
      <c r="F162" s="33">
        <v>0</v>
      </c>
      <c r="G162" s="37">
        <v>11</v>
      </c>
    </row>
    <row r="163" spans="1:7">
      <c r="A163" s="32" t="s">
        <v>73</v>
      </c>
      <c r="B163" s="33">
        <v>3</v>
      </c>
      <c r="C163" s="33">
        <v>3</v>
      </c>
      <c r="D163" s="33">
        <v>0</v>
      </c>
      <c r="E163" s="33">
        <v>5</v>
      </c>
      <c r="F163" s="33">
        <v>0</v>
      </c>
      <c r="G163" s="37">
        <v>11</v>
      </c>
    </row>
    <row r="164" spans="1:7">
      <c r="A164" s="32" t="s">
        <v>143</v>
      </c>
      <c r="B164" s="33">
        <v>0</v>
      </c>
      <c r="C164" s="33">
        <v>5</v>
      </c>
      <c r="D164" s="33">
        <v>5</v>
      </c>
      <c r="E164" s="33">
        <v>0</v>
      </c>
      <c r="F164" s="33">
        <v>0</v>
      </c>
      <c r="G164" s="37">
        <v>10</v>
      </c>
    </row>
    <row r="165" spans="1:7">
      <c r="A165" s="32" t="s">
        <v>71</v>
      </c>
      <c r="B165" s="33">
        <v>4</v>
      </c>
      <c r="C165" s="33">
        <v>4</v>
      </c>
      <c r="D165" s="33">
        <v>1</v>
      </c>
      <c r="E165" s="33">
        <v>0</v>
      </c>
      <c r="F165" s="33">
        <v>0</v>
      </c>
      <c r="G165" s="37">
        <v>9</v>
      </c>
    </row>
    <row r="166" spans="1:7">
      <c r="A166" s="32" t="s">
        <v>72</v>
      </c>
      <c r="B166" s="33">
        <v>3</v>
      </c>
      <c r="C166" s="33">
        <v>2</v>
      </c>
      <c r="D166" s="33">
        <v>2</v>
      </c>
      <c r="E166" s="33">
        <v>0</v>
      </c>
      <c r="F166" s="33">
        <v>0</v>
      </c>
      <c r="G166" s="37">
        <v>7</v>
      </c>
    </row>
    <row r="167" spans="1:7">
      <c r="A167" s="32" t="s">
        <v>74</v>
      </c>
      <c r="B167" s="33">
        <v>2</v>
      </c>
      <c r="C167" s="33">
        <v>2</v>
      </c>
      <c r="D167" s="33">
        <v>0</v>
      </c>
      <c r="E167" s="33">
        <v>3</v>
      </c>
      <c r="F167" s="33">
        <v>0</v>
      </c>
      <c r="G167" s="37">
        <v>7</v>
      </c>
    </row>
    <row r="168" spans="1:7">
      <c r="A168" s="32" t="s">
        <v>225</v>
      </c>
      <c r="B168" s="33">
        <v>0</v>
      </c>
      <c r="C168" s="33">
        <v>0</v>
      </c>
      <c r="D168" s="33">
        <v>7</v>
      </c>
      <c r="E168" s="33">
        <v>0</v>
      </c>
      <c r="F168" s="33">
        <v>0</v>
      </c>
      <c r="G168" s="37">
        <v>7</v>
      </c>
    </row>
    <row r="169" spans="1:7">
      <c r="A169" s="32" t="s">
        <v>195</v>
      </c>
      <c r="B169" s="33">
        <v>0</v>
      </c>
      <c r="C169" s="33">
        <v>0</v>
      </c>
      <c r="D169" s="33">
        <v>3</v>
      </c>
      <c r="E169" s="33">
        <v>4</v>
      </c>
      <c r="F169" s="33">
        <v>0</v>
      </c>
      <c r="G169" s="37">
        <v>7</v>
      </c>
    </row>
    <row r="170" spans="1:7">
      <c r="A170" s="32" t="s">
        <v>77</v>
      </c>
      <c r="B170" s="33">
        <v>1</v>
      </c>
      <c r="C170" s="33">
        <v>1</v>
      </c>
      <c r="D170" s="33">
        <v>2</v>
      </c>
      <c r="E170" s="33">
        <v>2</v>
      </c>
      <c r="F170" s="33">
        <v>0</v>
      </c>
      <c r="G170" s="37">
        <v>6</v>
      </c>
    </row>
    <row r="171" spans="1:7">
      <c r="A171" s="32" t="s">
        <v>80</v>
      </c>
      <c r="B171" s="33">
        <v>1</v>
      </c>
      <c r="C171" s="33">
        <v>0</v>
      </c>
      <c r="D171" s="33">
        <v>1</v>
      </c>
      <c r="E171" s="33">
        <v>2</v>
      </c>
      <c r="F171" s="33">
        <v>0</v>
      </c>
      <c r="G171" s="37">
        <v>4</v>
      </c>
    </row>
    <row r="172" spans="1:7">
      <c r="A172" s="32" t="s">
        <v>79</v>
      </c>
      <c r="B172" s="33">
        <v>1</v>
      </c>
      <c r="C172" s="33">
        <v>0</v>
      </c>
      <c r="D172" s="33">
        <v>1</v>
      </c>
      <c r="E172" s="33">
        <v>1</v>
      </c>
      <c r="F172" s="33">
        <v>0</v>
      </c>
      <c r="G172" s="37">
        <v>3</v>
      </c>
    </row>
    <row r="173" spans="1:7">
      <c r="A173" s="32" t="s">
        <v>137</v>
      </c>
      <c r="B173" s="33">
        <v>0</v>
      </c>
      <c r="C173" s="33">
        <v>1</v>
      </c>
      <c r="D173" s="33">
        <v>0</v>
      </c>
      <c r="E173" s="33">
        <v>1</v>
      </c>
      <c r="F173" s="33">
        <v>0</v>
      </c>
      <c r="G173" s="37">
        <v>2</v>
      </c>
    </row>
    <row r="174" spans="1:7">
      <c r="A174" s="32" t="s">
        <v>78</v>
      </c>
      <c r="B174" s="33">
        <v>1</v>
      </c>
      <c r="C174" s="33">
        <v>1</v>
      </c>
      <c r="D174" s="33">
        <v>0</v>
      </c>
      <c r="E174" s="33">
        <v>0</v>
      </c>
      <c r="F174" s="33">
        <v>0</v>
      </c>
      <c r="G174" s="37">
        <v>2</v>
      </c>
    </row>
    <row r="175" spans="1:7">
      <c r="A175" s="32" t="s">
        <v>134</v>
      </c>
      <c r="B175" s="33">
        <v>0</v>
      </c>
      <c r="C175" s="33">
        <v>0</v>
      </c>
      <c r="D175" s="33">
        <v>0</v>
      </c>
      <c r="E175" s="33">
        <v>1</v>
      </c>
      <c r="F175" s="33">
        <v>0</v>
      </c>
      <c r="G175" s="37">
        <v>1</v>
      </c>
    </row>
    <row r="176" spans="1:7">
      <c r="A176" s="32" t="s">
        <v>226</v>
      </c>
      <c r="B176" s="33">
        <v>0</v>
      </c>
      <c r="C176" s="33">
        <v>0</v>
      </c>
      <c r="D176" s="33">
        <v>1</v>
      </c>
      <c r="E176" s="33">
        <v>0</v>
      </c>
      <c r="F176" s="33">
        <v>0</v>
      </c>
      <c r="G176" s="37">
        <v>1</v>
      </c>
    </row>
    <row r="177" spans="1:7">
      <c r="A177" s="32" t="s">
        <v>144</v>
      </c>
      <c r="B177" s="33">
        <v>0</v>
      </c>
      <c r="C177" s="33">
        <v>1</v>
      </c>
      <c r="D177" s="33">
        <v>0</v>
      </c>
      <c r="E177" s="33">
        <v>0</v>
      </c>
      <c r="F177" s="33">
        <v>0</v>
      </c>
      <c r="G177" s="37">
        <v>1</v>
      </c>
    </row>
    <row r="178" spans="1:7">
      <c r="A178" s="32" t="s">
        <v>136</v>
      </c>
      <c r="B178" s="33">
        <v>0</v>
      </c>
      <c r="C178" s="33">
        <v>0</v>
      </c>
      <c r="D178" s="33">
        <v>0</v>
      </c>
      <c r="E178" s="33">
        <v>1</v>
      </c>
      <c r="F178" s="33">
        <v>0</v>
      </c>
      <c r="G178" s="37">
        <v>1</v>
      </c>
    </row>
    <row r="179" spans="1:7">
      <c r="A179" s="32" t="s">
        <v>269</v>
      </c>
      <c r="B179" s="33">
        <v>0</v>
      </c>
      <c r="C179" s="33">
        <v>0</v>
      </c>
      <c r="D179" s="33">
        <v>0</v>
      </c>
      <c r="E179" s="33">
        <v>0</v>
      </c>
      <c r="F179" s="33">
        <v>0</v>
      </c>
      <c r="G179" s="37">
        <v>0</v>
      </c>
    </row>
    <row r="180" spans="1:7">
      <c r="A180" s="32" t="s">
        <v>139</v>
      </c>
      <c r="B180" s="33">
        <v>0</v>
      </c>
      <c r="C180" s="33">
        <v>0</v>
      </c>
      <c r="D180" s="33">
        <v>0</v>
      </c>
      <c r="E180" s="33">
        <v>0</v>
      </c>
      <c r="F180" s="33">
        <v>0</v>
      </c>
      <c r="G180" s="37">
        <v>0</v>
      </c>
    </row>
    <row r="181" spans="1:7">
      <c r="A181" s="32" t="s">
        <v>230</v>
      </c>
      <c r="B181" s="33">
        <v>0</v>
      </c>
      <c r="C181" s="33">
        <v>0</v>
      </c>
      <c r="D181" s="33">
        <v>0</v>
      </c>
      <c r="E181" s="33">
        <v>0</v>
      </c>
      <c r="F181" s="33">
        <v>0</v>
      </c>
      <c r="G181" s="37">
        <v>0</v>
      </c>
    </row>
    <row r="182" spans="1:7">
      <c r="A182" s="32" t="s">
        <v>319</v>
      </c>
      <c r="B182" s="33">
        <v>0</v>
      </c>
      <c r="C182" s="33">
        <v>0</v>
      </c>
      <c r="D182" s="33">
        <v>0</v>
      </c>
      <c r="E182" s="33">
        <v>0</v>
      </c>
      <c r="F182" s="33">
        <v>0</v>
      </c>
      <c r="G182" s="37">
        <v>0</v>
      </c>
    </row>
    <row r="183" spans="1:7">
      <c r="A183" s="32" t="s">
        <v>316</v>
      </c>
      <c r="B183" s="33">
        <v>0</v>
      </c>
      <c r="C183" s="33">
        <v>0</v>
      </c>
      <c r="D183" s="33">
        <v>0</v>
      </c>
      <c r="E183" s="33">
        <v>0</v>
      </c>
      <c r="F183" s="33">
        <v>0</v>
      </c>
      <c r="G183" s="37">
        <v>0</v>
      </c>
    </row>
    <row r="184" spans="1:7">
      <c r="A184" s="32" t="s">
        <v>140</v>
      </c>
      <c r="B184" s="33">
        <v>0</v>
      </c>
      <c r="C184" s="33">
        <v>0</v>
      </c>
      <c r="D184" s="33">
        <v>0</v>
      </c>
      <c r="E184" s="33">
        <v>0</v>
      </c>
      <c r="F184" s="33">
        <v>0</v>
      </c>
      <c r="G184" s="37">
        <v>0</v>
      </c>
    </row>
    <row r="185" spans="1:7">
      <c r="A185" s="32" t="s">
        <v>325</v>
      </c>
      <c r="B185" s="33">
        <v>0</v>
      </c>
      <c r="C185" s="33">
        <v>0</v>
      </c>
      <c r="D185" s="33">
        <v>0</v>
      </c>
      <c r="E185" s="33">
        <v>0</v>
      </c>
      <c r="F185" s="33">
        <v>0</v>
      </c>
      <c r="G185" s="37">
        <v>0</v>
      </c>
    </row>
    <row r="186" spans="1:7">
      <c r="A186" s="32" t="s">
        <v>133</v>
      </c>
      <c r="B186" s="33">
        <v>0</v>
      </c>
      <c r="C186" s="33">
        <v>0</v>
      </c>
      <c r="D186" s="33">
        <v>0</v>
      </c>
      <c r="E186" s="33">
        <v>0</v>
      </c>
      <c r="F186" s="33">
        <v>0</v>
      </c>
      <c r="G186" s="37">
        <v>0</v>
      </c>
    </row>
    <row r="187" spans="1:7">
      <c r="A187" s="32" t="s">
        <v>326</v>
      </c>
      <c r="B187" s="33">
        <v>0</v>
      </c>
      <c r="C187" s="33">
        <v>0</v>
      </c>
      <c r="D187" s="33">
        <v>0</v>
      </c>
      <c r="E187" s="33">
        <v>0</v>
      </c>
      <c r="F187" s="33">
        <v>0</v>
      </c>
      <c r="G187" s="37">
        <v>0</v>
      </c>
    </row>
    <row r="188" spans="1:7">
      <c r="A188" s="32" t="s">
        <v>135</v>
      </c>
      <c r="B188" s="33">
        <v>0</v>
      </c>
      <c r="C188" s="33">
        <v>0</v>
      </c>
      <c r="D188" s="33">
        <v>0</v>
      </c>
      <c r="E188" s="33">
        <v>0</v>
      </c>
      <c r="F188" s="33">
        <v>0</v>
      </c>
      <c r="G188" s="37">
        <v>0</v>
      </c>
    </row>
    <row r="189" spans="1:7">
      <c r="A189" s="17" t="s">
        <v>125</v>
      </c>
      <c r="B189" s="36">
        <v>39</v>
      </c>
      <c r="C189" s="36">
        <v>39</v>
      </c>
      <c r="D189" s="36">
        <v>37</v>
      </c>
      <c r="E189" s="36">
        <v>39</v>
      </c>
      <c r="F189" s="36">
        <v>0</v>
      </c>
      <c r="G189" s="36">
        <v>154</v>
      </c>
    </row>
    <row r="190" spans="1:7">
      <c r="A190" s="32" t="s">
        <v>90</v>
      </c>
      <c r="B190" s="33">
        <v>9</v>
      </c>
      <c r="C190" s="33">
        <v>9</v>
      </c>
      <c r="D190" s="33">
        <v>9</v>
      </c>
      <c r="E190" s="33">
        <v>9</v>
      </c>
      <c r="F190" s="33">
        <v>0</v>
      </c>
      <c r="G190" s="37">
        <v>36</v>
      </c>
    </row>
    <row r="191" spans="1:7">
      <c r="A191" s="32" t="s">
        <v>92</v>
      </c>
      <c r="B191" s="33">
        <v>5</v>
      </c>
      <c r="C191" s="33">
        <v>5</v>
      </c>
      <c r="D191" s="33">
        <v>7</v>
      </c>
      <c r="E191" s="33">
        <v>7</v>
      </c>
      <c r="F191" s="33">
        <v>0</v>
      </c>
      <c r="G191" s="37">
        <v>24</v>
      </c>
    </row>
    <row r="192" spans="1:7">
      <c r="A192" s="32" t="s">
        <v>97</v>
      </c>
      <c r="B192" s="33">
        <v>2</v>
      </c>
      <c r="C192" s="33">
        <v>2</v>
      </c>
      <c r="D192" s="33">
        <v>4</v>
      </c>
      <c r="E192" s="33">
        <v>5</v>
      </c>
      <c r="F192" s="33">
        <v>0</v>
      </c>
      <c r="G192" s="37">
        <v>13</v>
      </c>
    </row>
    <row r="193" spans="1:7">
      <c r="A193" s="32" t="s">
        <v>91</v>
      </c>
      <c r="B193" s="33">
        <v>7</v>
      </c>
      <c r="C193" s="33">
        <v>3</v>
      </c>
      <c r="D193" s="33">
        <v>3</v>
      </c>
      <c r="E193" s="33">
        <v>0</v>
      </c>
      <c r="F193" s="33">
        <v>0</v>
      </c>
      <c r="G193" s="37">
        <v>13</v>
      </c>
    </row>
    <row r="194" spans="1:7">
      <c r="A194" s="32" t="s">
        <v>93</v>
      </c>
      <c r="B194" s="33">
        <v>4</v>
      </c>
      <c r="C194" s="33">
        <v>3</v>
      </c>
      <c r="D194" s="33">
        <v>3</v>
      </c>
      <c r="E194" s="33">
        <v>3</v>
      </c>
      <c r="F194" s="33">
        <v>0</v>
      </c>
      <c r="G194" s="37">
        <v>13</v>
      </c>
    </row>
    <row r="195" spans="1:7">
      <c r="A195" s="32" t="s">
        <v>98</v>
      </c>
      <c r="B195" s="33">
        <v>1</v>
      </c>
      <c r="C195" s="33">
        <v>0</v>
      </c>
      <c r="D195" s="33">
        <v>5</v>
      </c>
      <c r="E195" s="33">
        <v>4</v>
      </c>
      <c r="F195" s="33">
        <v>0</v>
      </c>
      <c r="G195" s="37">
        <v>10</v>
      </c>
    </row>
    <row r="196" spans="1:7">
      <c r="A196" s="32" t="s">
        <v>94</v>
      </c>
      <c r="B196" s="33">
        <v>3</v>
      </c>
      <c r="C196" s="33">
        <v>2</v>
      </c>
      <c r="D196" s="33">
        <v>2</v>
      </c>
      <c r="E196" s="33">
        <v>2</v>
      </c>
      <c r="F196" s="33">
        <v>0</v>
      </c>
      <c r="G196" s="37">
        <v>9</v>
      </c>
    </row>
    <row r="197" spans="1:7">
      <c r="A197" s="32" t="s">
        <v>150</v>
      </c>
      <c r="B197" s="33">
        <v>0</v>
      </c>
      <c r="C197" s="33">
        <v>4</v>
      </c>
      <c r="D197" s="33">
        <v>0</v>
      </c>
      <c r="E197" s="33">
        <v>3</v>
      </c>
      <c r="F197" s="33">
        <v>0</v>
      </c>
      <c r="G197" s="37">
        <v>7</v>
      </c>
    </row>
    <row r="198" spans="1:7">
      <c r="A198" s="32" t="s">
        <v>96</v>
      </c>
      <c r="B198" s="33">
        <v>2</v>
      </c>
      <c r="C198" s="33">
        <v>1</v>
      </c>
      <c r="D198" s="33">
        <v>2</v>
      </c>
      <c r="E198" s="33">
        <v>2</v>
      </c>
      <c r="F198" s="33">
        <v>0</v>
      </c>
      <c r="G198" s="37">
        <v>7</v>
      </c>
    </row>
    <row r="199" spans="1:7">
      <c r="A199" s="32" t="s">
        <v>149</v>
      </c>
      <c r="B199" s="33">
        <v>0</v>
      </c>
      <c r="C199" s="33">
        <v>7</v>
      </c>
      <c r="D199" s="33">
        <v>0</v>
      </c>
      <c r="E199" s="33">
        <v>0</v>
      </c>
      <c r="F199" s="33">
        <v>0</v>
      </c>
      <c r="G199" s="37">
        <v>7</v>
      </c>
    </row>
    <row r="200" spans="1:7">
      <c r="A200" s="32" t="s">
        <v>95</v>
      </c>
      <c r="B200" s="33">
        <v>3</v>
      </c>
      <c r="C200" s="33">
        <v>0</v>
      </c>
      <c r="D200" s="33">
        <v>0</v>
      </c>
      <c r="E200" s="33">
        <v>1</v>
      </c>
      <c r="F200" s="33">
        <v>0</v>
      </c>
      <c r="G200" s="37">
        <v>4</v>
      </c>
    </row>
    <row r="201" spans="1:7">
      <c r="A201" s="32" t="s">
        <v>101</v>
      </c>
      <c r="B201" s="33">
        <v>1</v>
      </c>
      <c r="C201" s="33">
        <v>0</v>
      </c>
      <c r="D201" s="33">
        <v>1</v>
      </c>
      <c r="E201" s="33">
        <v>1</v>
      </c>
      <c r="F201" s="33">
        <v>0</v>
      </c>
      <c r="G201" s="37">
        <v>3</v>
      </c>
    </row>
    <row r="202" spans="1:7">
      <c r="A202" s="32" t="s">
        <v>99</v>
      </c>
      <c r="B202" s="33">
        <v>1</v>
      </c>
      <c r="C202" s="33">
        <v>1</v>
      </c>
      <c r="D202" s="33">
        <v>1</v>
      </c>
      <c r="E202" s="33">
        <v>0</v>
      </c>
      <c r="F202" s="33">
        <v>0</v>
      </c>
      <c r="G202" s="37">
        <v>3</v>
      </c>
    </row>
    <row r="203" spans="1:7">
      <c r="A203" s="32" t="s">
        <v>197</v>
      </c>
      <c r="B203" s="33">
        <v>0</v>
      </c>
      <c r="C203" s="33">
        <v>0</v>
      </c>
      <c r="D203" s="33">
        <v>0</v>
      </c>
      <c r="E203" s="33">
        <v>1</v>
      </c>
      <c r="F203" s="33">
        <v>0</v>
      </c>
      <c r="G203" s="37">
        <v>1</v>
      </c>
    </row>
    <row r="204" spans="1:7">
      <c r="A204" s="32" t="s">
        <v>151</v>
      </c>
      <c r="B204" s="33">
        <v>0</v>
      </c>
      <c r="C204" s="33">
        <v>1</v>
      </c>
      <c r="D204" s="33">
        <v>0</v>
      </c>
      <c r="E204" s="33">
        <v>0</v>
      </c>
      <c r="F204" s="33">
        <v>0</v>
      </c>
      <c r="G204" s="37">
        <v>1</v>
      </c>
    </row>
    <row r="205" spans="1:7">
      <c r="A205" s="32" t="s">
        <v>100</v>
      </c>
      <c r="B205" s="33">
        <v>1</v>
      </c>
      <c r="C205" s="33">
        <v>0</v>
      </c>
      <c r="D205" s="33">
        <v>0</v>
      </c>
      <c r="E205" s="33">
        <v>0</v>
      </c>
      <c r="F205" s="33">
        <v>0</v>
      </c>
      <c r="G205" s="37">
        <v>1</v>
      </c>
    </row>
    <row r="206" spans="1:7">
      <c r="A206" s="32" t="s">
        <v>203</v>
      </c>
      <c r="B206" s="33">
        <v>0</v>
      </c>
      <c r="C206" s="33">
        <v>0</v>
      </c>
      <c r="D206" s="33">
        <v>0</v>
      </c>
      <c r="E206" s="33">
        <v>1</v>
      </c>
      <c r="F206" s="33">
        <v>0</v>
      </c>
      <c r="G206" s="37">
        <v>1</v>
      </c>
    </row>
    <row r="207" spans="1:7">
      <c r="A207" s="32" t="s">
        <v>152</v>
      </c>
      <c r="B207" s="33">
        <v>0</v>
      </c>
      <c r="C207" s="33">
        <v>1</v>
      </c>
      <c r="D207" s="33">
        <v>0</v>
      </c>
      <c r="E207" s="33">
        <v>0</v>
      </c>
      <c r="F207" s="33">
        <v>0</v>
      </c>
      <c r="G207" s="37">
        <v>1</v>
      </c>
    </row>
    <row r="208" spans="1:7">
      <c r="A208" s="32" t="s">
        <v>318</v>
      </c>
      <c r="B208" s="33">
        <v>0</v>
      </c>
      <c r="C208" s="33">
        <v>0</v>
      </c>
      <c r="D208" s="33">
        <v>0</v>
      </c>
      <c r="E208" s="33">
        <v>0</v>
      </c>
      <c r="F208" s="33">
        <v>0</v>
      </c>
      <c r="G208" s="37">
        <v>0</v>
      </c>
    </row>
    <row r="209" spans="1:7">
      <c r="A209" s="32" t="s">
        <v>207</v>
      </c>
      <c r="B209" s="33">
        <v>0</v>
      </c>
      <c r="C209" s="33">
        <v>0</v>
      </c>
      <c r="D209" s="33">
        <v>0</v>
      </c>
      <c r="E209" s="33">
        <v>0</v>
      </c>
      <c r="F209" s="33">
        <v>0</v>
      </c>
      <c r="G209" s="37">
        <v>0</v>
      </c>
    </row>
    <row r="210" spans="1:7">
      <c r="A210" s="38" t="s">
        <v>210</v>
      </c>
      <c r="B210" s="34">
        <v>300</v>
      </c>
      <c r="C210" s="34">
        <v>310</v>
      </c>
      <c r="D210" s="34">
        <v>298</v>
      </c>
      <c r="E210" s="34">
        <v>296</v>
      </c>
      <c r="F210" s="34">
        <v>0</v>
      </c>
      <c r="G210" s="34">
        <v>1204</v>
      </c>
    </row>
  </sheetData>
  <mergeCells count="1">
    <mergeCell ref="A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3:M235"/>
  <sheetViews>
    <sheetView workbookViewId="0">
      <selection activeCell="C20" sqref="C20"/>
    </sheetView>
  </sheetViews>
  <sheetFormatPr defaultRowHeight="15"/>
  <cols>
    <col min="1" max="1" width="34.140625" bestFit="1" customWidth="1"/>
    <col min="2" max="2" width="11.140625" bestFit="1" customWidth="1"/>
    <col min="3" max="3" width="9" bestFit="1" customWidth="1"/>
    <col min="4" max="4" width="8.28515625" bestFit="1" customWidth="1"/>
    <col min="5" max="5" width="8" bestFit="1" customWidth="1"/>
    <col min="6" max="6" width="8.85546875" bestFit="1" customWidth="1"/>
    <col min="7" max="7" width="9" bestFit="1" customWidth="1"/>
    <col min="8" max="8" width="10.28515625" bestFit="1" customWidth="1"/>
    <col min="9" max="9" width="8.42578125" bestFit="1" customWidth="1"/>
    <col min="10" max="10" width="8" bestFit="1" customWidth="1"/>
    <col min="11" max="11" width="9.5703125" customWidth="1"/>
    <col min="12" max="12" width="12.5703125" bestFit="1" customWidth="1"/>
    <col min="13" max="13" width="12.5703125" customWidth="1"/>
    <col min="14" max="14" width="11.28515625" bestFit="1" customWidth="1"/>
    <col min="15" max="15" width="12.28515625" bestFit="1" customWidth="1"/>
    <col min="16" max="16" width="17.7109375" bestFit="1" customWidth="1"/>
    <col min="17" max="17" width="28.7109375" bestFit="1" customWidth="1"/>
    <col min="18" max="18" width="15.7109375" bestFit="1" customWidth="1"/>
    <col min="19" max="19" width="17.7109375" bestFit="1" customWidth="1"/>
    <col min="20" max="20" width="13.28515625" bestFit="1" customWidth="1"/>
    <col min="21" max="21" width="20" bestFit="1" customWidth="1"/>
    <col min="22" max="22" width="7" customWidth="1"/>
    <col min="23" max="23" width="14" bestFit="1" customWidth="1"/>
  </cols>
  <sheetData>
    <row r="3" spans="1:13" s="19" customFormat="1">
      <c r="A3"/>
      <c r="B3" s="23" t="s">
        <v>310</v>
      </c>
      <c r="C3"/>
      <c r="D3"/>
      <c r="E3"/>
      <c r="F3"/>
      <c r="G3"/>
      <c r="H3"/>
      <c r="I3"/>
      <c r="J3"/>
      <c r="K3"/>
      <c r="L3"/>
      <c r="M3"/>
    </row>
    <row r="4" spans="1:13" ht="45">
      <c r="A4" s="20" t="s">
        <v>208</v>
      </c>
      <c r="B4" s="21" t="s">
        <v>211</v>
      </c>
      <c r="C4" s="21" t="s">
        <v>212</v>
      </c>
      <c r="D4" s="21" t="s">
        <v>213</v>
      </c>
      <c r="E4" s="21" t="s">
        <v>215</v>
      </c>
      <c r="F4" s="21" t="s">
        <v>218</v>
      </c>
      <c r="G4" s="21" t="s">
        <v>219</v>
      </c>
      <c r="H4" s="21" t="s">
        <v>217</v>
      </c>
      <c r="I4" s="21" t="s">
        <v>216</v>
      </c>
      <c r="J4" s="21" t="s">
        <v>214</v>
      </c>
      <c r="K4" s="21" t="s">
        <v>220</v>
      </c>
      <c r="L4" s="21" t="s">
        <v>221</v>
      </c>
    </row>
    <row r="5" spans="1:13">
      <c r="A5" s="14" t="s">
        <v>146</v>
      </c>
      <c r="B5" s="16">
        <v>144</v>
      </c>
      <c r="C5" s="3">
        <v>34</v>
      </c>
      <c r="D5" s="16">
        <v>154</v>
      </c>
      <c r="E5" s="3">
        <v>34</v>
      </c>
      <c r="F5" s="16">
        <v>144</v>
      </c>
      <c r="G5" s="16">
        <v>140</v>
      </c>
      <c r="H5" s="3">
        <v>37</v>
      </c>
      <c r="I5" s="16">
        <v>0</v>
      </c>
      <c r="J5" s="3">
        <v>0</v>
      </c>
      <c r="K5" s="3">
        <v>721</v>
      </c>
      <c r="L5" s="16">
        <v>582</v>
      </c>
    </row>
    <row r="6" spans="1:13">
      <c r="A6" s="17" t="s">
        <v>154</v>
      </c>
      <c r="B6" s="18">
        <v>0</v>
      </c>
      <c r="C6" s="2">
        <v>0</v>
      </c>
      <c r="D6" s="18">
        <v>8</v>
      </c>
      <c r="E6" s="2">
        <v>0</v>
      </c>
      <c r="F6" s="18">
        <v>0</v>
      </c>
      <c r="G6" s="18">
        <v>0</v>
      </c>
      <c r="H6" s="2">
        <v>0</v>
      </c>
      <c r="I6" s="18">
        <v>0</v>
      </c>
      <c r="J6" s="2">
        <v>0</v>
      </c>
      <c r="K6" s="2">
        <v>8</v>
      </c>
      <c r="L6" s="18">
        <v>8</v>
      </c>
    </row>
    <row r="7" spans="1:13">
      <c r="A7" s="15" t="s">
        <v>174</v>
      </c>
      <c r="B7" s="16">
        <v>0</v>
      </c>
      <c r="C7" s="3">
        <v>0</v>
      </c>
      <c r="D7" s="16">
        <v>1</v>
      </c>
      <c r="E7" s="3">
        <v>0</v>
      </c>
      <c r="F7" s="16">
        <v>0</v>
      </c>
      <c r="G7" s="16">
        <v>0</v>
      </c>
      <c r="H7" s="3">
        <v>0</v>
      </c>
      <c r="I7" s="16">
        <v>0</v>
      </c>
      <c r="J7" s="3">
        <v>0</v>
      </c>
      <c r="K7" s="3">
        <v>1</v>
      </c>
      <c r="L7" s="16">
        <v>1</v>
      </c>
    </row>
    <row r="8" spans="1:13">
      <c r="A8" s="15" t="s">
        <v>153</v>
      </c>
      <c r="B8" s="16">
        <v>0</v>
      </c>
      <c r="C8" s="3">
        <v>0</v>
      </c>
      <c r="D8" s="16">
        <v>7</v>
      </c>
      <c r="E8" s="3">
        <v>0</v>
      </c>
      <c r="F8" s="16">
        <v>0</v>
      </c>
      <c r="G8" s="16">
        <v>0</v>
      </c>
      <c r="H8" s="3">
        <v>0</v>
      </c>
      <c r="I8" s="16">
        <v>0</v>
      </c>
      <c r="J8" s="3">
        <v>0</v>
      </c>
      <c r="K8" s="3">
        <v>7</v>
      </c>
      <c r="L8" s="16">
        <v>7</v>
      </c>
    </row>
    <row r="9" spans="1:13">
      <c r="A9" s="17" t="s">
        <v>159</v>
      </c>
      <c r="B9" s="18">
        <v>19</v>
      </c>
      <c r="C9" s="2">
        <v>9</v>
      </c>
      <c r="D9" s="18">
        <v>12</v>
      </c>
      <c r="E9" s="2">
        <v>9</v>
      </c>
      <c r="F9" s="18">
        <v>19</v>
      </c>
      <c r="G9" s="18">
        <v>22</v>
      </c>
      <c r="H9" s="2">
        <v>9</v>
      </c>
      <c r="I9" s="18">
        <v>0</v>
      </c>
      <c r="J9" s="2">
        <v>0</v>
      </c>
      <c r="K9" s="2">
        <v>108</v>
      </c>
      <c r="L9" s="18">
        <v>72</v>
      </c>
    </row>
    <row r="10" spans="1:13">
      <c r="A10" s="15" t="s">
        <v>158</v>
      </c>
      <c r="B10" s="16">
        <v>0</v>
      </c>
      <c r="C10" s="3">
        <v>0</v>
      </c>
      <c r="D10" s="16">
        <v>1</v>
      </c>
      <c r="E10" s="3">
        <v>0</v>
      </c>
      <c r="F10" s="16">
        <v>0</v>
      </c>
      <c r="G10" s="16">
        <v>2</v>
      </c>
      <c r="H10" s="3">
        <v>2.25</v>
      </c>
      <c r="I10" s="16">
        <v>0</v>
      </c>
      <c r="J10" s="3">
        <v>0</v>
      </c>
      <c r="K10" s="3">
        <v>5.25</v>
      </c>
      <c r="L10" s="16">
        <v>3</v>
      </c>
    </row>
    <row r="11" spans="1:13">
      <c r="A11" s="15" t="s">
        <v>173</v>
      </c>
      <c r="B11" s="16">
        <v>0</v>
      </c>
      <c r="C11" s="3">
        <v>0</v>
      </c>
      <c r="D11" s="16">
        <v>1</v>
      </c>
      <c r="E11" s="3">
        <v>0</v>
      </c>
      <c r="F11" s="16">
        <v>3</v>
      </c>
      <c r="G11" s="16">
        <v>3</v>
      </c>
      <c r="H11" s="3">
        <v>2.25</v>
      </c>
      <c r="I11" s="16">
        <v>0</v>
      </c>
      <c r="J11" s="3">
        <v>0</v>
      </c>
      <c r="K11" s="3">
        <v>11.5</v>
      </c>
      <c r="L11" s="16">
        <v>7</v>
      </c>
    </row>
    <row r="12" spans="1:13">
      <c r="A12" s="15" t="s">
        <v>40</v>
      </c>
      <c r="B12" s="16">
        <v>3</v>
      </c>
      <c r="C12" s="3">
        <v>2.25</v>
      </c>
      <c r="D12" s="16">
        <v>3</v>
      </c>
      <c r="E12" s="3">
        <v>2.25</v>
      </c>
      <c r="F12" s="16">
        <v>4</v>
      </c>
      <c r="G12" s="16">
        <v>4</v>
      </c>
      <c r="H12" s="3">
        <v>2.25</v>
      </c>
      <c r="I12" s="16">
        <v>0</v>
      </c>
      <c r="J12" s="3">
        <v>0</v>
      </c>
      <c r="K12" s="3">
        <v>23</v>
      </c>
      <c r="L12" s="16">
        <v>14</v>
      </c>
    </row>
    <row r="13" spans="1:13">
      <c r="A13" s="15" t="s">
        <v>142</v>
      </c>
      <c r="B13" s="16">
        <v>0</v>
      </c>
      <c r="C13" s="3">
        <v>0</v>
      </c>
      <c r="D13" s="16">
        <v>1</v>
      </c>
      <c r="E13" s="3">
        <v>0</v>
      </c>
      <c r="F13" s="16">
        <v>0</v>
      </c>
      <c r="G13" s="16">
        <v>0</v>
      </c>
      <c r="H13" s="3">
        <v>0</v>
      </c>
      <c r="I13" s="16">
        <v>0</v>
      </c>
      <c r="J13" s="3">
        <v>0</v>
      </c>
      <c r="K13" s="3">
        <v>1</v>
      </c>
      <c r="L13" s="16">
        <v>1</v>
      </c>
    </row>
    <row r="14" spans="1:13">
      <c r="A14" s="15" t="s">
        <v>39</v>
      </c>
      <c r="B14" s="16">
        <v>4</v>
      </c>
      <c r="C14" s="3">
        <v>2.25</v>
      </c>
      <c r="D14" s="16">
        <v>1</v>
      </c>
      <c r="E14" s="3">
        <v>2.25</v>
      </c>
      <c r="F14" s="16">
        <v>0</v>
      </c>
      <c r="G14" s="16">
        <v>1</v>
      </c>
      <c r="H14" s="3">
        <v>0</v>
      </c>
      <c r="I14" s="16">
        <v>0</v>
      </c>
      <c r="J14" s="3">
        <v>0</v>
      </c>
      <c r="K14" s="3">
        <v>10.5</v>
      </c>
      <c r="L14" s="16">
        <v>6</v>
      </c>
    </row>
    <row r="15" spans="1:13">
      <c r="A15" s="15" t="s">
        <v>38</v>
      </c>
      <c r="B15" s="16">
        <v>5</v>
      </c>
      <c r="C15" s="3">
        <v>2.25</v>
      </c>
      <c r="D15" s="16">
        <v>2</v>
      </c>
      <c r="E15" s="3">
        <v>2.25</v>
      </c>
      <c r="F15" s="16">
        <v>3</v>
      </c>
      <c r="G15" s="16">
        <v>3</v>
      </c>
      <c r="H15" s="3">
        <v>0</v>
      </c>
      <c r="I15" s="16">
        <v>0</v>
      </c>
      <c r="J15" s="3">
        <v>0</v>
      </c>
      <c r="K15" s="3">
        <v>19.75</v>
      </c>
      <c r="L15" s="16">
        <v>13</v>
      </c>
    </row>
    <row r="16" spans="1:13">
      <c r="A16" s="15" t="s">
        <v>63</v>
      </c>
      <c r="B16" s="16">
        <v>7</v>
      </c>
      <c r="C16" s="3">
        <v>2.25</v>
      </c>
      <c r="D16" s="16">
        <v>3</v>
      </c>
      <c r="E16" s="3">
        <v>2.25</v>
      </c>
      <c r="F16" s="16">
        <v>9</v>
      </c>
      <c r="G16" s="16">
        <v>9</v>
      </c>
      <c r="H16" s="3">
        <v>2.25</v>
      </c>
      <c r="I16" s="16">
        <v>0</v>
      </c>
      <c r="J16" s="3">
        <v>0</v>
      </c>
      <c r="K16" s="3">
        <v>37</v>
      </c>
      <c r="L16" s="16">
        <v>28</v>
      </c>
    </row>
    <row r="17" spans="1:12">
      <c r="A17" s="17" t="s">
        <v>187</v>
      </c>
      <c r="B17" s="18">
        <v>0</v>
      </c>
      <c r="C17" s="2">
        <v>0</v>
      </c>
      <c r="D17" s="18">
        <v>0</v>
      </c>
      <c r="E17" s="2">
        <v>0</v>
      </c>
      <c r="F17" s="18">
        <v>0</v>
      </c>
      <c r="G17" s="18">
        <v>13</v>
      </c>
      <c r="H17" s="2">
        <v>7</v>
      </c>
      <c r="I17" s="18">
        <v>0</v>
      </c>
      <c r="J17" s="2">
        <v>0</v>
      </c>
      <c r="K17" s="2">
        <v>20</v>
      </c>
      <c r="L17" s="18">
        <v>13</v>
      </c>
    </row>
    <row r="18" spans="1:12">
      <c r="A18" s="15" t="s">
        <v>193</v>
      </c>
      <c r="B18" s="16">
        <v>0</v>
      </c>
      <c r="C18" s="3">
        <v>0</v>
      </c>
      <c r="D18" s="16">
        <v>0</v>
      </c>
      <c r="E18" s="3">
        <v>0</v>
      </c>
      <c r="F18" s="16">
        <v>0</v>
      </c>
      <c r="G18" s="16">
        <v>1</v>
      </c>
      <c r="H18" s="3">
        <v>1.75</v>
      </c>
      <c r="I18" s="16">
        <v>0</v>
      </c>
      <c r="J18" s="3">
        <v>0</v>
      </c>
      <c r="K18" s="3">
        <v>2.75</v>
      </c>
      <c r="L18" s="16">
        <v>1</v>
      </c>
    </row>
    <row r="19" spans="1:12">
      <c r="A19" s="15" t="s">
        <v>190</v>
      </c>
      <c r="B19" s="16">
        <v>0</v>
      </c>
      <c r="C19" s="3">
        <v>0</v>
      </c>
      <c r="D19" s="16">
        <v>0</v>
      </c>
      <c r="E19" s="3">
        <v>0</v>
      </c>
      <c r="F19" s="16">
        <v>0</v>
      </c>
      <c r="G19" s="16">
        <v>2</v>
      </c>
      <c r="H19" s="3">
        <v>0</v>
      </c>
      <c r="I19" s="16">
        <v>0</v>
      </c>
      <c r="J19" s="3">
        <v>0</v>
      </c>
      <c r="K19" s="3">
        <v>2</v>
      </c>
      <c r="L19" s="16">
        <v>2</v>
      </c>
    </row>
    <row r="20" spans="1:12">
      <c r="A20" s="15" t="s">
        <v>188</v>
      </c>
      <c r="B20" s="16">
        <v>0</v>
      </c>
      <c r="C20" s="3">
        <v>0</v>
      </c>
      <c r="D20" s="16">
        <v>0</v>
      </c>
      <c r="E20" s="3">
        <v>0</v>
      </c>
      <c r="F20" s="16">
        <v>0</v>
      </c>
      <c r="G20" s="16">
        <v>3</v>
      </c>
      <c r="H20" s="3">
        <v>1.75</v>
      </c>
      <c r="I20" s="16">
        <v>0</v>
      </c>
      <c r="J20" s="3">
        <v>0</v>
      </c>
      <c r="K20" s="3">
        <v>4.75</v>
      </c>
      <c r="L20" s="16">
        <v>3</v>
      </c>
    </row>
    <row r="21" spans="1:12">
      <c r="A21" s="15" t="s">
        <v>192</v>
      </c>
      <c r="B21" s="16">
        <v>0</v>
      </c>
      <c r="C21" s="3">
        <v>0</v>
      </c>
      <c r="D21" s="16">
        <v>0</v>
      </c>
      <c r="E21" s="3">
        <v>0</v>
      </c>
      <c r="F21" s="16">
        <v>0</v>
      </c>
      <c r="G21" s="16">
        <v>1</v>
      </c>
      <c r="H21" s="3">
        <v>0</v>
      </c>
      <c r="I21" s="16">
        <v>0</v>
      </c>
      <c r="J21" s="3">
        <v>0</v>
      </c>
      <c r="K21" s="3">
        <v>1</v>
      </c>
      <c r="L21" s="16">
        <v>1</v>
      </c>
    </row>
    <row r="22" spans="1:12">
      <c r="A22" s="15" t="s">
        <v>189</v>
      </c>
      <c r="B22" s="16">
        <v>0</v>
      </c>
      <c r="C22" s="3">
        <v>0</v>
      </c>
      <c r="D22" s="16">
        <v>0</v>
      </c>
      <c r="E22" s="3">
        <v>0</v>
      </c>
      <c r="F22" s="16">
        <v>0</v>
      </c>
      <c r="G22" s="16">
        <v>2</v>
      </c>
      <c r="H22" s="3">
        <v>1.75</v>
      </c>
      <c r="I22" s="16">
        <v>0</v>
      </c>
      <c r="J22" s="3">
        <v>0</v>
      </c>
      <c r="K22" s="3">
        <v>3.75</v>
      </c>
      <c r="L22" s="16">
        <v>2</v>
      </c>
    </row>
    <row r="23" spans="1:12">
      <c r="A23" s="15" t="s">
        <v>186</v>
      </c>
      <c r="B23" s="16">
        <v>0</v>
      </c>
      <c r="C23" s="3">
        <v>0</v>
      </c>
      <c r="D23" s="16">
        <v>0</v>
      </c>
      <c r="E23" s="3">
        <v>0</v>
      </c>
      <c r="F23" s="16">
        <v>0</v>
      </c>
      <c r="G23" s="16">
        <v>3</v>
      </c>
      <c r="H23" s="3">
        <v>1.75</v>
      </c>
      <c r="I23" s="16">
        <v>0</v>
      </c>
      <c r="J23" s="3">
        <v>0</v>
      </c>
      <c r="K23" s="3">
        <v>4.75</v>
      </c>
      <c r="L23" s="16">
        <v>3</v>
      </c>
    </row>
    <row r="24" spans="1:12">
      <c r="A24" s="15" t="s">
        <v>191</v>
      </c>
      <c r="B24" s="16">
        <v>0</v>
      </c>
      <c r="C24" s="3">
        <v>0</v>
      </c>
      <c r="D24" s="16">
        <v>0</v>
      </c>
      <c r="E24" s="3">
        <v>0</v>
      </c>
      <c r="F24" s="16">
        <v>0</v>
      </c>
      <c r="G24" s="16">
        <v>1</v>
      </c>
      <c r="H24" s="3">
        <v>0</v>
      </c>
      <c r="I24" s="16">
        <v>0</v>
      </c>
      <c r="J24" s="3">
        <v>0</v>
      </c>
      <c r="K24" s="3">
        <v>1</v>
      </c>
      <c r="L24" s="16">
        <v>1</v>
      </c>
    </row>
    <row r="25" spans="1:12">
      <c r="A25" s="17" t="s">
        <v>3</v>
      </c>
      <c r="B25" s="18">
        <v>30</v>
      </c>
      <c r="C25" s="2">
        <v>9</v>
      </c>
      <c r="D25" s="18">
        <v>27</v>
      </c>
      <c r="E25" s="2">
        <v>9</v>
      </c>
      <c r="F25" s="18">
        <v>33</v>
      </c>
      <c r="G25" s="18">
        <v>33</v>
      </c>
      <c r="H25" s="2">
        <v>9</v>
      </c>
      <c r="I25" s="18">
        <v>0</v>
      </c>
      <c r="J25" s="2">
        <v>0</v>
      </c>
      <c r="K25" s="2">
        <v>159</v>
      </c>
      <c r="L25" s="18">
        <v>123</v>
      </c>
    </row>
    <row r="26" spans="1:12">
      <c r="A26" s="15" t="s">
        <v>64</v>
      </c>
      <c r="B26" s="16">
        <v>5</v>
      </c>
      <c r="C26" s="3">
        <v>0</v>
      </c>
      <c r="D26" s="16">
        <v>7</v>
      </c>
      <c r="E26" s="3">
        <v>0</v>
      </c>
      <c r="F26" s="16">
        <v>5</v>
      </c>
      <c r="G26" s="16">
        <v>0</v>
      </c>
      <c r="H26" s="3">
        <v>0</v>
      </c>
      <c r="I26" s="16">
        <v>0</v>
      </c>
      <c r="J26" s="3">
        <v>0</v>
      </c>
      <c r="K26" s="3">
        <v>17</v>
      </c>
      <c r="L26" s="16">
        <v>17</v>
      </c>
    </row>
    <row r="27" spans="1:12">
      <c r="A27" s="15" t="s">
        <v>102</v>
      </c>
      <c r="B27" s="16">
        <v>9</v>
      </c>
      <c r="C27" s="3">
        <v>2.25</v>
      </c>
      <c r="D27" s="16">
        <v>7</v>
      </c>
      <c r="E27" s="3">
        <v>2.25</v>
      </c>
      <c r="F27" s="16">
        <v>9</v>
      </c>
      <c r="G27" s="16">
        <v>9</v>
      </c>
      <c r="H27" s="3">
        <v>2.25</v>
      </c>
      <c r="I27" s="16">
        <v>0</v>
      </c>
      <c r="J27" s="3">
        <v>0</v>
      </c>
      <c r="K27" s="3">
        <v>43</v>
      </c>
      <c r="L27" s="16">
        <v>34</v>
      </c>
    </row>
    <row r="28" spans="1:12">
      <c r="A28" s="15" t="s">
        <v>103</v>
      </c>
      <c r="B28" s="16">
        <v>7</v>
      </c>
      <c r="C28" s="3">
        <v>2.25</v>
      </c>
      <c r="D28" s="16">
        <v>0</v>
      </c>
      <c r="E28" s="3">
        <v>2.25</v>
      </c>
      <c r="F28" s="16">
        <v>0</v>
      </c>
      <c r="G28" s="16">
        <v>7</v>
      </c>
      <c r="H28" s="3">
        <v>2.25</v>
      </c>
      <c r="I28" s="16">
        <v>0</v>
      </c>
      <c r="J28" s="3">
        <v>0</v>
      </c>
      <c r="K28" s="3">
        <v>20.75</v>
      </c>
      <c r="L28" s="16">
        <v>14</v>
      </c>
    </row>
    <row r="29" spans="1:12">
      <c r="A29" s="15" t="s">
        <v>110</v>
      </c>
      <c r="B29" s="16">
        <v>1</v>
      </c>
      <c r="C29" s="3">
        <v>2.25</v>
      </c>
      <c r="D29" s="16">
        <v>0</v>
      </c>
      <c r="E29" s="3">
        <v>2.25</v>
      </c>
      <c r="F29" s="16">
        <v>2</v>
      </c>
      <c r="G29" s="16">
        <v>3</v>
      </c>
      <c r="H29" s="3">
        <v>2.25</v>
      </c>
      <c r="I29" s="16">
        <v>0</v>
      </c>
      <c r="J29" s="3">
        <v>0</v>
      </c>
      <c r="K29" s="3">
        <v>15</v>
      </c>
      <c r="L29" s="16">
        <v>6</v>
      </c>
    </row>
    <row r="30" spans="1:12">
      <c r="A30" s="15" t="s">
        <v>155</v>
      </c>
      <c r="B30" s="16">
        <v>0</v>
      </c>
      <c r="C30" s="3">
        <v>0</v>
      </c>
      <c r="D30" s="16">
        <v>4</v>
      </c>
      <c r="E30" s="3">
        <v>0</v>
      </c>
      <c r="F30" s="16">
        <v>7</v>
      </c>
      <c r="G30" s="16">
        <v>9</v>
      </c>
      <c r="H30" s="3">
        <v>0</v>
      </c>
      <c r="I30" s="16">
        <v>0</v>
      </c>
      <c r="J30" s="3">
        <v>0</v>
      </c>
      <c r="K30" s="3">
        <v>20</v>
      </c>
      <c r="L30" s="16">
        <v>20</v>
      </c>
    </row>
    <row r="31" spans="1:12">
      <c r="A31" s="15" t="s">
        <v>112</v>
      </c>
      <c r="B31" s="16">
        <v>1</v>
      </c>
      <c r="C31" s="3">
        <v>0</v>
      </c>
      <c r="D31" s="16">
        <v>1</v>
      </c>
      <c r="E31" s="3">
        <v>0</v>
      </c>
      <c r="F31" s="16">
        <v>1</v>
      </c>
      <c r="G31" s="16">
        <v>0</v>
      </c>
      <c r="H31" s="3">
        <v>0</v>
      </c>
      <c r="I31" s="16">
        <v>0</v>
      </c>
      <c r="J31" s="3">
        <v>0</v>
      </c>
      <c r="K31" s="3">
        <v>5.25</v>
      </c>
      <c r="L31" s="16">
        <v>3</v>
      </c>
    </row>
    <row r="32" spans="1:12">
      <c r="A32" s="15" t="s">
        <v>86</v>
      </c>
      <c r="B32" s="16">
        <v>3</v>
      </c>
      <c r="C32" s="3">
        <v>0</v>
      </c>
      <c r="D32" s="16">
        <v>3</v>
      </c>
      <c r="E32" s="3">
        <v>0</v>
      </c>
      <c r="F32" s="16">
        <v>4</v>
      </c>
      <c r="G32" s="16">
        <v>5</v>
      </c>
      <c r="H32" s="3">
        <v>2.25</v>
      </c>
      <c r="I32" s="16">
        <v>0</v>
      </c>
      <c r="J32" s="3">
        <v>0</v>
      </c>
      <c r="K32" s="3">
        <v>17.25</v>
      </c>
      <c r="L32" s="16">
        <v>15</v>
      </c>
    </row>
    <row r="33" spans="1:12">
      <c r="A33" s="15" t="s">
        <v>280</v>
      </c>
      <c r="B33" s="16">
        <v>4</v>
      </c>
      <c r="C33" s="3">
        <v>2.25</v>
      </c>
      <c r="D33" s="16">
        <v>5</v>
      </c>
      <c r="E33" s="3">
        <v>2.25</v>
      </c>
      <c r="F33" s="16">
        <v>5</v>
      </c>
      <c r="G33" s="16">
        <v>0</v>
      </c>
      <c r="H33" s="3">
        <v>0</v>
      </c>
      <c r="I33" s="16">
        <v>0</v>
      </c>
      <c r="J33" s="3">
        <v>0</v>
      </c>
      <c r="K33" s="3">
        <v>20.75</v>
      </c>
      <c r="L33" s="16">
        <v>14</v>
      </c>
    </row>
    <row r="34" spans="1:12">
      <c r="A34" s="17" t="s">
        <v>24</v>
      </c>
      <c r="B34" s="18">
        <v>12</v>
      </c>
      <c r="C34" s="2">
        <v>4</v>
      </c>
      <c r="D34" s="18">
        <v>6</v>
      </c>
      <c r="E34" s="2">
        <v>4</v>
      </c>
      <c r="F34" s="18">
        <v>9</v>
      </c>
      <c r="G34" s="18">
        <v>0</v>
      </c>
      <c r="H34" s="2">
        <v>0</v>
      </c>
      <c r="I34" s="18">
        <v>0</v>
      </c>
      <c r="J34" s="2">
        <v>0</v>
      </c>
      <c r="K34" s="2">
        <v>39</v>
      </c>
      <c r="L34" s="18">
        <v>27</v>
      </c>
    </row>
    <row r="35" spans="1:12">
      <c r="A35" s="15" t="s">
        <v>44</v>
      </c>
      <c r="B35" s="16">
        <v>1</v>
      </c>
      <c r="C35" s="3">
        <v>1</v>
      </c>
      <c r="D35" s="16">
        <v>0</v>
      </c>
      <c r="E35" s="3">
        <v>1</v>
      </c>
      <c r="F35" s="16">
        <v>2</v>
      </c>
      <c r="G35" s="16">
        <v>0</v>
      </c>
      <c r="H35" s="3">
        <v>0</v>
      </c>
      <c r="I35" s="16">
        <v>0</v>
      </c>
      <c r="J35" s="3">
        <v>0</v>
      </c>
      <c r="K35" s="3">
        <v>6</v>
      </c>
      <c r="L35" s="16">
        <v>3</v>
      </c>
    </row>
    <row r="36" spans="1:12">
      <c r="A36" s="15" t="s">
        <v>43</v>
      </c>
      <c r="B36" s="16">
        <v>2</v>
      </c>
      <c r="C36" s="3">
        <v>1</v>
      </c>
      <c r="D36" s="16">
        <v>0</v>
      </c>
      <c r="E36" s="3">
        <v>0</v>
      </c>
      <c r="F36" s="16">
        <v>1</v>
      </c>
      <c r="G36" s="16">
        <v>0</v>
      </c>
      <c r="H36" s="3">
        <v>0</v>
      </c>
      <c r="I36" s="16">
        <v>0</v>
      </c>
      <c r="J36" s="3">
        <v>0</v>
      </c>
      <c r="K36" s="3">
        <v>4</v>
      </c>
      <c r="L36" s="16">
        <v>3</v>
      </c>
    </row>
    <row r="37" spans="1:12">
      <c r="A37" s="15" t="s">
        <v>67</v>
      </c>
      <c r="B37" s="16">
        <v>3</v>
      </c>
      <c r="C37" s="3">
        <v>0</v>
      </c>
      <c r="D37" s="16">
        <v>0</v>
      </c>
      <c r="E37" s="3">
        <v>0</v>
      </c>
      <c r="F37" s="16">
        <v>0</v>
      </c>
      <c r="G37" s="16">
        <v>0</v>
      </c>
      <c r="H37" s="3">
        <v>0</v>
      </c>
      <c r="I37" s="16">
        <v>0</v>
      </c>
      <c r="J37" s="3">
        <v>0</v>
      </c>
      <c r="K37" s="3">
        <v>3</v>
      </c>
      <c r="L37" s="16">
        <v>3</v>
      </c>
    </row>
    <row r="38" spans="1:12">
      <c r="A38" s="15" t="s">
        <v>105</v>
      </c>
      <c r="B38" s="16">
        <v>3</v>
      </c>
      <c r="C38" s="3">
        <v>1</v>
      </c>
      <c r="D38" s="16">
        <v>4</v>
      </c>
      <c r="E38" s="3">
        <v>1</v>
      </c>
      <c r="F38" s="16">
        <v>3</v>
      </c>
      <c r="G38" s="16">
        <v>0</v>
      </c>
      <c r="H38" s="3">
        <v>0</v>
      </c>
      <c r="I38" s="16">
        <v>0</v>
      </c>
      <c r="J38" s="3">
        <v>0</v>
      </c>
      <c r="K38" s="3">
        <v>13</v>
      </c>
      <c r="L38" s="16">
        <v>10</v>
      </c>
    </row>
    <row r="39" spans="1:12">
      <c r="A39" s="15" t="s">
        <v>147</v>
      </c>
      <c r="B39" s="16">
        <v>0</v>
      </c>
      <c r="C39" s="3">
        <v>0</v>
      </c>
      <c r="D39" s="16">
        <v>1</v>
      </c>
      <c r="E39" s="3">
        <v>1</v>
      </c>
      <c r="F39" s="16">
        <v>1</v>
      </c>
      <c r="G39" s="16">
        <v>0</v>
      </c>
      <c r="H39" s="3">
        <v>0</v>
      </c>
      <c r="I39" s="16">
        <v>0</v>
      </c>
      <c r="J39" s="3">
        <v>0</v>
      </c>
      <c r="K39" s="3">
        <v>4</v>
      </c>
      <c r="L39" s="16">
        <v>2</v>
      </c>
    </row>
    <row r="40" spans="1:12">
      <c r="A40" s="15" t="s">
        <v>46</v>
      </c>
      <c r="B40" s="16">
        <v>1</v>
      </c>
      <c r="C40" s="3">
        <v>0</v>
      </c>
      <c r="D40" s="16">
        <v>0</v>
      </c>
      <c r="E40" s="3">
        <v>0</v>
      </c>
      <c r="F40" s="16">
        <v>0</v>
      </c>
      <c r="G40" s="16">
        <v>0</v>
      </c>
      <c r="H40" s="3">
        <v>0</v>
      </c>
      <c r="I40" s="16">
        <v>0</v>
      </c>
      <c r="J40" s="3">
        <v>0</v>
      </c>
      <c r="K40" s="3">
        <v>1</v>
      </c>
      <c r="L40" s="16">
        <v>1</v>
      </c>
    </row>
    <row r="41" spans="1:12">
      <c r="A41" s="15" t="s">
        <v>89</v>
      </c>
      <c r="B41" s="16">
        <v>1</v>
      </c>
      <c r="C41" s="3">
        <v>1</v>
      </c>
      <c r="D41" s="16">
        <v>0</v>
      </c>
      <c r="E41" s="3">
        <v>0</v>
      </c>
      <c r="F41" s="16">
        <v>0</v>
      </c>
      <c r="G41" s="16">
        <v>0</v>
      </c>
      <c r="H41" s="3">
        <v>0</v>
      </c>
      <c r="I41" s="16">
        <v>0</v>
      </c>
      <c r="J41" s="3">
        <v>0</v>
      </c>
      <c r="K41" s="3">
        <v>2</v>
      </c>
      <c r="L41" s="16">
        <v>1</v>
      </c>
    </row>
    <row r="42" spans="1:12">
      <c r="A42" s="15" t="s">
        <v>141</v>
      </c>
      <c r="B42" s="16">
        <v>0</v>
      </c>
      <c r="C42" s="3">
        <v>0</v>
      </c>
      <c r="D42" s="16">
        <v>1</v>
      </c>
      <c r="E42" s="3">
        <v>1</v>
      </c>
      <c r="F42" s="16">
        <v>1</v>
      </c>
      <c r="G42" s="16">
        <v>0</v>
      </c>
      <c r="H42" s="3">
        <v>0</v>
      </c>
      <c r="I42" s="16">
        <v>0</v>
      </c>
      <c r="J42" s="3">
        <v>0</v>
      </c>
      <c r="K42" s="3">
        <v>4</v>
      </c>
      <c r="L42" s="16">
        <v>2</v>
      </c>
    </row>
    <row r="43" spans="1:12">
      <c r="A43" s="15" t="s">
        <v>45</v>
      </c>
      <c r="B43" s="16">
        <v>1</v>
      </c>
      <c r="C43" s="3">
        <v>0</v>
      </c>
      <c r="D43" s="16">
        <v>0</v>
      </c>
      <c r="E43" s="3">
        <v>0</v>
      </c>
      <c r="F43" s="16">
        <v>1</v>
      </c>
      <c r="G43" s="16">
        <v>0</v>
      </c>
      <c r="H43" s="3">
        <v>0</v>
      </c>
      <c r="I43" s="16">
        <v>0</v>
      </c>
      <c r="J43" s="3">
        <v>0</v>
      </c>
      <c r="K43" s="3">
        <v>2</v>
      </c>
      <c r="L43" s="16">
        <v>2</v>
      </c>
    </row>
    <row r="44" spans="1:12">
      <c r="A44" s="17" t="s">
        <v>194</v>
      </c>
      <c r="B44" s="18">
        <v>0</v>
      </c>
      <c r="C44" s="2">
        <v>0</v>
      </c>
      <c r="D44" s="18">
        <v>9</v>
      </c>
      <c r="E44" s="2">
        <v>0</v>
      </c>
      <c r="F44" s="18">
        <v>0</v>
      </c>
      <c r="G44" s="18">
        <v>0</v>
      </c>
      <c r="H44" s="2">
        <v>0</v>
      </c>
      <c r="I44" s="18">
        <v>0</v>
      </c>
      <c r="J44" s="2">
        <v>0</v>
      </c>
      <c r="K44" s="2">
        <v>9</v>
      </c>
      <c r="L44" s="18">
        <v>9</v>
      </c>
    </row>
    <row r="45" spans="1:12">
      <c r="A45" s="15" t="s">
        <v>167</v>
      </c>
      <c r="B45" s="16">
        <v>0</v>
      </c>
      <c r="C45" s="3">
        <v>0</v>
      </c>
      <c r="D45" s="16">
        <v>9</v>
      </c>
      <c r="E45" s="3">
        <v>0</v>
      </c>
      <c r="F45" s="16">
        <v>0</v>
      </c>
      <c r="G45" s="16">
        <v>0</v>
      </c>
      <c r="H45" s="3">
        <v>0</v>
      </c>
      <c r="I45" s="16">
        <v>0</v>
      </c>
      <c r="J45" s="3">
        <v>0</v>
      </c>
      <c r="K45" s="3">
        <v>9</v>
      </c>
      <c r="L45" s="16">
        <v>9</v>
      </c>
    </row>
    <row r="46" spans="1:12">
      <c r="A46" s="17" t="s">
        <v>8</v>
      </c>
      <c r="B46" s="18">
        <v>20</v>
      </c>
      <c r="C46" s="2">
        <v>7</v>
      </c>
      <c r="D46" s="18">
        <v>15</v>
      </c>
      <c r="E46" s="2">
        <v>5</v>
      </c>
      <c r="F46" s="18">
        <v>27</v>
      </c>
      <c r="G46" s="18">
        <v>20</v>
      </c>
      <c r="H46" s="2">
        <v>7</v>
      </c>
      <c r="I46" s="18">
        <v>0</v>
      </c>
      <c r="J46" s="2">
        <v>0</v>
      </c>
      <c r="K46" s="2">
        <v>106</v>
      </c>
      <c r="L46" s="18">
        <v>82</v>
      </c>
    </row>
    <row r="47" spans="1:12">
      <c r="A47" s="15" t="s">
        <v>81</v>
      </c>
      <c r="B47" s="16">
        <v>9</v>
      </c>
      <c r="C47" s="3">
        <v>1.75</v>
      </c>
      <c r="D47" s="16">
        <v>9</v>
      </c>
      <c r="E47" s="3">
        <v>1.25</v>
      </c>
      <c r="F47" s="16">
        <v>9</v>
      </c>
      <c r="G47" s="16">
        <v>9</v>
      </c>
      <c r="H47" s="3">
        <v>1.75</v>
      </c>
      <c r="I47" s="16">
        <v>0</v>
      </c>
      <c r="J47" s="3">
        <v>0</v>
      </c>
      <c r="K47" s="3">
        <v>42</v>
      </c>
      <c r="L47" s="16">
        <v>36</v>
      </c>
    </row>
    <row r="48" spans="1:12">
      <c r="A48" s="15" t="s">
        <v>82</v>
      </c>
      <c r="B48" s="16">
        <v>7</v>
      </c>
      <c r="C48" s="3">
        <v>1.75</v>
      </c>
      <c r="D48" s="16">
        <v>4</v>
      </c>
      <c r="E48" s="3">
        <v>1.25</v>
      </c>
      <c r="F48" s="16">
        <v>5</v>
      </c>
      <c r="G48" s="16">
        <v>4</v>
      </c>
      <c r="H48" s="3">
        <v>1.75</v>
      </c>
      <c r="I48" s="16">
        <v>0</v>
      </c>
      <c r="J48" s="3">
        <v>0</v>
      </c>
      <c r="K48" s="3">
        <v>26</v>
      </c>
      <c r="L48" s="16">
        <v>20</v>
      </c>
    </row>
    <row r="49" spans="1:12">
      <c r="A49" s="15" t="s">
        <v>107</v>
      </c>
      <c r="B49" s="16">
        <v>2</v>
      </c>
      <c r="C49" s="3">
        <v>1.75</v>
      </c>
      <c r="D49" s="16">
        <v>2</v>
      </c>
      <c r="E49" s="3">
        <v>1.25</v>
      </c>
      <c r="F49" s="16">
        <v>4</v>
      </c>
      <c r="G49" s="16">
        <v>5</v>
      </c>
      <c r="H49" s="3">
        <v>1.75</v>
      </c>
      <c r="I49" s="16">
        <v>0</v>
      </c>
      <c r="J49" s="3">
        <v>0</v>
      </c>
      <c r="K49" s="3">
        <v>19</v>
      </c>
      <c r="L49" s="16">
        <v>13</v>
      </c>
    </row>
    <row r="50" spans="1:12">
      <c r="A50" s="15" t="s">
        <v>88</v>
      </c>
      <c r="B50" s="16">
        <v>2</v>
      </c>
      <c r="C50" s="3">
        <v>1.75</v>
      </c>
      <c r="D50" s="16">
        <v>0</v>
      </c>
      <c r="E50" s="3">
        <v>1.25</v>
      </c>
      <c r="F50" s="16">
        <v>2</v>
      </c>
      <c r="G50" s="16">
        <v>2</v>
      </c>
      <c r="H50" s="3">
        <v>1.75</v>
      </c>
      <c r="I50" s="16">
        <v>0</v>
      </c>
      <c r="J50" s="3">
        <v>0</v>
      </c>
      <c r="K50" s="3">
        <v>12</v>
      </c>
      <c r="L50" s="16">
        <v>6</v>
      </c>
    </row>
    <row r="51" spans="1:12">
      <c r="A51" s="15" t="s">
        <v>227</v>
      </c>
      <c r="B51" s="16">
        <v>0</v>
      </c>
      <c r="C51" s="3">
        <v>0</v>
      </c>
      <c r="D51" s="16">
        <v>0</v>
      </c>
      <c r="E51" s="3">
        <v>0</v>
      </c>
      <c r="F51" s="16">
        <v>4</v>
      </c>
      <c r="G51" s="16">
        <v>0</v>
      </c>
      <c r="H51" s="3">
        <v>0</v>
      </c>
      <c r="I51" s="16">
        <v>0</v>
      </c>
      <c r="J51" s="3">
        <v>0</v>
      </c>
      <c r="K51" s="3">
        <v>4</v>
      </c>
      <c r="L51" s="16">
        <v>4</v>
      </c>
    </row>
    <row r="52" spans="1:12">
      <c r="A52" s="15" t="s">
        <v>228</v>
      </c>
      <c r="B52" s="16">
        <v>0</v>
      </c>
      <c r="C52" s="3">
        <v>0</v>
      </c>
      <c r="D52" s="16">
        <v>0</v>
      </c>
      <c r="E52" s="3">
        <v>0</v>
      </c>
      <c r="F52" s="16">
        <v>2</v>
      </c>
      <c r="G52" s="16">
        <v>0</v>
      </c>
      <c r="H52" s="3">
        <v>0</v>
      </c>
      <c r="I52" s="16">
        <v>0</v>
      </c>
      <c r="J52" s="3">
        <v>0</v>
      </c>
      <c r="K52" s="3">
        <v>2</v>
      </c>
      <c r="L52" s="16">
        <v>2</v>
      </c>
    </row>
    <row r="53" spans="1:12">
      <c r="A53" s="15" t="s">
        <v>229</v>
      </c>
      <c r="B53" s="16">
        <v>0</v>
      </c>
      <c r="C53" s="3">
        <v>0</v>
      </c>
      <c r="D53" s="16">
        <v>0</v>
      </c>
      <c r="E53" s="3">
        <v>0</v>
      </c>
      <c r="F53" s="16">
        <v>1</v>
      </c>
      <c r="G53" s="16">
        <v>0</v>
      </c>
      <c r="H53" s="3">
        <v>0</v>
      </c>
      <c r="I53" s="16">
        <v>0</v>
      </c>
      <c r="J53" s="3">
        <v>0</v>
      </c>
      <c r="K53" s="3">
        <v>1</v>
      </c>
      <c r="L53" s="16">
        <v>1</v>
      </c>
    </row>
    <row r="54" spans="1:12">
      <c r="A54" s="17" t="s">
        <v>13</v>
      </c>
      <c r="B54" s="18">
        <v>24</v>
      </c>
      <c r="C54" s="2">
        <v>5</v>
      </c>
      <c r="D54" s="18">
        <v>24</v>
      </c>
      <c r="E54" s="2">
        <v>7</v>
      </c>
      <c r="F54" s="18">
        <v>25</v>
      </c>
      <c r="G54" s="18">
        <v>23</v>
      </c>
      <c r="H54" s="2">
        <v>5</v>
      </c>
      <c r="I54" s="18">
        <v>0</v>
      </c>
      <c r="J54" s="2">
        <v>0</v>
      </c>
      <c r="K54" s="2">
        <v>120</v>
      </c>
      <c r="L54" s="18">
        <v>96</v>
      </c>
    </row>
    <row r="55" spans="1:12">
      <c r="A55" s="15" t="s">
        <v>111</v>
      </c>
      <c r="B55" s="16">
        <v>1</v>
      </c>
      <c r="C55" s="3">
        <v>1.25</v>
      </c>
      <c r="D55" s="16">
        <v>1</v>
      </c>
      <c r="E55" s="3">
        <v>1.75</v>
      </c>
      <c r="F55" s="16">
        <v>1</v>
      </c>
      <c r="G55" s="16">
        <v>2</v>
      </c>
      <c r="H55" s="3">
        <v>1.25</v>
      </c>
      <c r="I55" s="16">
        <v>0</v>
      </c>
      <c r="J55" s="3">
        <v>0</v>
      </c>
      <c r="K55" s="3">
        <v>9.25</v>
      </c>
      <c r="L55" s="16">
        <v>5</v>
      </c>
    </row>
    <row r="56" spans="1:12">
      <c r="A56" s="15" t="s">
        <v>87</v>
      </c>
      <c r="B56" s="16">
        <v>2</v>
      </c>
      <c r="C56" s="3">
        <v>0</v>
      </c>
      <c r="D56" s="16">
        <v>3</v>
      </c>
      <c r="E56" s="3">
        <v>1.75</v>
      </c>
      <c r="F56" s="16">
        <v>3</v>
      </c>
      <c r="G56" s="16">
        <v>3</v>
      </c>
      <c r="H56" s="3">
        <v>1.25</v>
      </c>
      <c r="I56" s="16">
        <v>0</v>
      </c>
      <c r="J56" s="3">
        <v>0</v>
      </c>
      <c r="K56" s="3">
        <v>15.75</v>
      </c>
      <c r="L56" s="16">
        <v>11</v>
      </c>
    </row>
    <row r="57" spans="1:12">
      <c r="A57" s="15" t="s">
        <v>62</v>
      </c>
      <c r="B57" s="16">
        <v>9</v>
      </c>
      <c r="C57" s="3">
        <v>1.25</v>
      </c>
      <c r="D57" s="16">
        <v>4</v>
      </c>
      <c r="E57" s="3">
        <v>0</v>
      </c>
      <c r="F57" s="16">
        <v>7</v>
      </c>
      <c r="G57" s="16">
        <v>7</v>
      </c>
      <c r="H57" s="3">
        <v>0</v>
      </c>
      <c r="I57" s="16">
        <v>0</v>
      </c>
      <c r="J57" s="3">
        <v>0</v>
      </c>
      <c r="K57" s="3">
        <v>30</v>
      </c>
      <c r="L57" s="16">
        <v>27</v>
      </c>
    </row>
    <row r="58" spans="1:12">
      <c r="A58" s="15" t="s">
        <v>83</v>
      </c>
      <c r="B58" s="16">
        <v>5</v>
      </c>
      <c r="C58" s="3">
        <v>1.25</v>
      </c>
      <c r="D58" s="16">
        <v>7</v>
      </c>
      <c r="E58" s="3">
        <v>1.75</v>
      </c>
      <c r="F58" s="16">
        <v>7</v>
      </c>
      <c r="G58" s="16">
        <v>7</v>
      </c>
      <c r="H58" s="3">
        <v>1.25</v>
      </c>
      <c r="I58" s="16">
        <v>0</v>
      </c>
      <c r="J58" s="3">
        <v>0</v>
      </c>
      <c r="K58" s="3">
        <v>32</v>
      </c>
      <c r="L58" s="16">
        <v>26</v>
      </c>
    </row>
    <row r="59" spans="1:12">
      <c r="A59" s="15" t="s">
        <v>104</v>
      </c>
      <c r="B59" s="16">
        <v>5</v>
      </c>
      <c r="C59" s="3">
        <v>1.25</v>
      </c>
      <c r="D59" s="16">
        <v>9</v>
      </c>
      <c r="E59" s="3">
        <v>1.75</v>
      </c>
      <c r="F59" s="16">
        <v>7</v>
      </c>
      <c r="G59" s="16">
        <v>4</v>
      </c>
      <c r="H59" s="3">
        <v>1.25</v>
      </c>
      <c r="I59" s="16">
        <v>0</v>
      </c>
      <c r="J59" s="3">
        <v>0</v>
      </c>
      <c r="K59" s="3">
        <v>31</v>
      </c>
      <c r="L59" s="16">
        <v>25</v>
      </c>
    </row>
    <row r="60" spans="1:12">
      <c r="A60" s="15" t="s">
        <v>42</v>
      </c>
      <c r="B60" s="16">
        <v>2</v>
      </c>
      <c r="C60" s="3">
        <v>0</v>
      </c>
      <c r="D60" s="16">
        <v>0</v>
      </c>
      <c r="E60" s="3">
        <v>0</v>
      </c>
      <c r="F60" s="16">
        <v>0</v>
      </c>
      <c r="G60" s="16">
        <v>0</v>
      </c>
      <c r="H60" s="3">
        <v>0</v>
      </c>
      <c r="I60" s="16">
        <v>0</v>
      </c>
      <c r="J60" s="3">
        <v>0</v>
      </c>
      <c r="K60" s="3">
        <v>2</v>
      </c>
      <c r="L60" s="16">
        <v>2</v>
      </c>
    </row>
    <row r="61" spans="1:12">
      <c r="A61" s="17" t="s">
        <v>75</v>
      </c>
      <c r="B61" s="18">
        <v>4</v>
      </c>
      <c r="C61" s="2">
        <v>0</v>
      </c>
      <c r="D61" s="18">
        <v>2</v>
      </c>
      <c r="E61" s="2">
        <v>0</v>
      </c>
      <c r="F61" s="18">
        <v>3</v>
      </c>
      <c r="G61" s="18">
        <v>3</v>
      </c>
      <c r="H61" s="2">
        <v>0</v>
      </c>
      <c r="I61" s="18">
        <v>0</v>
      </c>
      <c r="J61" s="2">
        <v>0</v>
      </c>
      <c r="K61" s="2">
        <v>12</v>
      </c>
      <c r="L61" s="18">
        <v>12</v>
      </c>
    </row>
    <row r="62" spans="1:12">
      <c r="A62" s="15" t="s">
        <v>84</v>
      </c>
      <c r="B62" s="16">
        <v>4</v>
      </c>
      <c r="C62" s="3">
        <v>0</v>
      </c>
      <c r="D62" s="16">
        <v>2</v>
      </c>
      <c r="E62" s="3">
        <v>0</v>
      </c>
      <c r="F62" s="16">
        <v>3</v>
      </c>
      <c r="G62" s="16">
        <v>3</v>
      </c>
      <c r="H62" s="3">
        <v>0</v>
      </c>
      <c r="I62" s="16">
        <v>0</v>
      </c>
      <c r="J62" s="3">
        <v>0</v>
      </c>
      <c r="K62" s="3">
        <v>12</v>
      </c>
      <c r="L62" s="16">
        <v>12</v>
      </c>
    </row>
    <row r="63" spans="1:12">
      <c r="A63" s="17" t="s">
        <v>16</v>
      </c>
      <c r="B63" s="18">
        <v>11</v>
      </c>
      <c r="C63" s="2">
        <v>0</v>
      </c>
      <c r="D63" s="18">
        <v>6</v>
      </c>
      <c r="E63" s="2">
        <v>0</v>
      </c>
      <c r="F63" s="18">
        <v>5</v>
      </c>
      <c r="G63" s="18">
        <v>7</v>
      </c>
      <c r="H63" s="2">
        <v>0</v>
      </c>
      <c r="I63" s="18">
        <v>0</v>
      </c>
      <c r="J63" s="2">
        <v>0</v>
      </c>
      <c r="K63" s="2">
        <v>29</v>
      </c>
      <c r="L63" s="18">
        <v>29</v>
      </c>
    </row>
    <row r="64" spans="1:12">
      <c r="A64" s="15" t="s">
        <v>65</v>
      </c>
      <c r="B64" s="16">
        <v>4</v>
      </c>
      <c r="C64" s="3">
        <v>0</v>
      </c>
      <c r="D64" s="16">
        <v>0</v>
      </c>
      <c r="E64" s="3">
        <v>0</v>
      </c>
      <c r="F64" s="16">
        <v>0</v>
      </c>
      <c r="G64" s="16">
        <v>0</v>
      </c>
      <c r="H64" s="3">
        <v>0</v>
      </c>
      <c r="I64" s="16">
        <v>0</v>
      </c>
      <c r="J64" s="3">
        <v>0</v>
      </c>
      <c r="K64" s="3">
        <v>4</v>
      </c>
      <c r="L64" s="16">
        <v>4</v>
      </c>
    </row>
    <row r="65" spans="1:12">
      <c r="A65" s="15" t="s">
        <v>172</v>
      </c>
      <c r="B65" s="16">
        <v>0</v>
      </c>
      <c r="C65" s="3">
        <v>0</v>
      </c>
      <c r="D65" s="16">
        <v>1</v>
      </c>
      <c r="E65" s="3">
        <v>0</v>
      </c>
      <c r="F65" s="16">
        <v>0</v>
      </c>
      <c r="G65" s="16">
        <v>0</v>
      </c>
      <c r="H65" s="3">
        <v>0</v>
      </c>
      <c r="I65" s="16">
        <v>0</v>
      </c>
      <c r="J65" s="3">
        <v>0</v>
      </c>
      <c r="K65" s="3">
        <v>1</v>
      </c>
      <c r="L65" s="16">
        <v>1</v>
      </c>
    </row>
    <row r="66" spans="1:12">
      <c r="A66" s="15" t="s">
        <v>37</v>
      </c>
      <c r="B66" s="16">
        <v>7</v>
      </c>
      <c r="C66" s="3">
        <v>0</v>
      </c>
      <c r="D66" s="16">
        <v>5</v>
      </c>
      <c r="E66" s="3">
        <v>0</v>
      </c>
      <c r="F66" s="16">
        <v>5</v>
      </c>
      <c r="G66" s="16">
        <v>7</v>
      </c>
      <c r="H66" s="3">
        <v>0</v>
      </c>
      <c r="I66" s="16">
        <v>0</v>
      </c>
      <c r="J66" s="3">
        <v>0</v>
      </c>
      <c r="K66" s="3">
        <v>24</v>
      </c>
      <c r="L66" s="16">
        <v>24</v>
      </c>
    </row>
    <row r="67" spans="1:12">
      <c r="A67" s="17" t="s">
        <v>5</v>
      </c>
      <c r="B67" s="18">
        <v>9</v>
      </c>
      <c r="C67" s="2">
        <v>0</v>
      </c>
      <c r="D67" s="18">
        <v>9</v>
      </c>
      <c r="E67" s="2">
        <v>0</v>
      </c>
      <c r="F67" s="18">
        <v>9</v>
      </c>
      <c r="G67" s="18">
        <v>0</v>
      </c>
      <c r="H67" s="2">
        <v>0</v>
      </c>
      <c r="I67" s="18">
        <v>0</v>
      </c>
      <c r="J67" s="2">
        <v>0</v>
      </c>
      <c r="K67" s="2">
        <v>27</v>
      </c>
      <c r="L67" s="18">
        <v>27</v>
      </c>
    </row>
    <row r="68" spans="1:12">
      <c r="A68" s="15" t="s">
        <v>36</v>
      </c>
      <c r="B68" s="16">
        <v>9</v>
      </c>
      <c r="C68" s="3">
        <v>0</v>
      </c>
      <c r="D68" s="16">
        <v>9</v>
      </c>
      <c r="E68" s="3">
        <v>0</v>
      </c>
      <c r="F68" s="16">
        <v>9</v>
      </c>
      <c r="G68" s="16">
        <v>0</v>
      </c>
      <c r="H68" s="3">
        <v>0</v>
      </c>
      <c r="I68" s="16">
        <v>0</v>
      </c>
      <c r="J68" s="3">
        <v>0</v>
      </c>
      <c r="K68" s="3">
        <v>27</v>
      </c>
      <c r="L68" s="16">
        <v>27</v>
      </c>
    </row>
    <row r="69" spans="1:12">
      <c r="A69" s="17" t="s">
        <v>157</v>
      </c>
      <c r="B69" s="18">
        <v>0</v>
      </c>
      <c r="C69" s="2">
        <v>0</v>
      </c>
      <c r="D69" s="18">
        <v>8</v>
      </c>
      <c r="E69" s="2">
        <v>0</v>
      </c>
      <c r="F69" s="18">
        <v>0</v>
      </c>
      <c r="G69" s="18">
        <v>0</v>
      </c>
      <c r="H69" s="2">
        <v>0</v>
      </c>
      <c r="I69" s="18">
        <v>0</v>
      </c>
      <c r="J69" s="2">
        <v>0</v>
      </c>
      <c r="K69" s="2">
        <v>8</v>
      </c>
      <c r="L69" s="18">
        <v>8</v>
      </c>
    </row>
    <row r="70" spans="1:12">
      <c r="A70" s="15" t="s">
        <v>170</v>
      </c>
      <c r="B70" s="16">
        <v>0</v>
      </c>
      <c r="C70" s="3">
        <v>0</v>
      </c>
      <c r="D70" s="16">
        <v>2</v>
      </c>
      <c r="E70" s="3">
        <v>0</v>
      </c>
      <c r="F70" s="16">
        <v>0</v>
      </c>
      <c r="G70" s="16">
        <v>0</v>
      </c>
      <c r="H70" s="3">
        <v>0</v>
      </c>
      <c r="I70" s="16">
        <v>0</v>
      </c>
      <c r="J70" s="3">
        <v>0</v>
      </c>
      <c r="K70" s="3">
        <v>2</v>
      </c>
      <c r="L70" s="16">
        <v>2</v>
      </c>
    </row>
    <row r="71" spans="1:12">
      <c r="A71" s="15" t="s">
        <v>171</v>
      </c>
      <c r="B71" s="16">
        <v>0</v>
      </c>
      <c r="C71" s="3">
        <v>0</v>
      </c>
      <c r="D71" s="16">
        <v>2</v>
      </c>
      <c r="E71" s="3">
        <v>0</v>
      </c>
      <c r="F71" s="16">
        <v>0</v>
      </c>
      <c r="G71" s="16">
        <v>0</v>
      </c>
      <c r="H71" s="3">
        <v>0</v>
      </c>
      <c r="I71" s="16">
        <v>0</v>
      </c>
      <c r="J71" s="3">
        <v>0</v>
      </c>
      <c r="K71" s="3">
        <v>2</v>
      </c>
      <c r="L71" s="16">
        <v>2</v>
      </c>
    </row>
    <row r="72" spans="1:12">
      <c r="A72" s="15" t="s">
        <v>156</v>
      </c>
      <c r="B72" s="16">
        <v>0</v>
      </c>
      <c r="C72" s="3">
        <v>0</v>
      </c>
      <c r="D72" s="16">
        <v>2</v>
      </c>
      <c r="E72" s="3">
        <v>0</v>
      </c>
      <c r="F72" s="16">
        <v>0</v>
      </c>
      <c r="G72" s="16">
        <v>0</v>
      </c>
      <c r="H72" s="3">
        <v>0</v>
      </c>
      <c r="I72" s="16">
        <v>0</v>
      </c>
      <c r="J72" s="3">
        <v>0</v>
      </c>
      <c r="K72" s="3">
        <v>2</v>
      </c>
      <c r="L72" s="16">
        <v>2</v>
      </c>
    </row>
    <row r="73" spans="1:12">
      <c r="A73" s="15" t="s">
        <v>161</v>
      </c>
      <c r="B73" s="16">
        <v>0</v>
      </c>
      <c r="C73" s="3">
        <v>0</v>
      </c>
      <c r="D73" s="16">
        <v>1</v>
      </c>
      <c r="E73" s="3">
        <v>0</v>
      </c>
      <c r="F73" s="16">
        <v>0</v>
      </c>
      <c r="G73" s="16">
        <v>0</v>
      </c>
      <c r="H73" s="3">
        <v>0</v>
      </c>
      <c r="I73" s="16">
        <v>0</v>
      </c>
      <c r="J73" s="3">
        <v>0</v>
      </c>
      <c r="K73" s="3">
        <v>1</v>
      </c>
      <c r="L73" s="16">
        <v>1</v>
      </c>
    </row>
    <row r="74" spans="1:12">
      <c r="A74" s="15" t="s">
        <v>160</v>
      </c>
      <c r="B74" s="16">
        <v>0</v>
      </c>
      <c r="C74" s="3">
        <v>0</v>
      </c>
      <c r="D74" s="16">
        <v>1</v>
      </c>
      <c r="E74" s="3">
        <v>0</v>
      </c>
      <c r="F74" s="16">
        <v>0</v>
      </c>
      <c r="G74" s="16">
        <v>0</v>
      </c>
      <c r="H74" s="3">
        <v>0</v>
      </c>
      <c r="I74" s="16">
        <v>0</v>
      </c>
      <c r="J74" s="3">
        <v>0</v>
      </c>
      <c r="K74" s="3">
        <v>1</v>
      </c>
      <c r="L74" s="16">
        <v>1</v>
      </c>
    </row>
    <row r="75" spans="1:12">
      <c r="A75" s="17" t="s">
        <v>59</v>
      </c>
      <c r="B75" s="18">
        <v>6</v>
      </c>
      <c r="C75" s="2">
        <v>0</v>
      </c>
      <c r="D75" s="18">
        <v>8</v>
      </c>
      <c r="E75" s="2">
        <v>0</v>
      </c>
      <c r="F75" s="18">
        <v>0</v>
      </c>
      <c r="G75" s="18">
        <v>8</v>
      </c>
      <c r="H75" s="2">
        <v>0</v>
      </c>
      <c r="I75" s="18">
        <v>0</v>
      </c>
      <c r="J75" s="2">
        <v>0</v>
      </c>
      <c r="K75" s="2">
        <v>22</v>
      </c>
      <c r="L75" s="18">
        <v>22</v>
      </c>
    </row>
    <row r="76" spans="1:12">
      <c r="A76" s="15" t="s">
        <v>106</v>
      </c>
      <c r="B76" s="16">
        <v>3</v>
      </c>
      <c r="C76" s="3">
        <v>0</v>
      </c>
      <c r="D76" s="16">
        <v>3</v>
      </c>
      <c r="E76" s="3">
        <v>0</v>
      </c>
      <c r="F76" s="16">
        <v>0</v>
      </c>
      <c r="G76" s="16">
        <v>3</v>
      </c>
      <c r="H76" s="3">
        <v>0</v>
      </c>
      <c r="I76" s="16">
        <v>0</v>
      </c>
      <c r="J76" s="3">
        <v>0</v>
      </c>
      <c r="K76" s="3">
        <v>9</v>
      </c>
      <c r="L76" s="16">
        <v>9</v>
      </c>
    </row>
    <row r="77" spans="1:12">
      <c r="A77" s="15" t="s">
        <v>66</v>
      </c>
      <c r="B77" s="16">
        <v>3</v>
      </c>
      <c r="C77" s="3">
        <v>0</v>
      </c>
      <c r="D77" s="16">
        <v>5</v>
      </c>
      <c r="E77" s="3">
        <v>0</v>
      </c>
      <c r="F77" s="16">
        <v>0</v>
      </c>
      <c r="G77" s="16">
        <v>5</v>
      </c>
      <c r="H77" s="3">
        <v>0</v>
      </c>
      <c r="I77" s="16">
        <v>0</v>
      </c>
      <c r="J77" s="3">
        <v>0</v>
      </c>
      <c r="K77" s="3">
        <v>13</v>
      </c>
      <c r="L77" s="16">
        <v>13</v>
      </c>
    </row>
    <row r="78" spans="1:12">
      <c r="A78" s="17" t="s">
        <v>10</v>
      </c>
      <c r="B78" s="18">
        <v>7</v>
      </c>
      <c r="C78" s="2">
        <v>0</v>
      </c>
      <c r="D78" s="18">
        <v>5</v>
      </c>
      <c r="E78" s="2">
        <v>0</v>
      </c>
      <c r="F78" s="18">
        <v>7</v>
      </c>
      <c r="G78" s="18">
        <v>7</v>
      </c>
      <c r="H78" s="2">
        <v>0</v>
      </c>
      <c r="I78" s="18">
        <v>0</v>
      </c>
      <c r="J78" s="2">
        <v>0</v>
      </c>
      <c r="K78" s="2">
        <v>26</v>
      </c>
      <c r="L78" s="18">
        <v>26</v>
      </c>
    </row>
    <row r="79" spans="1:12">
      <c r="A79" s="15" t="s">
        <v>41</v>
      </c>
      <c r="B79" s="16">
        <v>3</v>
      </c>
      <c r="C79" s="3">
        <v>0</v>
      </c>
      <c r="D79" s="16">
        <v>3</v>
      </c>
      <c r="E79" s="3">
        <v>0</v>
      </c>
      <c r="F79" s="16">
        <v>3</v>
      </c>
      <c r="G79" s="16">
        <v>5</v>
      </c>
      <c r="H79" s="3">
        <v>0</v>
      </c>
      <c r="I79" s="16">
        <v>0</v>
      </c>
      <c r="J79" s="3">
        <v>0</v>
      </c>
      <c r="K79" s="3">
        <v>14</v>
      </c>
      <c r="L79" s="16">
        <v>14</v>
      </c>
    </row>
    <row r="80" spans="1:12">
      <c r="A80" s="15" t="s">
        <v>109</v>
      </c>
      <c r="B80" s="16">
        <v>1</v>
      </c>
      <c r="C80" s="3">
        <v>0</v>
      </c>
      <c r="D80" s="16">
        <v>2</v>
      </c>
      <c r="E80" s="3">
        <v>0</v>
      </c>
      <c r="F80" s="16">
        <v>2</v>
      </c>
      <c r="G80" s="16">
        <v>2</v>
      </c>
      <c r="H80" s="3">
        <v>0</v>
      </c>
      <c r="I80" s="16">
        <v>0</v>
      </c>
      <c r="J80" s="3">
        <v>0</v>
      </c>
      <c r="K80" s="3">
        <v>7</v>
      </c>
      <c r="L80" s="16">
        <v>7</v>
      </c>
    </row>
    <row r="81" spans="1:12">
      <c r="A81" s="15" t="s">
        <v>85</v>
      </c>
      <c r="B81" s="16">
        <v>3</v>
      </c>
      <c r="C81" s="3">
        <v>0</v>
      </c>
      <c r="D81" s="16">
        <v>0</v>
      </c>
      <c r="E81" s="3">
        <v>0</v>
      </c>
      <c r="F81" s="16">
        <v>2</v>
      </c>
      <c r="G81" s="16">
        <v>0</v>
      </c>
      <c r="H81" s="3">
        <v>0</v>
      </c>
      <c r="I81" s="16">
        <v>0</v>
      </c>
      <c r="J81" s="3">
        <v>0</v>
      </c>
      <c r="K81" s="3">
        <v>5</v>
      </c>
      <c r="L81" s="16">
        <v>5</v>
      </c>
    </row>
    <row r="82" spans="1:12">
      <c r="A82" s="17" t="s">
        <v>169</v>
      </c>
      <c r="B82" s="18">
        <v>0</v>
      </c>
      <c r="C82" s="2">
        <v>0</v>
      </c>
      <c r="D82" s="18">
        <v>3</v>
      </c>
      <c r="E82" s="2">
        <v>0</v>
      </c>
      <c r="F82" s="18">
        <v>3</v>
      </c>
      <c r="G82" s="18">
        <v>4</v>
      </c>
      <c r="H82" s="2">
        <v>0</v>
      </c>
      <c r="I82" s="18">
        <v>0</v>
      </c>
      <c r="J82" s="2">
        <v>0</v>
      </c>
      <c r="K82" s="2">
        <v>10</v>
      </c>
      <c r="L82" s="18">
        <v>10</v>
      </c>
    </row>
    <row r="83" spans="1:12">
      <c r="A83" s="15" t="s">
        <v>185</v>
      </c>
      <c r="B83" s="16">
        <v>0</v>
      </c>
      <c r="C83" s="3">
        <v>0</v>
      </c>
      <c r="D83" s="16">
        <v>0</v>
      </c>
      <c r="E83" s="3">
        <v>0</v>
      </c>
      <c r="F83" s="16">
        <v>0</v>
      </c>
      <c r="G83" s="16">
        <v>4</v>
      </c>
      <c r="H83" s="3">
        <v>0</v>
      </c>
      <c r="I83" s="16">
        <v>0</v>
      </c>
      <c r="J83" s="3">
        <v>0</v>
      </c>
      <c r="K83" s="3">
        <v>4</v>
      </c>
      <c r="L83" s="16">
        <v>4</v>
      </c>
    </row>
    <row r="84" spans="1:12">
      <c r="A84" s="15" t="s">
        <v>168</v>
      </c>
      <c r="B84" s="16">
        <v>0</v>
      </c>
      <c r="C84" s="3">
        <v>0</v>
      </c>
      <c r="D84" s="16">
        <v>3</v>
      </c>
      <c r="E84" s="3">
        <v>0</v>
      </c>
      <c r="F84" s="16">
        <v>3</v>
      </c>
      <c r="G84" s="16">
        <v>0</v>
      </c>
      <c r="H84" s="3">
        <v>0</v>
      </c>
      <c r="I84" s="16">
        <v>0</v>
      </c>
      <c r="J84" s="3">
        <v>0</v>
      </c>
      <c r="K84" s="3">
        <v>6</v>
      </c>
      <c r="L84" s="16">
        <v>6</v>
      </c>
    </row>
    <row r="85" spans="1:12">
      <c r="A85" s="17" t="s">
        <v>18</v>
      </c>
      <c r="B85" s="18">
        <v>2</v>
      </c>
      <c r="C85" s="2">
        <v>0</v>
      </c>
      <c r="D85" s="18">
        <v>12</v>
      </c>
      <c r="E85" s="2">
        <v>0</v>
      </c>
      <c r="F85" s="18">
        <v>4</v>
      </c>
      <c r="G85" s="18">
        <v>0</v>
      </c>
      <c r="H85" s="2">
        <v>0</v>
      </c>
      <c r="I85" s="18">
        <v>0</v>
      </c>
      <c r="J85" s="2">
        <v>0</v>
      </c>
      <c r="K85" s="2">
        <v>18</v>
      </c>
      <c r="L85" s="18">
        <v>18</v>
      </c>
    </row>
    <row r="86" spans="1:12">
      <c r="A86" s="15" t="s">
        <v>148</v>
      </c>
      <c r="B86" s="16">
        <v>0</v>
      </c>
      <c r="C86" s="3">
        <v>0</v>
      </c>
      <c r="D86" s="16">
        <v>1</v>
      </c>
      <c r="E86" s="3">
        <v>0</v>
      </c>
      <c r="F86" s="16">
        <v>1</v>
      </c>
      <c r="G86" s="16">
        <v>0</v>
      </c>
      <c r="H86" s="3">
        <v>0</v>
      </c>
      <c r="I86" s="16">
        <v>0</v>
      </c>
      <c r="J86" s="3">
        <v>0</v>
      </c>
      <c r="K86" s="3">
        <v>2</v>
      </c>
      <c r="L86" s="16">
        <v>2</v>
      </c>
    </row>
    <row r="87" spans="1:12">
      <c r="A87" s="15" t="s">
        <v>175</v>
      </c>
      <c r="B87" s="16">
        <v>0</v>
      </c>
      <c r="C87" s="3">
        <v>0</v>
      </c>
      <c r="D87" s="16">
        <v>1</v>
      </c>
      <c r="E87" s="3">
        <v>0</v>
      </c>
      <c r="F87" s="16">
        <v>0</v>
      </c>
      <c r="G87" s="16">
        <v>0</v>
      </c>
      <c r="H87" s="3">
        <v>0</v>
      </c>
      <c r="I87" s="16">
        <v>0</v>
      </c>
      <c r="J87" s="3">
        <v>0</v>
      </c>
      <c r="K87" s="3">
        <v>1</v>
      </c>
      <c r="L87" s="16">
        <v>1</v>
      </c>
    </row>
    <row r="88" spans="1:12">
      <c r="A88" s="15" t="s">
        <v>108</v>
      </c>
      <c r="B88" s="16">
        <v>2</v>
      </c>
      <c r="C88" s="3">
        <v>0</v>
      </c>
      <c r="D88" s="16">
        <v>3</v>
      </c>
      <c r="E88" s="3">
        <v>0</v>
      </c>
      <c r="F88" s="16">
        <v>3</v>
      </c>
      <c r="G88" s="16">
        <v>0</v>
      </c>
      <c r="H88" s="3">
        <v>0</v>
      </c>
      <c r="I88" s="16">
        <v>0</v>
      </c>
      <c r="J88" s="3">
        <v>0</v>
      </c>
      <c r="K88" s="3">
        <v>8</v>
      </c>
      <c r="L88" s="16">
        <v>8</v>
      </c>
    </row>
    <row r="89" spans="1:12">
      <c r="A89" s="15" t="s">
        <v>311</v>
      </c>
      <c r="B89" s="16">
        <v>0</v>
      </c>
      <c r="C89" s="3">
        <v>0</v>
      </c>
      <c r="D89" s="16">
        <v>2</v>
      </c>
      <c r="E89" s="3">
        <v>0</v>
      </c>
      <c r="F89" s="16">
        <v>0</v>
      </c>
      <c r="G89" s="16">
        <v>0</v>
      </c>
      <c r="H89" s="3">
        <v>0</v>
      </c>
      <c r="I89" s="16">
        <v>0</v>
      </c>
      <c r="J89" s="3">
        <v>0</v>
      </c>
      <c r="K89" s="3">
        <v>2</v>
      </c>
      <c r="L89" s="16">
        <v>2</v>
      </c>
    </row>
    <row r="90" spans="1:12">
      <c r="A90" s="15" t="s">
        <v>313</v>
      </c>
      <c r="B90" s="16">
        <v>0</v>
      </c>
      <c r="C90" s="3">
        <v>0</v>
      </c>
      <c r="D90" s="16">
        <v>5</v>
      </c>
      <c r="E90" s="3">
        <v>0</v>
      </c>
      <c r="F90" s="16">
        <v>0</v>
      </c>
      <c r="G90" s="16">
        <v>0</v>
      </c>
      <c r="H90" s="3">
        <v>0</v>
      </c>
      <c r="I90" s="16">
        <v>0</v>
      </c>
      <c r="J90" s="3">
        <v>0</v>
      </c>
      <c r="K90" s="3">
        <v>5</v>
      </c>
      <c r="L90" s="16">
        <v>5</v>
      </c>
    </row>
    <row r="91" spans="1:12">
      <c r="A91" s="14" t="s">
        <v>145</v>
      </c>
      <c r="B91" s="16">
        <v>156</v>
      </c>
      <c r="C91" s="3">
        <v>71</v>
      </c>
      <c r="D91" s="16">
        <v>156</v>
      </c>
      <c r="E91" s="3">
        <v>73</v>
      </c>
      <c r="F91" s="16">
        <v>154</v>
      </c>
      <c r="G91" s="16">
        <v>156</v>
      </c>
      <c r="H91" s="3">
        <v>47</v>
      </c>
      <c r="I91" s="16">
        <v>0</v>
      </c>
      <c r="J91" s="3">
        <v>0</v>
      </c>
      <c r="K91" s="3">
        <v>882.25</v>
      </c>
      <c r="L91" s="16">
        <v>622</v>
      </c>
    </row>
    <row r="92" spans="1:12">
      <c r="A92" s="17" t="s">
        <v>159</v>
      </c>
      <c r="B92" s="18">
        <v>16</v>
      </c>
      <c r="C92" s="2">
        <v>9</v>
      </c>
      <c r="D92" s="18">
        <v>10</v>
      </c>
      <c r="E92" s="2">
        <v>8</v>
      </c>
      <c r="F92" s="18">
        <v>14</v>
      </c>
      <c r="G92" s="18">
        <v>21</v>
      </c>
      <c r="H92" s="2">
        <v>0</v>
      </c>
      <c r="I92" s="18">
        <v>0</v>
      </c>
      <c r="J92" s="2">
        <v>0</v>
      </c>
      <c r="K92" s="2">
        <v>85</v>
      </c>
      <c r="L92" s="18">
        <v>61</v>
      </c>
    </row>
    <row r="93" spans="1:12">
      <c r="A93" s="15" t="s">
        <v>198</v>
      </c>
      <c r="B93" s="16">
        <v>0</v>
      </c>
      <c r="C93" s="3">
        <v>0</v>
      </c>
      <c r="D93" s="16">
        <v>0</v>
      </c>
      <c r="E93" s="3">
        <v>0.5</v>
      </c>
      <c r="F93" s="16">
        <v>0</v>
      </c>
      <c r="G93" s="16">
        <v>2</v>
      </c>
      <c r="H93" s="3">
        <v>0</v>
      </c>
      <c r="I93" s="16">
        <v>0</v>
      </c>
      <c r="J93" s="3">
        <v>0</v>
      </c>
      <c r="K93" s="3">
        <v>2.5</v>
      </c>
      <c r="L93" s="16">
        <v>2</v>
      </c>
    </row>
    <row r="94" spans="1:12">
      <c r="A94" s="15" t="s">
        <v>52</v>
      </c>
      <c r="B94" s="16">
        <v>3</v>
      </c>
      <c r="C94" s="3">
        <v>2.25</v>
      </c>
      <c r="D94" s="16">
        <v>0</v>
      </c>
      <c r="E94" s="3">
        <v>0</v>
      </c>
      <c r="F94" s="16">
        <v>1</v>
      </c>
      <c r="G94" s="16">
        <v>1</v>
      </c>
      <c r="H94" s="3">
        <v>0</v>
      </c>
      <c r="I94" s="16">
        <v>0</v>
      </c>
      <c r="J94" s="3">
        <v>0</v>
      </c>
      <c r="K94" s="3">
        <v>9</v>
      </c>
      <c r="L94" s="16">
        <v>5</v>
      </c>
    </row>
    <row r="95" spans="1:12">
      <c r="A95" s="15" t="s">
        <v>151</v>
      </c>
      <c r="B95" s="16">
        <v>0</v>
      </c>
      <c r="C95" s="3">
        <v>0</v>
      </c>
      <c r="D95" s="16">
        <v>1</v>
      </c>
      <c r="E95" s="3">
        <v>0.5</v>
      </c>
      <c r="F95" s="16">
        <v>0</v>
      </c>
      <c r="G95" s="16">
        <v>0</v>
      </c>
      <c r="H95" s="3">
        <v>0</v>
      </c>
      <c r="I95" s="16">
        <v>0</v>
      </c>
      <c r="J95" s="3">
        <v>0</v>
      </c>
      <c r="K95" s="3">
        <v>1.5</v>
      </c>
      <c r="L95" s="16">
        <v>1</v>
      </c>
    </row>
    <row r="96" spans="1:12">
      <c r="A96" s="15" t="s">
        <v>56</v>
      </c>
      <c r="B96" s="16">
        <v>1</v>
      </c>
      <c r="C96" s="3">
        <v>2.25</v>
      </c>
      <c r="D96" s="16">
        <v>3</v>
      </c>
      <c r="E96" s="3">
        <v>1</v>
      </c>
      <c r="F96" s="16">
        <v>5</v>
      </c>
      <c r="G96" s="16">
        <v>9</v>
      </c>
      <c r="H96" s="3">
        <v>0</v>
      </c>
      <c r="I96" s="16">
        <v>0</v>
      </c>
      <c r="J96" s="3">
        <v>0</v>
      </c>
      <c r="K96" s="3">
        <v>23</v>
      </c>
      <c r="L96" s="16">
        <v>18</v>
      </c>
    </row>
    <row r="97" spans="1:12">
      <c r="A97" s="15" t="s">
        <v>47</v>
      </c>
      <c r="B97" s="16">
        <v>9</v>
      </c>
      <c r="C97" s="3">
        <v>2.25</v>
      </c>
      <c r="D97" s="16">
        <v>4</v>
      </c>
      <c r="E97" s="3">
        <v>1</v>
      </c>
      <c r="F97" s="16">
        <v>3</v>
      </c>
      <c r="G97" s="16">
        <v>0</v>
      </c>
      <c r="H97" s="3">
        <v>0</v>
      </c>
      <c r="I97" s="16">
        <v>0</v>
      </c>
      <c r="J97" s="3">
        <v>0</v>
      </c>
      <c r="K97" s="3">
        <v>21</v>
      </c>
      <c r="L97" s="16">
        <v>16</v>
      </c>
    </row>
    <row r="98" spans="1:12">
      <c r="A98" s="15" t="s">
        <v>51</v>
      </c>
      <c r="B98" s="16">
        <v>3</v>
      </c>
      <c r="C98" s="3">
        <v>2.25</v>
      </c>
      <c r="D98" s="16">
        <v>2</v>
      </c>
      <c r="E98" s="3">
        <v>1</v>
      </c>
      <c r="F98" s="16">
        <v>4</v>
      </c>
      <c r="G98" s="16">
        <v>5</v>
      </c>
      <c r="H98" s="3">
        <v>0</v>
      </c>
      <c r="I98" s="16">
        <v>0</v>
      </c>
      <c r="J98" s="3">
        <v>0</v>
      </c>
      <c r="K98" s="3">
        <v>19</v>
      </c>
      <c r="L98" s="16">
        <v>14</v>
      </c>
    </row>
    <row r="99" spans="1:12">
      <c r="A99" s="15" t="s">
        <v>199</v>
      </c>
      <c r="B99" s="16">
        <v>0</v>
      </c>
      <c r="C99" s="3">
        <v>0</v>
      </c>
      <c r="D99" s="16">
        <v>0</v>
      </c>
      <c r="E99" s="3">
        <v>0.5</v>
      </c>
      <c r="F99" s="16">
        <v>0</v>
      </c>
      <c r="G99" s="16">
        <v>2</v>
      </c>
      <c r="H99" s="3">
        <v>0</v>
      </c>
      <c r="I99" s="16">
        <v>0</v>
      </c>
      <c r="J99" s="3">
        <v>0</v>
      </c>
      <c r="K99" s="3">
        <v>2.5</v>
      </c>
      <c r="L99" s="16">
        <v>2</v>
      </c>
    </row>
    <row r="100" spans="1:12">
      <c r="A100" s="15" t="s">
        <v>200</v>
      </c>
      <c r="B100" s="16">
        <v>0</v>
      </c>
      <c r="C100" s="3">
        <v>0</v>
      </c>
      <c r="D100" s="16">
        <v>0</v>
      </c>
      <c r="E100" s="3">
        <v>1</v>
      </c>
      <c r="F100" s="16">
        <v>0</v>
      </c>
      <c r="G100" s="16">
        <v>2</v>
      </c>
      <c r="H100" s="3">
        <v>0</v>
      </c>
      <c r="I100" s="16">
        <v>0</v>
      </c>
      <c r="J100" s="3">
        <v>0</v>
      </c>
      <c r="K100" s="3">
        <v>3</v>
      </c>
      <c r="L100" s="16">
        <v>2</v>
      </c>
    </row>
    <row r="101" spans="1:12">
      <c r="A101" s="15" t="s">
        <v>226</v>
      </c>
      <c r="B101" s="16">
        <v>0</v>
      </c>
      <c r="C101" s="3">
        <v>0</v>
      </c>
      <c r="D101" s="16">
        <v>0</v>
      </c>
      <c r="E101" s="3">
        <v>0.5</v>
      </c>
      <c r="F101" s="16">
        <v>1</v>
      </c>
      <c r="G101" s="16">
        <v>0</v>
      </c>
      <c r="H101" s="3">
        <v>0</v>
      </c>
      <c r="I101" s="16">
        <v>0</v>
      </c>
      <c r="J101" s="3">
        <v>0</v>
      </c>
      <c r="K101" s="3">
        <v>1.5</v>
      </c>
      <c r="L101" s="16">
        <v>1</v>
      </c>
    </row>
    <row r="102" spans="1:12">
      <c r="A102" s="15" t="s">
        <v>318</v>
      </c>
      <c r="B102" s="16">
        <v>0</v>
      </c>
      <c r="C102" s="3">
        <v>0</v>
      </c>
      <c r="D102" s="16">
        <v>0</v>
      </c>
      <c r="E102" s="3">
        <v>0.5</v>
      </c>
      <c r="F102" s="16">
        <v>0</v>
      </c>
      <c r="G102" s="16">
        <v>0</v>
      </c>
      <c r="H102" s="3">
        <v>0</v>
      </c>
      <c r="I102" s="16">
        <v>0</v>
      </c>
      <c r="J102" s="3">
        <v>0</v>
      </c>
      <c r="K102" s="3">
        <v>0.5</v>
      </c>
      <c r="L102" s="16">
        <v>0</v>
      </c>
    </row>
    <row r="103" spans="1:12">
      <c r="A103" s="15" t="s">
        <v>319</v>
      </c>
      <c r="B103" s="16">
        <v>0</v>
      </c>
      <c r="C103" s="3">
        <v>0</v>
      </c>
      <c r="D103" s="16">
        <v>0</v>
      </c>
      <c r="E103" s="3">
        <v>0.5</v>
      </c>
      <c r="F103" s="16">
        <v>0</v>
      </c>
      <c r="G103" s="16">
        <v>0</v>
      </c>
      <c r="H103" s="3">
        <v>0</v>
      </c>
      <c r="I103" s="16">
        <v>0</v>
      </c>
      <c r="J103" s="3">
        <v>0</v>
      </c>
      <c r="K103" s="3">
        <v>0.5</v>
      </c>
      <c r="L103" s="16">
        <v>0</v>
      </c>
    </row>
    <row r="104" spans="1:12">
      <c r="A104" s="15" t="s">
        <v>321</v>
      </c>
      <c r="B104" s="16">
        <v>0</v>
      </c>
      <c r="C104" s="3">
        <v>0</v>
      </c>
      <c r="D104" s="16">
        <v>0</v>
      </c>
      <c r="E104" s="3">
        <v>0.5</v>
      </c>
      <c r="F104" s="16">
        <v>0</v>
      </c>
      <c r="G104" s="16">
        <v>0</v>
      </c>
      <c r="H104" s="3">
        <v>0</v>
      </c>
      <c r="I104" s="16">
        <v>0</v>
      </c>
      <c r="J104" s="3">
        <v>0</v>
      </c>
      <c r="K104" s="3">
        <v>0.5</v>
      </c>
      <c r="L104" s="16">
        <v>0</v>
      </c>
    </row>
    <row r="105" spans="1:12">
      <c r="A105" s="15" t="s">
        <v>322</v>
      </c>
      <c r="B105" s="16">
        <v>0</v>
      </c>
      <c r="C105" s="3">
        <v>0</v>
      </c>
      <c r="D105" s="16">
        <v>0</v>
      </c>
      <c r="E105" s="3">
        <v>0.5</v>
      </c>
      <c r="F105" s="16">
        <v>0</v>
      </c>
      <c r="G105" s="16">
        <v>0</v>
      </c>
      <c r="H105" s="3">
        <v>0</v>
      </c>
      <c r="I105" s="16">
        <v>0</v>
      </c>
      <c r="J105" s="3">
        <v>0</v>
      </c>
      <c r="K105" s="3">
        <v>0.5</v>
      </c>
      <c r="L105" s="16">
        <v>0</v>
      </c>
    </row>
    <row r="106" spans="1:12">
      <c r="A106" s="17" t="s">
        <v>187</v>
      </c>
      <c r="B106" s="18">
        <v>0</v>
      </c>
      <c r="C106" s="2">
        <v>0</v>
      </c>
      <c r="D106" s="18">
        <v>0</v>
      </c>
      <c r="E106" s="2">
        <v>0</v>
      </c>
      <c r="F106" s="18">
        <v>0</v>
      </c>
      <c r="G106" s="18">
        <v>3</v>
      </c>
      <c r="H106" s="2">
        <v>7</v>
      </c>
      <c r="I106" s="18">
        <v>0</v>
      </c>
      <c r="J106" s="2">
        <v>0</v>
      </c>
      <c r="K106" s="2">
        <v>10</v>
      </c>
      <c r="L106" s="18">
        <v>3</v>
      </c>
    </row>
    <row r="107" spans="1:12">
      <c r="A107" s="15" t="s">
        <v>205</v>
      </c>
      <c r="B107" s="16">
        <v>0</v>
      </c>
      <c r="C107" s="3">
        <v>0</v>
      </c>
      <c r="D107" s="16">
        <v>0</v>
      </c>
      <c r="E107" s="3">
        <v>0</v>
      </c>
      <c r="F107" s="16">
        <v>0</v>
      </c>
      <c r="G107" s="16">
        <v>1</v>
      </c>
      <c r="H107" s="3">
        <v>1.75</v>
      </c>
      <c r="I107" s="16">
        <v>0</v>
      </c>
      <c r="J107" s="3">
        <v>0</v>
      </c>
      <c r="K107" s="3">
        <v>2.75</v>
      </c>
      <c r="L107" s="16">
        <v>1</v>
      </c>
    </row>
    <row r="108" spans="1:12">
      <c r="A108" s="15" t="s">
        <v>206</v>
      </c>
      <c r="B108" s="16">
        <v>0</v>
      </c>
      <c r="C108" s="3">
        <v>0</v>
      </c>
      <c r="D108" s="16">
        <v>0</v>
      </c>
      <c r="E108" s="3">
        <v>0</v>
      </c>
      <c r="F108" s="16">
        <v>0</v>
      </c>
      <c r="G108" s="16">
        <v>0</v>
      </c>
      <c r="H108" s="3">
        <v>1.75</v>
      </c>
      <c r="I108" s="16">
        <v>0</v>
      </c>
      <c r="J108" s="3">
        <v>0</v>
      </c>
      <c r="K108" s="3">
        <v>1.75</v>
      </c>
      <c r="L108" s="16">
        <v>0</v>
      </c>
    </row>
    <row r="109" spans="1:12">
      <c r="A109" s="15" t="s">
        <v>204</v>
      </c>
      <c r="B109" s="16">
        <v>0</v>
      </c>
      <c r="C109" s="3">
        <v>0</v>
      </c>
      <c r="D109" s="16">
        <v>0</v>
      </c>
      <c r="E109" s="3">
        <v>0</v>
      </c>
      <c r="F109" s="16">
        <v>0</v>
      </c>
      <c r="G109" s="16">
        <v>1</v>
      </c>
      <c r="H109" s="3">
        <v>1.75</v>
      </c>
      <c r="I109" s="16">
        <v>0</v>
      </c>
      <c r="J109" s="3">
        <v>0</v>
      </c>
      <c r="K109" s="3">
        <v>2.75</v>
      </c>
      <c r="L109" s="16">
        <v>1</v>
      </c>
    </row>
    <row r="110" spans="1:12">
      <c r="A110" s="15" t="s">
        <v>315</v>
      </c>
      <c r="B110" s="16">
        <v>0</v>
      </c>
      <c r="C110" s="3">
        <v>0</v>
      </c>
      <c r="D110" s="16">
        <v>0</v>
      </c>
      <c r="E110" s="3">
        <v>0</v>
      </c>
      <c r="F110" s="16">
        <v>0</v>
      </c>
      <c r="G110" s="16">
        <v>1</v>
      </c>
      <c r="H110" s="3">
        <v>1.75</v>
      </c>
      <c r="I110" s="16">
        <v>0</v>
      </c>
      <c r="J110" s="3">
        <v>0</v>
      </c>
      <c r="K110" s="3">
        <v>2.75</v>
      </c>
      <c r="L110" s="16">
        <v>1</v>
      </c>
    </row>
    <row r="111" spans="1:12">
      <c r="A111" s="17" t="s">
        <v>196</v>
      </c>
      <c r="B111" s="18">
        <v>0</v>
      </c>
      <c r="C111" s="2">
        <v>0</v>
      </c>
      <c r="D111" s="18">
        <v>0</v>
      </c>
      <c r="E111" s="2">
        <v>2</v>
      </c>
      <c r="F111" s="18">
        <v>3</v>
      </c>
      <c r="G111" s="18">
        <v>6</v>
      </c>
      <c r="H111" s="2">
        <v>1.25</v>
      </c>
      <c r="I111" s="18">
        <v>0</v>
      </c>
      <c r="J111" s="2">
        <v>0</v>
      </c>
      <c r="K111" s="2">
        <v>14</v>
      </c>
      <c r="L111" s="18">
        <v>9</v>
      </c>
    </row>
    <row r="112" spans="1:12">
      <c r="A112" s="15" t="s">
        <v>317</v>
      </c>
      <c r="B112" s="16">
        <v>0</v>
      </c>
      <c r="C112" s="3">
        <v>0</v>
      </c>
      <c r="D112" s="16">
        <v>0</v>
      </c>
      <c r="E112" s="3">
        <v>1.25</v>
      </c>
      <c r="F112" s="16">
        <v>0</v>
      </c>
      <c r="G112" s="16">
        <v>1</v>
      </c>
      <c r="H112" s="3">
        <v>0</v>
      </c>
      <c r="I112" s="16">
        <v>0</v>
      </c>
      <c r="J112" s="3">
        <v>0</v>
      </c>
      <c r="K112" s="3">
        <v>2.25</v>
      </c>
      <c r="L112" s="16">
        <v>1</v>
      </c>
    </row>
    <row r="113" spans="1:12">
      <c r="A113" s="15" t="s">
        <v>195</v>
      </c>
      <c r="B113" s="16">
        <v>0</v>
      </c>
      <c r="C113" s="3">
        <v>0</v>
      </c>
      <c r="D113" s="16">
        <v>0</v>
      </c>
      <c r="E113" s="3">
        <v>0.75</v>
      </c>
      <c r="F113" s="16">
        <v>3</v>
      </c>
      <c r="G113" s="16">
        <v>4</v>
      </c>
      <c r="H113" s="3">
        <v>1.25</v>
      </c>
      <c r="I113" s="16">
        <v>0</v>
      </c>
      <c r="J113" s="3">
        <v>0</v>
      </c>
      <c r="K113" s="3">
        <v>10.75</v>
      </c>
      <c r="L113" s="16">
        <v>7</v>
      </c>
    </row>
    <row r="114" spans="1:12">
      <c r="A114" s="15" t="s">
        <v>197</v>
      </c>
      <c r="B114" s="16">
        <v>0</v>
      </c>
      <c r="C114" s="3">
        <v>0</v>
      </c>
      <c r="D114" s="16">
        <v>0</v>
      </c>
      <c r="E114" s="3">
        <v>0</v>
      </c>
      <c r="F114" s="16">
        <v>0</v>
      </c>
      <c r="G114" s="16">
        <v>1</v>
      </c>
      <c r="H114" s="3">
        <v>0</v>
      </c>
      <c r="I114" s="16">
        <v>0</v>
      </c>
      <c r="J114" s="3">
        <v>0</v>
      </c>
      <c r="K114" s="3">
        <v>1</v>
      </c>
      <c r="L114" s="16">
        <v>1</v>
      </c>
    </row>
    <row r="115" spans="1:12">
      <c r="A115" s="17" t="s">
        <v>3</v>
      </c>
      <c r="B115" s="18">
        <v>48</v>
      </c>
      <c r="C115" s="2">
        <v>14</v>
      </c>
      <c r="D115" s="18">
        <v>35</v>
      </c>
      <c r="E115" s="2">
        <v>15</v>
      </c>
      <c r="F115" s="18">
        <v>49</v>
      </c>
      <c r="G115" s="18">
        <v>51</v>
      </c>
      <c r="H115" s="2">
        <v>15.75</v>
      </c>
      <c r="I115" s="18">
        <v>0</v>
      </c>
      <c r="J115" s="2">
        <v>0</v>
      </c>
      <c r="K115" s="2">
        <v>246</v>
      </c>
      <c r="L115" s="18">
        <v>183</v>
      </c>
    </row>
    <row r="116" spans="1:12">
      <c r="A116" s="15" t="s">
        <v>136</v>
      </c>
      <c r="B116" s="16">
        <v>0</v>
      </c>
      <c r="C116" s="3">
        <v>0.75</v>
      </c>
      <c r="D116" s="16">
        <v>0</v>
      </c>
      <c r="E116" s="3">
        <v>0</v>
      </c>
      <c r="F116" s="16">
        <v>0</v>
      </c>
      <c r="G116" s="16">
        <v>1</v>
      </c>
      <c r="H116" s="3">
        <v>0</v>
      </c>
      <c r="I116" s="16">
        <v>0</v>
      </c>
      <c r="J116" s="3">
        <v>0</v>
      </c>
      <c r="K116" s="3">
        <v>2.75</v>
      </c>
      <c r="L116" s="16">
        <v>1</v>
      </c>
    </row>
    <row r="117" spans="1:12">
      <c r="A117" s="15" t="s">
        <v>78</v>
      </c>
      <c r="B117" s="16">
        <v>1</v>
      </c>
      <c r="C117" s="3">
        <v>1</v>
      </c>
      <c r="D117" s="16">
        <v>1</v>
      </c>
      <c r="E117" s="3">
        <v>0.75</v>
      </c>
      <c r="F117" s="16">
        <v>0</v>
      </c>
      <c r="G117" s="16">
        <v>0</v>
      </c>
      <c r="H117" s="3">
        <v>0.75</v>
      </c>
      <c r="I117" s="16">
        <v>0</v>
      </c>
      <c r="J117" s="3">
        <v>0</v>
      </c>
      <c r="K117" s="3">
        <v>5.5</v>
      </c>
      <c r="L117" s="16">
        <v>2</v>
      </c>
    </row>
    <row r="118" spans="1:12">
      <c r="A118" s="15" t="s">
        <v>49</v>
      </c>
      <c r="B118" s="16">
        <v>5</v>
      </c>
      <c r="C118" s="3">
        <v>0</v>
      </c>
      <c r="D118" s="16">
        <v>3</v>
      </c>
      <c r="E118" s="3">
        <v>1.25</v>
      </c>
      <c r="F118" s="16">
        <v>1</v>
      </c>
      <c r="G118" s="16">
        <v>7</v>
      </c>
      <c r="H118" s="3">
        <v>0.75</v>
      </c>
      <c r="I118" s="16">
        <v>0</v>
      </c>
      <c r="J118" s="3">
        <v>0</v>
      </c>
      <c r="K118" s="3">
        <v>18</v>
      </c>
      <c r="L118" s="16">
        <v>16</v>
      </c>
    </row>
    <row r="119" spans="1:12">
      <c r="A119" s="15" t="s">
        <v>77</v>
      </c>
      <c r="B119" s="16">
        <v>1</v>
      </c>
      <c r="C119" s="3">
        <v>0.75</v>
      </c>
      <c r="D119" s="16">
        <v>1</v>
      </c>
      <c r="E119" s="3">
        <v>0.75</v>
      </c>
      <c r="F119" s="16">
        <v>2</v>
      </c>
      <c r="G119" s="16">
        <v>2</v>
      </c>
      <c r="H119" s="3">
        <v>1.25</v>
      </c>
      <c r="I119" s="16">
        <v>0</v>
      </c>
      <c r="J119" s="3">
        <v>0</v>
      </c>
      <c r="K119" s="3">
        <v>9.75</v>
      </c>
      <c r="L119" s="16">
        <v>6</v>
      </c>
    </row>
    <row r="120" spans="1:12">
      <c r="A120" s="15" t="s">
        <v>98</v>
      </c>
      <c r="B120" s="16">
        <v>1</v>
      </c>
      <c r="C120" s="3">
        <v>1</v>
      </c>
      <c r="D120" s="16">
        <v>0</v>
      </c>
      <c r="E120" s="3">
        <v>0</v>
      </c>
      <c r="F120" s="16">
        <v>5</v>
      </c>
      <c r="G120" s="16">
        <v>4</v>
      </c>
      <c r="H120" s="3">
        <v>1.25</v>
      </c>
      <c r="I120" s="16">
        <v>0</v>
      </c>
      <c r="J120" s="3">
        <v>0</v>
      </c>
      <c r="K120" s="3">
        <v>14.5</v>
      </c>
      <c r="L120" s="16">
        <v>10</v>
      </c>
    </row>
    <row r="121" spans="1:12">
      <c r="A121" s="15" t="s">
        <v>80</v>
      </c>
      <c r="B121" s="16">
        <v>1</v>
      </c>
      <c r="C121" s="3">
        <v>0.75</v>
      </c>
      <c r="D121" s="16">
        <v>0</v>
      </c>
      <c r="E121" s="3">
        <v>0</v>
      </c>
      <c r="F121" s="16">
        <v>1</v>
      </c>
      <c r="G121" s="16">
        <v>2</v>
      </c>
      <c r="H121" s="3">
        <v>0.75</v>
      </c>
      <c r="I121" s="16">
        <v>0</v>
      </c>
      <c r="J121" s="3">
        <v>0</v>
      </c>
      <c r="K121" s="3">
        <v>5.5</v>
      </c>
      <c r="L121" s="16">
        <v>4</v>
      </c>
    </row>
    <row r="122" spans="1:12">
      <c r="A122" s="15" t="s">
        <v>70</v>
      </c>
      <c r="B122" s="16">
        <v>5</v>
      </c>
      <c r="C122" s="3">
        <v>1.75</v>
      </c>
      <c r="D122" s="16">
        <v>0</v>
      </c>
      <c r="E122" s="3">
        <v>0</v>
      </c>
      <c r="F122" s="16">
        <v>4</v>
      </c>
      <c r="G122" s="16">
        <v>7</v>
      </c>
      <c r="H122" s="3">
        <v>2.25</v>
      </c>
      <c r="I122" s="16">
        <v>0</v>
      </c>
      <c r="J122" s="3">
        <v>0</v>
      </c>
      <c r="K122" s="3">
        <v>21.75</v>
      </c>
      <c r="L122" s="16">
        <v>16</v>
      </c>
    </row>
    <row r="123" spans="1:12">
      <c r="A123" s="15" t="s">
        <v>72</v>
      </c>
      <c r="B123" s="16">
        <v>3</v>
      </c>
      <c r="C123" s="3">
        <v>1</v>
      </c>
      <c r="D123" s="16">
        <v>2</v>
      </c>
      <c r="E123" s="3">
        <v>0.75</v>
      </c>
      <c r="F123" s="16">
        <v>2</v>
      </c>
      <c r="G123" s="16">
        <v>0</v>
      </c>
      <c r="H123" s="3">
        <v>0</v>
      </c>
      <c r="I123" s="16">
        <v>0</v>
      </c>
      <c r="J123" s="3">
        <v>0</v>
      </c>
      <c r="K123" s="3">
        <v>10.5</v>
      </c>
      <c r="L123" s="16">
        <v>7</v>
      </c>
    </row>
    <row r="124" spans="1:12">
      <c r="A124" s="15" t="s">
        <v>92</v>
      </c>
      <c r="B124" s="16">
        <v>5</v>
      </c>
      <c r="C124" s="3">
        <v>1.75</v>
      </c>
      <c r="D124" s="16">
        <v>5</v>
      </c>
      <c r="E124" s="3">
        <v>2.25</v>
      </c>
      <c r="F124" s="16">
        <v>7</v>
      </c>
      <c r="G124" s="16">
        <v>7</v>
      </c>
      <c r="H124" s="3">
        <v>2.25</v>
      </c>
      <c r="I124" s="16">
        <v>0</v>
      </c>
      <c r="J124" s="3">
        <v>0</v>
      </c>
      <c r="K124" s="3">
        <v>32.5</v>
      </c>
      <c r="L124" s="16">
        <v>24</v>
      </c>
    </row>
    <row r="125" spans="1:12">
      <c r="A125" s="15" t="s">
        <v>93</v>
      </c>
      <c r="B125" s="16">
        <v>4</v>
      </c>
      <c r="C125" s="3">
        <v>1.75</v>
      </c>
      <c r="D125" s="16">
        <v>3</v>
      </c>
      <c r="E125" s="3">
        <v>2.25</v>
      </c>
      <c r="F125" s="16">
        <v>3</v>
      </c>
      <c r="G125" s="16">
        <v>3</v>
      </c>
      <c r="H125" s="3">
        <v>2.25</v>
      </c>
      <c r="I125" s="16">
        <v>0</v>
      </c>
      <c r="J125" s="3">
        <v>0</v>
      </c>
      <c r="K125" s="3">
        <v>21.5</v>
      </c>
      <c r="L125" s="16">
        <v>13</v>
      </c>
    </row>
    <row r="126" spans="1:12">
      <c r="A126" s="15" t="s">
        <v>94</v>
      </c>
      <c r="B126" s="16">
        <v>3</v>
      </c>
      <c r="C126" s="3">
        <v>1</v>
      </c>
      <c r="D126" s="16">
        <v>2</v>
      </c>
      <c r="E126" s="3">
        <v>2.25</v>
      </c>
      <c r="F126" s="16">
        <v>2</v>
      </c>
      <c r="G126" s="16">
        <v>2</v>
      </c>
      <c r="H126" s="3">
        <v>1.25</v>
      </c>
      <c r="I126" s="16">
        <v>0</v>
      </c>
      <c r="J126" s="3">
        <v>0</v>
      </c>
      <c r="K126" s="3">
        <v>15.25</v>
      </c>
      <c r="L126" s="16">
        <v>9</v>
      </c>
    </row>
    <row r="127" spans="1:12">
      <c r="A127" s="15" t="s">
        <v>90</v>
      </c>
      <c r="B127" s="16">
        <v>9</v>
      </c>
      <c r="C127" s="3">
        <v>1.75</v>
      </c>
      <c r="D127" s="16">
        <v>9</v>
      </c>
      <c r="E127" s="3">
        <v>2.25</v>
      </c>
      <c r="F127" s="16">
        <v>9</v>
      </c>
      <c r="G127" s="16">
        <v>9</v>
      </c>
      <c r="H127" s="3">
        <v>2.25</v>
      </c>
      <c r="I127" s="16">
        <v>0</v>
      </c>
      <c r="J127" s="3">
        <v>0</v>
      </c>
      <c r="K127" s="3">
        <v>44.5</v>
      </c>
      <c r="L127" s="16">
        <v>36</v>
      </c>
    </row>
    <row r="128" spans="1:12">
      <c r="A128" s="15" t="s">
        <v>2</v>
      </c>
      <c r="B128" s="16">
        <v>9</v>
      </c>
      <c r="C128" s="3">
        <v>0</v>
      </c>
      <c r="D128" s="16">
        <v>5</v>
      </c>
      <c r="E128" s="3">
        <v>1.25</v>
      </c>
      <c r="F128" s="16">
        <v>9</v>
      </c>
      <c r="G128" s="16">
        <v>7</v>
      </c>
      <c r="H128" s="3">
        <v>0.75</v>
      </c>
      <c r="I128" s="16">
        <v>0</v>
      </c>
      <c r="J128" s="3">
        <v>0</v>
      </c>
      <c r="K128" s="3">
        <v>32</v>
      </c>
      <c r="L128" s="16">
        <v>30</v>
      </c>
    </row>
    <row r="129" spans="1:12">
      <c r="A129" s="15" t="s">
        <v>99</v>
      </c>
      <c r="B129" s="16">
        <v>1</v>
      </c>
      <c r="C129" s="3">
        <v>0.75</v>
      </c>
      <c r="D129" s="16">
        <v>1</v>
      </c>
      <c r="E129" s="3">
        <v>0</v>
      </c>
      <c r="F129" s="16">
        <v>1</v>
      </c>
      <c r="G129" s="16">
        <v>0</v>
      </c>
      <c r="H129" s="3">
        <v>0</v>
      </c>
      <c r="I129" s="16">
        <v>0</v>
      </c>
      <c r="J129" s="3">
        <v>0</v>
      </c>
      <c r="K129" s="3">
        <v>4.75</v>
      </c>
      <c r="L129" s="16">
        <v>3</v>
      </c>
    </row>
    <row r="130" spans="1:12">
      <c r="A130" s="15" t="s">
        <v>162</v>
      </c>
      <c r="B130" s="16">
        <v>0</v>
      </c>
      <c r="C130" s="3">
        <v>0</v>
      </c>
      <c r="D130" s="16">
        <v>3</v>
      </c>
      <c r="E130" s="3">
        <v>1.25</v>
      </c>
      <c r="F130" s="16">
        <v>3</v>
      </c>
      <c r="G130" s="16">
        <v>0</v>
      </c>
      <c r="H130" s="3">
        <v>0</v>
      </c>
      <c r="I130" s="16">
        <v>0</v>
      </c>
      <c r="J130" s="3">
        <v>0</v>
      </c>
      <c r="K130" s="3">
        <v>7.25</v>
      </c>
      <c r="L130" s="16">
        <v>6</v>
      </c>
    </row>
    <row r="131" spans="1:12">
      <c r="A131" s="17" t="s">
        <v>24</v>
      </c>
      <c r="B131" s="18">
        <v>14</v>
      </c>
      <c r="C131" s="2">
        <v>6</v>
      </c>
      <c r="D131" s="18">
        <v>7</v>
      </c>
      <c r="E131" s="2">
        <v>4</v>
      </c>
      <c r="F131" s="18">
        <v>5</v>
      </c>
      <c r="G131" s="18">
        <v>0</v>
      </c>
      <c r="H131" s="2">
        <v>0</v>
      </c>
      <c r="I131" s="18">
        <v>0</v>
      </c>
      <c r="J131" s="2">
        <v>0</v>
      </c>
      <c r="K131" s="2">
        <v>42.25</v>
      </c>
      <c r="L131" s="18">
        <v>26</v>
      </c>
    </row>
    <row r="132" spans="1:12">
      <c r="A132" s="15" t="s">
        <v>23</v>
      </c>
      <c r="B132" s="16">
        <v>0</v>
      </c>
      <c r="C132" s="3">
        <v>0.75</v>
      </c>
      <c r="D132" s="16">
        <v>0</v>
      </c>
      <c r="E132" s="3">
        <v>0.25</v>
      </c>
      <c r="F132" s="16">
        <v>0</v>
      </c>
      <c r="G132" s="16">
        <v>0</v>
      </c>
      <c r="H132" s="3">
        <v>0</v>
      </c>
      <c r="I132" s="16">
        <v>0</v>
      </c>
      <c r="J132" s="3">
        <v>0</v>
      </c>
      <c r="K132" s="3">
        <v>1.75</v>
      </c>
      <c r="L132" s="16">
        <v>0</v>
      </c>
    </row>
    <row r="133" spans="1:12">
      <c r="A133" s="15" t="s">
        <v>35</v>
      </c>
      <c r="B133" s="16">
        <v>0</v>
      </c>
      <c r="C133" s="3">
        <v>0.5</v>
      </c>
      <c r="D133" s="16">
        <v>0</v>
      </c>
      <c r="E133" s="3">
        <v>0</v>
      </c>
      <c r="F133" s="16">
        <v>0</v>
      </c>
      <c r="G133" s="16">
        <v>0</v>
      </c>
      <c r="H133" s="3">
        <v>0</v>
      </c>
      <c r="I133" s="16">
        <v>0</v>
      </c>
      <c r="J133" s="3">
        <v>0</v>
      </c>
      <c r="K133" s="3">
        <v>0.5</v>
      </c>
      <c r="L133" s="16">
        <v>0</v>
      </c>
    </row>
    <row r="134" spans="1:12">
      <c r="A134" s="15" t="s">
        <v>140</v>
      </c>
      <c r="B134" s="16">
        <v>0</v>
      </c>
      <c r="C134" s="3">
        <v>0.25</v>
      </c>
      <c r="D134" s="16">
        <v>0</v>
      </c>
      <c r="E134" s="3">
        <v>0</v>
      </c>
      <c r="F134" s="16">
        <v>0</v>
      </c>
      <c r="G134" s="16">
        <v>0</v>
      </c>
      <c r="H134" s="3">
        <v>0</v>
      </c>
      <c r="I134" s="16">
        <v>0</v>
      </c>
      <c r="J134" s="3">
        <v>0</v>
      </c>
      <c r="K134" s="3">
        <v>0.25</v>
      </c>
      <c r="L134" s="16">
        <v>0</v>
      </c>
    </row>
    <row r="135" spans="1:12">
      <c r="A135" s="15" t="s">
        <v>71</v>
      </c>
      <c r="B135" s="16">
        <v>4</v>
      </c>
      <c r="C135" s="3">
        <v>0.25</v>
      </c>
      <c r="D135" s="16">
        <v>4</v>
      </c>
      <c r="E135" s="3">
        <v>0.75</v>
      </c>
      <c r="F135" s="16">
        <v>1</v>
      </c>
      <c r="G135" s="16">
        <v>0</v>
      </c>
      <c r="H135" s="3">
        <v>0</v>
      </c>
      <c r="I135" s="16">
        <v>0</v>
      </c>
      <c r="J135" s="3">
        <v>0</v>
      </c>
      <c r="K135" s="3">
        <v>10.75</v>
      </c>
      <c r="L135" s="16">
        <v>9</v>
      </c>
    </row>
    <row r="136" spans="1:12">
      <c r="A136" s="15" t="s">
        <v>57</v>
      </c>
      <c r="B136" s="16">
        <v>1</v>
      </c>
      <c r="C136" s="3">
        <v>0.75</v>
      </c>
      <c r="D136" s="16">
        <v>0</v>
      </c>
      <c r="E136" s="3">
        <v>0.25</v>
      </c>
      <c r="F136" s="16">
        <v>0</v>
      </c>
      <c r="G136" s="16">
        <v>0</v>
      </c>
      <c r="H136" s="3">
        <v>0</v>
      </c>
      <c r="I136" s="16">
        <v>0</v>
      </c>
      <c r="J136" s="3">
        <v>0</v>
      </c>
      <c r="K136" s="3">
        <v>2</v>
      </c>
      <c r="L136" s="16">
        <v>1</v>
      </c>
    </row>
    <row r="137" spans="1:12">
      <c r="A137" s="15" t="s">
        <v>32</v>
      </c>
      <c r="B137" s="16">
        <v>0</v>
      </c>
      <c r="C137" s="3">
        <v>0.5</v>
      </c>
      <c r="D137" s="16">
        <v>0</v>
      </c>
      <c r="E137" s="3">
        <v>0</v>
      </c>
      <c r="F137" s="16">
        <v>0</v>
      </c>
      <c r="G137" s="16">
        <v>0</v>
      </c>
      <c r="H137" s="3">
        <v>0</v>
      </c>
      <c r="I137" s="16">
        <v>0</v>
      </c>
      <c r="J137" s="3">
        <v>0</v>
      </c>
      <c r="K137" s="3">
        <v>0.75</v>
      </c>
      <c r="L137" s="16">
        <v>0</v>
      </c>
    </row>
    <row r="138" spans="1:12">
      <c r="A138" s="15" t="s">
        <v>61</v>
      </c>
      <c r="B138" s="16">
        <v>0</v>
      </c>
      <c r="C138" s="3">
        <v>0.5</v>
      </c>
      <c r="D138" s="16">
        <v>0</v>
      </c>
      <c r="E138" s="3">
        <v>0</v>
      </c>
      <c r="F138" s="16">
        <v>0</v>
      </c>
      <c r="G138" s="16">
        <v>0</v>
      </c>
      <c r="H138" s="3">
        <v>0</v>
      </c>
      <c r="I138" s="16">
        <v>0</v>
      </c>
      <c r="J138" s="3">
        <v>0</v>
      </c>
      <c r="K138" s="3">
        <v>0.75</v>
      </c>
      <c r="L138" s="16">
        <v>0</v>
      </c>
    </row>
    <row r="139" spans="1:12">
      <c r="A139" s="15" t="s">
        <v>34</v>
      </c>
      <c r="B139" s="16">
        <v>0</v>
      </c>
      <c r="C139" s="3">
        <v>0.5</v>
      </c>
      <c r="D139" s="16">
        <v>0</v>
      </c>
      <c r="E139" s="3">
        <v>0</v>
      </c>
      <c r="F139" s="16">
        <v>0</v>
      </c>
      <c r="G139" s="16">
        <v>0</v>
      </c>
      <c r="H139" s="3">
        <v>0</v>
      </c>
      <c r="I139" s="16">
        <v>0</v>
      </c>
      <c r="J139" s="3">
        <v>0</v>
      </c>
      <c r="K139" s="3">
        <v>0.5</v>
      </c>
      <c r="L139" s="16">
        <v>0</v>
      </c>
    </row>
    <row r="140" spans="1:12">
      <c r="A140" s="15" t="s">
        <v>91</v>
      </c>
      <c r="B140" s="16">
        <v>7</v>
      </c>
      <c r="C140" s="3">
        <v>0.25</v>
      </c>
      <c r="D140" s="16">
        <v>3</v>
      </c>
      <c r="E140" s="3">
        <v>0.75</v>
      </c>
      <c r="F140" s="16">
        <v>3</v>
      </c>
      <c r="G140" s="16">
        <v>0</v>
      </c>
      <c r="H140" s="3">
        <v>0</v>
      </c>
      <c r="I140" s="16">
        <v>0</v>
      </c>
      <c r="J140" s="3">
        <v>0</v>
      </c>
      <c r="K140" s="3">
        <v>14.75</v>
      </c>
      <c r="L140" s="16">
        <v>13</v>
      </c>
    </row>
    <row r="141" spans="1:12">
      <c r="A141" s="15" t="s">
        <v>28</v>
      </c>
      <c r="B141" s="16">
        <v>0</v>
      </c>
      <c r="C141" s="3">
        <v>0.75</v>
      </c>
      <c r="D141" s="16">
        <v>0</v>
      </c>
      <c r="E141" s="3">
        <v>0.25</v>
      </c>
      <c r="F141" s="16">
        <v>0</v>
      </c>
      <c r="G141" s="16">
        <v>0</v>
      </c>
      <c r="H141" s="3">
        <v>0</v>
      </c>
      <c r="I141" s="16">
        <v>0</v>
      </c>
      <c r="J141" s="3">
        <v>0</v>
      </c>
      <c r="K141" s="3">
        <v>1.75</v>
      </c>
      <c r="L141" s="16">
        <v>0</v>
      </c>
    </row>
    <row r="142" spans="1:12">
      <c r="A142" s="15" t="s">
        <v>53</v>
      </c>
      <c r="B142" s="16">
        <v>2</v>
      </c>
      <c r="C142" s="3">
        <v>0.75</v>
      </c>
      <c r="D142" s="16">
        <v>0</v>
      </c>
      <c r="E142" s="3">
        <v>0.75</v>
      </c>
      <c r="F142" s="16">
        <v>0</v>
      </c>
      <c r="G142" s="16">
        <v>0</v>
      </c>
      <c r="H142" s="3">
        <v>0</v>
      </c>
      <c r="I142" s="16">
        <v>0</v>
      </c>
      <c r="J142" s="3">
        <v>0</v>
      </c>
      <c r="K142" s="3">
        <v>4.25</v>
      </c>
      <c r="L142" s="16">
        <v>2</v>
      </c>
    </row>
    <row r="143" spans="1:12">
      <c r="A143" s="15" t="s">
        <v>224</v>
      </c>
      <c r="B143" s="16">
        <v>0</v>
      </c>
      <c r="C143" s="3">
        <v>0</v>
      </c>
      <c r="D143" s="16">
        <v>0</v>
      </c>
      <c r="E143" s="3">
        <v>0.75</v>
      </c>
      <c r="F143" s="16">
        <v>1</v>
      </c>
      <c r="G143" s="16">
        <v>0</v>
      </c>
      <c r="H143" s="3">
        <v>0</v>
      </c>
      <c r="I143" s="16">
        <v>0</v>
      </c>
      <c r="J143" s="3">
        <v>0</v>
      </c>
      <c r="K143" s="3">
        <v>2.5</v>
      </c>
      <c r="L143" s="16">
        <v>1</v>
      </c>
    </row>
    <row r="144" spans="1:12">
      <c r="A144" s="15" t="s">
        <v>230</v>
      </c>
      <c r="B144" s="16">
        <v>0</v>
      </c>
      <c r="C144" s="3">
        <v>0</v>
      </c>
      <c r="D144" s="16">
        <v>0</v>
      </c>
      <c r="E144" s="3">
        <v>0</v>
      </c>
      <c r="F144" s="16">
        <v>0</v>
      </c>
      <c r="G144" s="16">
        <v>0</v>
      </c>
      <c r="H144" s="3">
        <v>0</v>
      </c>
      <c r="I144" s="16">
        <v>0</v>
      </c>
      <c r="J144" s="3">
        <v>0</v>
      </c>
      <c r="K144" s="3">
        <v>0.75</v>
      </c>
      <c r="L144" s="16">
        <v>0</v>
      </c>
    </row>
    <row r="145" spans="1:12">
      <c r="A145" s="15" t="s">
        <v>239</v>
      </c>
      <c r="B145" s="16">
        <v>0</v>
      </c>
      <c r="C145" s="3">
        <v>0</v>
      </c>
      <c r="D145" s="16">
        <v>0</v>
      </c>
      <c r="E145" s="3">
        <v>0</v>
      </c>
      <c r="F145" s="16">
        <v>0</v>
      </c>
      <c r="G145" s="16">
        <v>0</v>
      </c>
      <c r="H145" s="3">
        <v>0</v>
      </c>
      <c r="I145" s="16">
        <v>0</v>
      </c>
      <c r="J145" s="3">
        <v>0</v>
      </c>
      <c r="K145" s="3">
        <v>0.25</v>
      </c>
      <c r="L145" s="16">
        <v>0</v>
      </c>
    </row>
    <row r="146" spans="1:12">
      <c r="A146" s="15" t="s">
        <v>287</v>
      </c>
      <c r="B146" s="16">
        <v>0</v>
      </c>
      <c r="C146" s="3">
        <v>0</v>
      </c>
      <c r="D146" s="16">
        <v>0</v>
      </c>
      <c r="E146" s="3">
        <v>0</v>
      </c>
      <c r="F146" s="16">
        <v>0</v>
      </c>
      <c r="G146" s="16">
        <v>0</v>
      </c>
      <c r="H146" s="3">
        <v>0</v>
      </c>
      <c r="I146" s="16">
        <v>0</v>
      </c>
      <c r="J146" s="3">
        <v>0</v>
      </c>
      <c r="K146" s="3">
        <v>0.25</v>
      </c>
      <c r="L146" s="16">
        <v>0</v>
      </c>
    </row>
    <row r="147" spans="1:12">
      <c r="A147" s="15" t="s">
        <v>316</v>
      </c>
      <c r="B147" s="16">
        <v>0</v>
      </c>
      <c r="C147" s="3">
        <v>0.25</v>
      </c>
      <c r="D147" s="16">
        <v>0</v>
      </c>
      <c r="E147" s="3">
        <v>0.25</v>
      </c>
      <c r="F147" s="16">
        <v>0</v>
      </c>
      <c r="G147" s="16">
        <v>0</v>
      </c>
      <c r="H147" s="3">
        <v>0</v>
      </c>
      <c r="I147" s="16">
        <v>0</v>
      </c>
      <c r="J147" s="3">
        <v>0</v>
      </c>
      <c r="K147" s="3">
        <v>0.5</v>
      </c>
      <c r="L147" s="16">
        <v>0</v>
      </c>
    </row>
    <row r="148" spans="1:12">
      <c r="A148" s="17" t="s">
        <v>194</v>
      </c>
      <c r="B148" s="18">
        <v>0</v>
      </c>
      <c r="C148" s="2">
        <v>0</v>
      </c>
      <c r="D148" s="18">
        <v>7</v>
      </c>
      <c r="E148" s="2">
        <v>0</v>
      </c>
      <c r="F148" s="18">
        <v>0</v>
      </c>
      <c r="G148" s="18">
        <v>0</v>
      </c>
      <c r="H148" s="2">
        <v>0</v>
      </c>
      <c r="I148" s="18">
        <v>0</v>
      </c>
      <c r="J148" s="2">
        <v>0</v>
      </c>
      <c r="K148" s="2">
        <v>7</v>
      </c>
      <c r="L148" s="18">
        <v>7</v>
      </c>
    </row>
    <row r="149" spans="1:12">
      <c r="A149" s="15" t="s">
        <v>149</v>
      </c>
      <c r="B149" s="16">
        <v>0</v>
      </c>
      <c r="C149" s="3">
        <v>0</v>
      </c>
      <c r="D149" s="16">
        <v>7</v>
      </c>
      <c r="E149" s="3">
        <v>0</v>
      </c>
      <c r="F149" s="16">
        <v>0</v>
      </c>
      <c r="G149" s="16">
        <v>0</v>
      </c>
      <c r="H149" s="3">
        <v>0</v>
      </c>
      <c r="I149" s="16">
        <v>0</v>
      </c>
      <c r="J149" s="3">
        <v>0</v>
      </c>
      <c r="K149" s="3">
        <v>7</v>
      </c>
      <c r="L149" s="16">
        <v>7</v>
      </c>
    </row>
    <row r="150" spans="1:12">
      <c r="A150" s="17" t="s">
        <v>8</v>
      </c>
      <c r="B150" s="18">
        <v>13</v>
      </c>
      <c r="C150" s="2">
        <v>7</v>
      </c>
      <c r="D150" s="18">
        <v>14</v>
      </c>
      <c r="E150" s="2">
        <v>3</v>
      </c>
      <c r="F150" s="18">
        <v>11</v>
      </c>
      <c r="G150" s="18">
        <v>18</v>
      </c>
      <c r="H150" s="2">
        <v>9</v>
      </c>
      <c r="I150" s="18">
        <v>0</v>
      </c>
      <c r="J150" s="2">
        <v>0</v>
      </c>
      <c r="K150" s="2">
        <v>83</v>
      </c>
      <c r="L150" s="18">
        <v>56</v>
      </c>
    </row>
    <row r="151" spans="1:12">
      <c r="A151" s="15" t="s">
        <v>50</v>
      </c>
      <c r="B151" s="16">
        <v>4</v>
      </c>
      <c r="C151" s="3">
        <v>1.75</v>
      </c>
      <c r="D151" s="16">
        <v>2</v>
      </c>
      <c r="E151" s="3">
        <v>0.75</v>
      </c>
      <c r="F151" s="16">
        <v>2</v>
      </c>
      <c r="G151" s="16">
        <v>3</v>
      </c>
      <c r="H151" s="3">
        <v>2.25</v>
      </c>
      <c r="I151" s="16">
        <v>0</v>
      </c>
      <c r="J151" s="3">
        <v>0</v>
      </c>
      <c r="K151" s="3">
        <v>17</v>
      </c>
      <c r="L151" s="16">
        <v>11</v>
      </c>
    </row>
    <row r="152" spans="1:12">
      <c r="A152" s="15" t="s">
        <v>7</v>
      </c>
      <c r="B152" s="16">
        <v>4</v>
      </c>
      <c r="C152" s="3">
        <v>1.75</v>
      </c>
      <c r="D152" s="16">
        <v>9</v>
      </c>
      <c r="E152" s="3">
        <v>0.75</v>
      </c>
      <c r="F152" s="16">
        <v>0</v>
      </c>
      <c r="G152" s="16">
        <v>9</v>
      </c>
      <c r="H152" s="3">
        <v>2.25</v>
      </c>
      <c r="I152" s="16">
        <v>0</v>
      </c>
      <c r="J152" s="3">
        <v>0</v>
      </c>
      <c r="K152" s="3">
        <v>26.75</v>
      </c>
      <c r="L152" s="16">
        <v>22</v>
      </c>
    </row>
    <row r="153" spans="1:12">
      <c r="A153" s="15" t="s">
        <v>19</v>
      </c>
      <c r="B153" s="16">
        <v>1</v>
      </c>
      <c r="C153" s="3">
        <v>0</v>
      </c>
      <c r="D153" s="16">
        <v>0</v>
      </c>
      <c r="E153" s="3">
        <v>0</v>
      </c>
      <c r="F153" s="16">
        <v>0</v>
      </c>
      <c r="G153" s="16">
        <v>0</v>
      </c>
      <c r="H153" s="3">
        <v>0</v>
      </c>
      <c r="I153" s="16">
        <v>0</v>
      </c>
      <c r="J153" s="3">
        <v>0</v>
      </c>
      <c r="K153" s="3">
        <v>1.5</v>
      </c>
      <c r="L153" s="16">
        <v>1</v>
      </c>
    </row>
    <row r="154" spans="1:12">
      <c r="A154" s="15" t="s">
        <v>11</v>
      </c>
      <c r="B154" s="16">
        <v>3</v>
      </c>
      <c r="C154" s="3">
        <v>1.75</v>
      </c>
      <c r="D154" s="16">
        <v>3</v>
      </c>
      <c r="E154" s="3">
        <v>0.75</v>
      </c>
      <c r="F154" s="16">
        <v>7</v>
      </c>
      <c r="G154" s="16">
        <v>3</v>
      </c>
      <c r="H154" s="3">
        <v>2.25</v>
      </c>
      <c r="I154" s="16">
        <v>0</v>
      </c>
      <c r="J154" s="3">
        <v>0</v>
      </c>
      <c r="K154" s="3">
        <v>22</v>
      </c>
      <c r="L154" s="16">
        <v>16</v>
      </c>
    </row>
    <row r="155" spans="1:12">
      <c r="A155" s="15" t="s">
        <v>113</v>
      </c>
      <c r="B155" s="16">
        <v>0</v>
      </c>
      <c r="C155" s="3">
        <v>1.75</v>
      </c>
      <c r="D155" s="16">
        <v>0</v>
      </c>
      <c r="E155" s="3">
        <v>0.75</v>
      </c>
      <c r="F155" s="16">
        <v>1</v>
      </c>
      <c r="G155" s="16">
        <v>3</v>
      </c>
      <c r="H155" s="3">
        <v>2.25</v>
      </c>
      <c r="I155" s="16">
        <v>0</v>
      </c>
      <c r="J155" s="3">
        <v>0</v>
      </c>
      <c r="K155" s="3">
        <v>10</v>
      </c>
      <c r="L155" s="16">
        <v>4</v>
      </c>
    </row>
    <row r="156" spans="1:12">
      <c r="A156" s="15" t="s">
        <v>126</v>
      </c>
      <c r="B156" s="16">
        <v>1</v>
      </c>
      <c r="C156" s="3">
        <v>0</v>
      </c>
      <c r="D156" s="16">
        <v>0</v>
      </c>
      <c r="E156" s="3">
        <v>0</v>
      </c>
      <c r="F156" s="16">
        <v>1</v>
      </c>
      <c r="G156" s="16">
        <v>0</v>
      </c>
      <c r="H156" s="3">
        <v>0</v>
      </c>
      <c r="I156" s="16">
        <v>0</v>
      </c>
      <c r="J156" s="3">
        <v>0</v>
      </c>
      <c r="K156" s="3">
        <v>3.25</v>
      </c>
      <c r="L156" s="16">
        <v>2</v>
      </c>
    </row>
    <row r="157" spans="1:12">
      <c r="A157" s="15" t="s">
        <v>232</v>
      </c>
      <c r="B157" s="16">
        <v>0</v>
      </c>
      <c r="C157" s="3">
        <v>0</v>
      </c>
      <c r="D157" s="16">
        <v>0</v>
      </c>
      <c r="E157" s="3">
        <v>0</v>
      </c>
      <c r="F157" s="16">
        <v>0</v>
      </c>
      <c r="G157" s="16">
        <v>0</v>
      </c>
      <c r="H157" s="3">
        <v>0</v>
      </c>
      <c r="I157" s="16">
        <v>0</v>
      </c>
      <c r="J157" s="3">
        <v>0</v>
      </c>
      <c r="K157" s="3">
        <v>0.5</v>
      </c>
      <c r="L157" s="16">
        <v>0</v>
      </c>
    </row>
    <row r="158" spans="1:12">
      <c r="A158" s="15" t="s">
        <v>233</v>
      </c>
      <c r="B158" s="16">
        <v>0</v>
      </c>
      <c r="C158" s="3">
        <v>0</v>
      </c>
      <c r="D158" s="16">
        <v>0</v>
      </c>
      <c r="E158" s="3">
        <v>0</v>
      </c>
      <c r="F158" s="16">
        <v>0</v>
      </c>
      <c r="G158" s="16">
        <v>0</v>
      </c>
      <c r="H158" s="3">
        <v>0</v>
      </c>
      <c r="I158" s="16">
        <v>0</v>
      </c>
      <c r="J158" s="3">
        <v>0</v>
      </c>
      <c r="K158" s="3">
        <v>0.5</v>
      </c>
      <c r="L158" s="16">
        <v>0</v>
      </c>
    </row>
    <row r="159" spans="1:12">
      <c r="A159" s="15" t="s">
        <v>234</v>
      </c>
      <c r="B159" s="16">
        <v>0</v>
      </c>
      <c r="C159" s="3">
        <v>0</v>
      </c>
      <c r="D159" s="16">
        <v>0</v>
      </c>
      <c r="E159" s="3">
        <v>0</v>
      </c>
      <c r="F159" s="16">
        <v>0</v>
      </c>
      <c r="G159" s="16">
        <v>0</v>
      </c>
      <c r="H159" s="3">
        <v>0</v>
      </c>
      <c r="I159" s="16">
        <v>0</v>
      </c>
      <c r="J159" s="3">
        <v>0</v>
      </c>
      <c r="K159" s="3">
        <v>0.5</v>
      </c>
      <c r="L159" s="16">
        <v>0</v>
      </c>
    </row>
    <row r="160" spans="1:12">
      <c r="A160" s="15" t="s">
        <v>235</v>
      </c>
      <c r="B160" s="16">
        <v>0</v>
      </c>
      <c r="C160" s="3">
        <v>0</v>
      </c>
      <c r="D160" s="16">
        <v>0</v>
      </c>
      <c r="E160" s="3">
        <v>0</v>
      </c>
      <c r="F160" s="16">
        <v>0</v>
      </c>
      <c r="G160" s="16">
        <v>0</v>
      </c>
      <c r="H160" s="3">
        <v>0</v>
      </c>
      <c r="I160" s="16">
        <v>0</v>
      </c>
      <c r="J160" s="3">
        <v>0</v>
      </c>
      <c r="K160" s="3">
        <v>0.25</v>
      </c>
      <c r="L160" s="16">
        <v>0</v>
      </c>
    </row>
    <row r="161" spans="1:12">
      <c r="A161" s="15" t="s">
        <v>236</v>
      </c>
      <c r="B161" s="16">
        <v>0</v>
      </c>
      <c r="C161" s="3">
        <v>0</v>
      </c>
      <c r="D161" s="16">
        <v>0</v>
      </c>
      <c r="E161" s="3">
        <v>0</v>
      </c>
      <c r="F161" s="16">
        <v>0</v>
      </c>
      <c r="G161" s="16">
        <v>0</v>
      </c>
      <c r="H161" s="3">
        <v>0</v>
      </c>
      <c r="I161" s="16">
        <v>0</v>
      </c>
      <c r="J161" s="3">
        <v>0</v>
      </c>
      <c r="K161" s="3">
        <v>0.25</v>
      </c>
      <c r="L161" s="16">
        <v>0</v>
      </c>
    </row>
    <row r="162" spans="1:12">
      <c r="A162" s="15" t="s">
        <v>237</v>
      </c>
      <c r="B162" s="16">
        <v>0</v>
      </c>
      <c r="C162" s="3">
        <v>0</v>
      </c>
      <c r="D162" s="16">
        <v>0</v>
      </c>
      <c r="E162" s="3">
        <v>0</v>
      </c>
      <c r="F162" s="16">
        <v>0</v>
      </c>
      <c r="G162" s="16">
        <v>0</v>
      </c>
      <c r="H162" s="3">
        <v>0</v>
      </c>
      <c r="I162" s="16">
        <v>0</v>
      </c>
      <c r="J162" s="3">
        <v>0</v>
      </c>
      <c r="K162" s="3">
        <v>0.25</v>
      </c>
      <c r="L162" s="16">
        <v>0</v>
      </c>
    </row>
    <row r="163" spans="1:12">
      <c r="A163" s="15" t="s">
        <v>238</v>
      </c>
      <c r="B163" s="16">
        <v>0</v>
      </c>
      <c r="C163" s="3">
        <v>0</v>
      </c>
      <c r="D163" s="16">
        <v>0</v>
      </c>
      <c r="E163" s="3">
        <v>0</v>
      </c>
      <c r="F163" s="16">
        <v>0</v>
      </c>
      <c r="G163" s="16">
        <v>0</v>
      </c>
      <c r="H163" s="3">
        <v>0</v>
      </c>
      <c r="I163" s="16">
        <v>0</v>
      </c>
      <c r="J163" s="3">
        <v>0</v>
      </c>
      <c r="K163" s="3">
        <v>0.25</v>
      </c>
      <c r="L163" s="16">
        <v>0</v>
      </c>
    </row>
    <row r="164" spans="1:12">
      <c r="A164" s="17" t="s">
        <v>13</v>
      </c>
      <c r="B164" s="18">
        <v>7</v>
      </c>
      <c r="C164" s="2">
        <v>8</v>
      </c>
      <c r="D164" s="18">
        <v>6</v>
      </c>
      <c r="E164" s="2">
        <v>7</v>
      </c>
      <c r="F164" s="18">
        <v>7</v>
      </c>
      <c r="G164" s="18">
        <v>6</v>
      </c>
      <c r="H164" s="2">
        <v>0</v>
      </c>
      <c r="I164" s="18">
        <v>0</v>
      </c>
      <c r="J164" s="2">
        <v>0</v>
      </c>
      <c r="K164" s="2">
        <v>45</v>
      </c>
      <c r="L164" s="18">
        <v>26</v>
      </c>
    </row>
    <row r="165" spans="1:12">
      <c r="A165" s="15" t="s">
        <v>33</v>
      </c>
      <c r="B165" s="16">
        <v>0</v>
      </c>
      <c r="C165" s="3">
        <v>0.5</v>
      </c>
      <c r="D165" s="16">
        <v>0</v>
      </c>
      <c r="E165" s="3">
        <v>0.25</v>
      </c>
      <c r="F165" s="16">
        <v>0</v>
      </c>
      <c r="G165" s="16">
        <v>0</v>
      </c>
      <c r="H165" s="3">
        <v>0</v>
      </c>
      <c r="I165" s="16">
        <v>0</v>
      </c>
      <c r="J165" s="3">
        <v>0</v>
      </c>
      <c r="K165" s="3">
        <v>0.75</v>
      </c>
      <c r="L165" s="16">
        <v>0</v>
      </c>
    </row>
    <row r="166" spans="1:12">
      <c r="A166" s="15" t="s">
        <v>30</v>
      </c>
      <c r="B166" s="16">
        <v>0</v>
      </c>
      <c r="C166" s="3">
        <v>0.5</v>
      </c>
      <c r="D166" s="16">
        <v>0</v>
      </c>
      <c r="E166" s="3">
        <v>0.25</v>
      </c>
      <c r="F166" s="16">
        <v>0</v>
      </c>
      <c r="G166" s="16">
        <v>0</v>
      </c>
      <c r="H166" s="3">
        <v>0</v>
      </c>
      <c r="I166" s="16">
        <v>0</v>
      </c>
      <c r="J166" s="3">
        <v>0</v>
      </c>
      <c r="K166" s="3">
        <v>0.75</v>
      </c>
      <c r="L166" s="16">
        <v>0</v>
      </c>
    </row>
    <row r="167" spans="1:12">
      <c r="A167" s="15" t="s">
        <v>22</v>
      </c>
      <c r="B167" s="16">
        <v>0</v>
      </c>
      <c r="C167" s="3">
        <v>0.75</v>
      </c>
      <c r="D167" s="16">
        <v>0</v>
      </c>
      <c r="E167" s="3">
        <v>0.5</v>
      </c>
      <c r="F167" s="16">
        <v>0</v>
      </c>
      <c r="G167" s="16">
        <v>0</v>
      </c>
      <c r="H167" s="3">
        <v>0</v>
      </c>
      <c r="I167" s="16">
        <v>0</v>
      </c>
      <c r="J167" s="3">
        <v>0</v>
      </c>
      <c r="K167" s="3">
        <v>1.75</v>
      </c>
      <c r="L167" s="16">
        <v>0</v>
      </c>
    </row>
    <row r="168" spans="1:12">
      <c r="A168" s="15" t="s">
        <v>25</v>
      </c>
      <c r="B168" s="16">
        <v>0</v>
      </c>
      <c r="C168" s="3">
        <v>0.75</v>
      </c>
      <c r="D168" s="16">
        <v>0</v>
      </c>
      <c r="E168" s="3">
        <v>0.5</v>
      </c>
      <c r="F168" s="16">
        <v>0</v>
      </c>
      <c r="G168" s="16">
        <v>0</v>
      </c>
      <c r="H168" s="3">
        <v>0</v>
      </c>
      <c r="I168" s="16">
        <v>0</v>
      </c>
      <c r="J168" s="3">
        <v>0</v>
      </c>
      <c r="K168" s="3">
        <v>1.25</v>
      </c>
      <c r="L168" s="16">
        <v>0</v>
      </c>
    </row>
    <row r="169" spans="1:12">
      <c r="A169" s="15" t="s">
        <v>79</v>
      </c>
      <c r="B169" s="16">
        <v>1</v>
      </c>
      <c r="C169" s="3">
        <v>0.75</v>
      </c>
      <c r="D169" s="16">
        <v>0</v>
      </c>
      <c r="E169" s="3">
        <v>1</v>
      </c>
      <c r="F169" s="16">
        <v>1</v>
      </c>
      <c r="G169" s="16">
        <v>1</v>
      </c>
      <c r="H169" s="3">
        <v>0</v>
      </c>
      <c r="I169" s="16">
        <v>0</v>
      </c>
      <c r="J169" s="3">
        <v>0</v>
      </c>
      <c r="K169" s="3">
        <v>5.25</v>
      </c>
      <c r="L169" s="16">
        <v>3</v>
      </c>
    </row>
    <row r="170" spans="1:12">
      <c r="A170" s="15" t="s">
        <v>26</v>
      </c>
      <c r="B170" s="16">
        <v>0</v>
      </c>
      <c r="C170" s="3">
        <v>0.75</v>
      </c>
      <c r="D170" s="16">
        <v>0</v>
      </c>
      <c r="E170" s="3">
        <v>0.25</v>
      </c>
      <c r="F170" s="16">
        <v>0</v>
      </c>
      <c r="G170" s="16">
        <v>0</v>
      </c>
      <c r="H170" s="3">
        <v>0</v>
      </c>
      <c r="I170" s="16">
        <v>0</v>
      </c>
      <c r="J170" s="3">
        <v>0</v>
      </c>
      <c r="K170" s="3">
        <v>1.5</v>
      </c>
      <c r="L170" s="16">
        <v>0</v>
      </c>
    </row>
    <row r="171" spans="1:12">
      <c r="A171" s="15" t="s">
        <v>29</v>
      </c>
      <c r="B171" s="16">
        <v>0</v>
      </c>
      <c r="C171" s="3">
        <v>0.5</v>
      </c>
      <c r="D171" s="16">
        <v>0</v>
      </c>
      <c r="E171" s="3">
        <v>0.25</v>
      </c>
      <c r="F171" s="16">
        <v>0</v>
      </c>
      <c r="G171" s="16">
        <v>0</v>
      </c>
      <c r="H171" s="3">
        <v>0</v>
      </c>
      <c r="I171" s="16">
        <v>0</v>
      </c>
      <c r="J171" s="3">
        <v>0</v>
      </c>
      <c r="K171" s="3">
        <v>0.75</v>
      </c>
      <c r="L171" s="16">
        <v>0</v>
      </c>
    </row>
    <row r="172" spans="1:12">
      <c r="A172" s="15" t="s">
        <v>31</v>
      </c>
      <c r="B172" s="16">
        <v>0</v>
      </c>
      <c r="C172" s="3">
        <v>0.5</v>
      </c>
      <c r="D172" s="16">
        <v>0</v>
      </c>
      <c r="E172" s="3">
        <v>0</v>
      </c>
      <c r="F172" s="16">
        <v>0</v>
      </c>
      <c r="G172" s="16">
        <v>0</v>
      </c>
      <c r="H172" s="3">
        <v>0</v>
      </c>
      <c r="I172" s="16">
        <v>0</v>
      </c>
      <c r="J172" s="3">
        <v>0</v>
      </c>
      <c r="K172" s="3">
        <v>0.5</v>
      </c>
      <c r="L172" s="16">
        <v>0</v>
      </c>
    </row>
    <row r="173" spans="1:12">
      <c r="A173" s="15" t="s">
        <v>96</v>
      </c>
      <c r="B173" s="16">
        <v>2</v>
      </c>
      <c r="C173" s="3">
        <v>0.75</v>
      </c>
      <c r="D173" s="16">
        <v>1</v>
      </c>
      <c r="E173" s="3">
        <v>1</v>
      </c>
      <c r="F173" s="16">
        <v>2</v>
      </c>
      <c r="G173" s="16">
        <v>2</v>
      </c>
      <c r="H173" s="3">
        <v>0</v>
      </c>
      <c r="I173" s="16">
        <v>0</v>
      </c>
      <c r="J173" s="3">
        <v>0</v>
      </c>
      <c r="K173" s="3">
        <v>9.25</v>
      </c>
      <c r="L173" s="16">
        <v>7</v>
      </c>
    </row>
    <row r="174" spans="1:12">
      <c r="A174" s="15" t="s">
        <v>27</v>
      </c>
      <c r="B174" s="16">
        <v>0</v>
      </c>
      <c r="C174" s="3">
        <v>0.75</v>
      </c>
      <c r="D174" s="16">
        <v>0</v>
      </c>
      <c r="E174" s="3">
        <v>0.5</v>
      </c>
      <c r="F174" s="16">
        <v>0</v>
      </c>
      <c r="G174" s="16">
        <v>0</v>
      </c>
      <c r="H174" s="3">
        <v>0</v>
      </c>
      <c r="I174" s="16">
        <v>0</v>
      </c>
      <c r="J174" s="3">
        <v>0</v>
      </c>
      <c r="K174" s="3">
        <v>1.75</v>
      </c>
      <c r="L174" s="16">
        <v>0</v>
      </c>
    </row>
    <row r="175" spans="1:12">
      <c r="A175" s="15" t="s">
        <v>152</v>
      </c>
      <c r="B175" s="16">
        <v>0</v>
      </c>
      <c r="C175" s="3">
        <v>0</v>
      </c>
      <c r="D175" s="16">
        <v>1</v>
      </c>
      <c r="E175" s="3">
        <v>1</v>
      </c>
      <c r="F175" s="16">
        <v>0</v>
      </c>
      <c r="G175" s="16">
        <v>0</v>
      </c>
      <c r="H175" s="3">
        <v>0</v>
      </c>
      <c r="I175" s="16">
        <v>0</v>
      </c>
      <c r="J175" s="3">
        <v>0</v>
      </c>
      <c r="K175" s="3">
        <v>2</v>
      </c>
      <c r="L175" s="16">
        <v>1</v>
      </c>
    </row>
    <row r="176" spans="1:12">
      <c r="A176" s="15" t="s">
        <v>12</v>
      </c>
      <c r="B176" s="16">
        <v>2</v>
      </c>
      <c r="C176" s="3">
        <v>0.75</v>
      </c>
      <c r="D176" s="16">
        <v>1</v>
      </c>
      <c r="E176" s="3">
        <v>0.5</v>
      </c>
      <c r="F176" s="16">
        <v>0</v>
      </c>
      <c r="G176" s="16">
        <v>0</v>
      </c>
      <c r="H176" s="3">
        <v>0</v>
      </c>
      <c r="I176" s="16">
        <v>0</v>
      </c>
      <c r="J176" s="3">
        <v>0</v>
      </c>
      <c r="K176" s="3">
        <v>4.75</v>
      </c>
      <c r="L176" s="16">
        <v>3</v>
      </c>
    </row>
    <row r="177" spans="1:12">
      <c r="A177" s="15" t="s">
        <v>76</v>
      </c>
      <c r="B177" s="16">
        <v>2</v>
      </c>
      <c r="C177" s="3">
        <v>0.75</v>
      </c>
      <c r="D177" s="16">
        <v>3</v>
      </c>
      <c r="E177" s="3">
        <v>1</v>
      </c>
      <c r="F177" s="16">
        <v>3</v>
      </c>
      <c r="G177" s="16">
        <v>3</v>
      </c>
      <c r="H177" s="3">
        <v>0</v>
      </c>
      <c r="I177" s="16">
        <v>0</v>
      </c>
      <c r="J177" s="3">
        <v>0</v>
      </c>
      <c r="K177" s="3">
        <v>13.25</v>
      </c>
      <c r="L177" s="16">
        <v>11</v>
      </c>
    </row>
    <row r="178" spans="1:12">
      <c r="A178" s="15" t="s">
        <v>223</v>
      </c>
      <c r="B178" s="16">
        <v>0</v>
      </c>
      <c r="C178" s="3">
        <v>0</v>
      </c>
      <c r="D178" s="16">
        <v>0</v>
      </c>
      <c r="E178" s="3">
        <v>0</v>
      </c>
      <c r="F178" s="16">
        <v>1</v>
      </c>
      <c r="G178" s="16">
        <v>0</v>
      </c>
      <c r="H178" s="3">
        <v>0</v>
      </c>
      <c r="I178" s="16">
        <v>0</v>
      </c>
      <c r="J178" s="3">
        <v>0</v>
      </c>
      <c r="K178" s="3">
        <v>1.5</v>
      </c>
      <c r="L178" s="16">
        <v>1</v>
      </c>
    </row>
    <row r="179" spans="1:12">
      <c r="A179" s="17" t="s">
        <v>75</v>
      </c>
      <c r="B179" s="18">
        <v>3</v>
      </c>
      <c r="C179" s="2">
        <v>9</v>
      </c>
      <c r="D179" s="18">
        <v>2</v>
      </c>
      <c r="E179" s="2">
        <v>2</v>
      </c>
      <c r="F179" s="18">
        <v>1</v>
      </c>
      <c r="G179" s="18">
        <v>5</v>
      </c>
      <c r="H179" s="2">
        <v>4</v>
      </c>
      <c r="I179" s="18">
        <v>0</v>
      </c>
      <c r="J179" s="2">
        <v>0</v>
      </c>
      <c r="K179" s="2">
        <v>29</v>
      </c>
      <c r="L179" s="18">
        <v>11</v>
      </c>
    </row>
    <row r="180" spans="1:12">
      <c r="A180" s="15" t="s">
        <v>101</v>
      </c>
      <c r="B180" s="16">
        <v>1</v>
      </c>
      <c r="C180" s="3">
        <v>2.25</v>
      </c>
      <c r="D180" s="16">
        <v>0</v>
      </c>
      <c r="E180" s="3">
        <v>0.5</v>
      </c>
      <c r="F180" s="16">
        <v>1</v>
      </c>
      <c r="G180" s="16">
        <v>1</v>
      </c>
      <c r="H180" s="3">
        <v>1</v>
      </c>
      <c r="I180" s="16">
        <v>0</v>
      </c>
      <c r="J180" s="3">
        <v>0</v>
      </c>
      <c r="K180" s="3">
        <v>7.5</v>
      </c>
      <c r="L180" s="16">
        <v>3</v>
      </c>
    </row>
    <row r="181" spans="1:12">
      <c r="A181" s="15" t="s">
        <v>134</v>
      </c>
      <c r="B181" s="16">
        <v>0</v>
      </c>
      <c r="C181" s="3">
        <v>2.25</v>
      </c>
      <c r="D181" s="16">
        <v>0</v>
      </c>
      <c r="E181" s="3">
        <v>0.5</v>
      </c>
      <c r="F181" s="16">
        <v>0</v>
      </c>
      <c r="G181" s="16">
        <v>1</v>
      </c>
      <c r="H181" s="3">
        <v>1</v>
      </c>
      <c r="I181" s="16">
        <v>0</v>
      </c>
      <c r="J181" s="3">
        <v>0</v>
      </c>
      <c r="K181" s="3">
        <v>5.5</v>
      </c>
      <c r="L181" s="16">
        <v>1</v>
      </c>
    </row>
    <row r="182" spans="1:12">
      <c r="A182" s="15" t="s">
        <v>133</v>
      </c>
      <c r="B182" s="16">
        <v>0</v>
      </c>
      <c r="C182" s="3">
        <v>2.25</v>
      </c>
      <c r="D182" s="16">
        <v>0</v>
      </c>
      <c r="E182" s="3">
        <v>0.5</v>
      </c>
      <c r="F182" s="16">
        <v>0</v>
      </c>
      <c r="G182" s="16">
        <v>0</v>
      </c>
      <c r="H182" s="3">
        <v>1</v>
      </c>
      <c r="I182" s="16">
        <v>0</v>
      </c>
      <c r="J182" s="3">
        <v>0</v>
      </c>
      <c r="K182" s="3">
        <v>4.5</v>
      </c>
      <c r="L182" s="16">
        <v>0</v>
      </c>
    </row>
    <row r="183" spans="1:12">
      <c r="A183" s="15" t="s">
        <v>74</v>
      </c>
      <c r="B183" s="16">
        <v>2</v>
      </c>
      <c r="C183" s="3">
        <v>2.25</v>
      </c>
      <c r="D183" s="16">
        <v>2</v>
      </c>
      <c r="E183" s="3">
        <v>0.5</v>
      </c>
      <c r="F183" s="16">
        <v>0</v>
      </c>
      <c r="G183" s="16">
        <v>3</v>
      </c>
      <c r="H183" s="3">
        <v>1</v>
      </c>
      <c r="I183" s="16">
        <v>0</v>
      </c>
      <c r="J183" s="3">
        <v>0</v>
      </c>
      <c r="K183" s="3">
        <v>11.5</v>
      </c>
      <c r="L183" s="16">
        <v>7</v>
      </c>
    </row>
    <row r="184" spans="1:12">
      <c r="A184" s="17" t="s">
        <v>16</v>
      </c>
      <c r="B184" s="18">
        <v>1</v>
      </c>
      <c r="C184" s="2">
        <v>0</v>
      </c>
      <c r="D184" s="18">
        <v>2</v>
      </c>
      <c r="E184" s="2">
        <v>1</v>
      </c>
      <c r="F184" s="18">
        <v>2</v>
      </c>
      <c r="G184" s="18">
        <v>2</v>
      </c>
      <c r="H184" s="2">
        <v>0</v>
      </c>
      <c r="I184" s="18">
        <v>0</v>
      </c>
      <c r="J184" s="2">
        <v>0</v>
      </c>
      <c r="K184" s="2">
        <v>8</v>
      </c>
      <c r="L184" s="18">
        <v>7</v>
      </c>
    </row>
    <row r="185" spans="1:12">
      <c r="A185" s="15" t="s">
        <v>15</v>
      </c>
      <c r="B185" s="16">
        <v>1</v>
      </c>
      <c r="C185" s="3">
        <v>0</v>
      </c>
      <c r="D185" s="16">
        <v>2</v>
      </c>
      <c r="E185" s="3">
        <v>0.25</v>
      </c>
      <c r="F185" s="16">
        <v>2</v>
      </c>
      <c r="G185" s="16">
        <v>2</v>
      </c>
      <c r="H185" s="3">
        <v>0</v>
      </c>
      <c r="I185" s="16">
        <v>0</v>
      </c>
      <c r="J185" s="3">
        <v>0</v>
      </c>
      <c r="K185" s="3">
        <v>7.25</v>
      </c>
      <c r="L185" s="16">
        <v>7</v>
      </c>
    </row>
    <row r="186" spans="1:12">
      <c r="A186" s="15" t="s">
        <v>325</v>
      </c>
      <c r="B186" s="16">
        <v>0</v>
      </c>
      <c r="C186" s="3">
        <v>0</v>
      </c>
      <c r="D186" s="16">
        <v>0</v>
      </c>
      <c r="E186" s="3">
        <v>0.25</v>
      </c>
      <c r="F186" s="16">
        <v>0</v>
      </c>
      <c r="G186" s="16">
        <v>0</v>
      </c>
      <c r="H186" s="3">
        <v>0</v>
      </c>
      <c r="I186" s="16">
        <v>0</v>
      </c>
      <c r="J186" s="3">
        <v>0</v>
      </c>
      <c r="K186" s="3">
        <v>0.25</v>
      </c>
      <c r="L186" s="16">
        <v>0</v>
      </c>
    </row>
    <row r="187" spans="1:12">
      <c r="A187" s="15" t="s">
        <v>326</v>
      </c>
      <c r="B187" s="16">
        <v>0</v>
      </c>
      <c r="C187" s="3">
        <v>0</v>
      </c>
      <c r="D187" s="16">
        <v>0</v>
      </c>
      <c r="E187" s="3">
        <v>0.25</v>
      </c>
      <c r="F187" s="16">
        <v>0</v>
      </c>
      <c r="G187" s="16">
        <v>0</v>
      </c>
      <c r="H187" s="3">
        <v>0</v>
      </c>
      <c r="I187" s="16">
        <v>0</v>
      </c>
      <c r="J187" s="3">
        <v>0</v>
      </c>
      <c r="K187" s="3">
        <v>0.25</v>
      </c>
      <c r="L187" s="16">
        <v>0</v>
      </c>
    </row>
    <row r="188" spans="1:12">
      <c r="A188" s="15" t="s">
        <v>327</v>
      </c>
      <c r="B188" s="16">
        <v>0</v>
      </c>
      <c r="C188" s="3">
        <v>0</v>
      </c>
      <c r="D188" s="16">
        <v>0</v>
      </c>
      <c r="E188" s="3">
        <v>0.25</v>
      </c>
      <c r="F188" s="16">
        <v>0</v>
      </c>
      <c r="G188" s="16">
        <v>0</v>
      </c>
      <c r="H188" s="3">
        <v>0</v>
      </c>
      <c r="I188" s="16">
        <v>0</v>
      </c>
      <c r="J188" s="3">
        <v>0</v>
      </c>
      <c r="K188" s="3">
        <v>0.25</v>
      </c>
      <c r="L188" s="16">
        <v>0</v>
      </c>
    </row>
    <row r="189" spans="1:12">
      <c r="A189" s="17" t="s">
        <v>5</v>
      </c>
      <c r="B189" s="18">
        <v>12</v>
      </c>
      <c r="C189" s="2">
        <v>0</v>
      </c>
      <c r="D189" s="18">
        <v>34</v>
      </c>
      <c r="E189" s="2">
        <v>12.75</v>
      </c>
      <c r="F189" s="18">
        <v>27</v>
      </c>
      <c r="G189" s="18">
        <v>7</v>
      </c>
      <c r="H189" s="2">
        <v>0</v>
      </c>
      <c r="I189" s="18">
        <v>0</v>
      </c>
      <c r="J189" s="2">
        <v>0</v>
      </c>
      <c r="K189" s="2">
        <v>101.75</v>
      </c>
      <c r="L189" s="18">
        <v>80</v>
      </c>
    </row>
    <row r="190" spans="1:12">
      <c r="A190" s="15" t="s">
        <v>164</v>
      </c>
      <c r="B190" s="16">
        <v>0</v>
      </c>
      <c r="C190" s="3">
        <v>0</v>
      </c>
      <c r="D190" s="16">
        <v>5</v>
      </c>
      <c r="E190" s="3">
        <v>2.25</v>
      </c>
      <c r="F190" s="16">
        <v>3</v>
      </c>
      <c r="G190" s="16">
        <v>0</v>
      </c>
      <c r="H190" s="3">
        <v>0</v>
      </c>
      <c r="I190" s="16">
        <v>0</v>
      </c>
      <c r="J190" s="3">
        <v>0</v>
      </c>
      <c r="K190" s="3">
        <v>12.5</v>
      </c>
      <c r="L190" s="16">
        <v>8</v>
      </c>
    </row>
    <row r="191" spans="1:12">
      <c r="A191" s="15" t="s">
        <v>6</v>
      </c>
      <c r="B191" s="16">
        <v>5</v>
      </c>
      <c r="C191" s="3">
        <v>0</v>
      </c>
      <c r="D191" s="16">
        <v>2</v>
      </c>
      <c r="E191" s="3">
        <v>1.25</v>
      </c>
      <c r="F191" s="16">
        <v>3</v>
      </c>
      <c r="G191" s="16">
        <v>4</v>
      </c>
      <c r="H191" s="3">
        <v>0</v>
      </c>
      <c r="I191" s="16">
        <v>0</v>
      </c>
      <c r="J191" s="3">
        <v>0</v>
      </c>
      <c r="K191" s="3">
        <v>15.25</v>
      </c>
      <c r="L191" s="16">
        <v>14</v>
      </c>
    </row>
    <row r="192" spans="1:12">
      <c r="A192" s="15" t="s">
        <v>150</v>
      </c>
      <c r="B192" s="16">
        <v>0</v>
      </c>
      <c r="C192" s="3">
        <v>0</v>
      </c>
      <c r="D192" s="16">
        <v>4</v>
      </c>
      <c r="E192" s="3">
        <v>1.25</v>
      </c>
      <c r="F192" s="16">
        <v>0</v>
      </c>
      <c r="G192" s="16">
        <v>3</v>
      </c>
      <c r="H192" s="3">
        <v>0</v>
      </c>
      <c r="I192" s="16">
        <v>0</v>
      </c>
      <c r="J192" s="3">
        <v>0</v>
      </c>
      <c r="K192" s="3">
        <v>8.25</v>
      </c>
      <c r="L192" s="16">
        <v>7</v>
      </c>
    </row>
    <row r="193" spans="1:12">
      <c r="A193" s="15" t="s">
        <v>166</v>
      </c>
      <c r="B193" s="16">
        <v>0</v>
      </c>
      <c r="C193" s="3">
        <v>0</v>
      </c>
      <c r="D193" s="16">
        <v>9</v>
      </c>
      <c r="E193" s="3">
        <v>2.25</v>
      </c>
      <c r="F193" s="16">
        <v>9</v>
      </c>
      <c r="G193" s="16">
        <v>0</v>
      </c>
      <c r="H193" s="3">
        <v>0</v>
      </c>
      <c r="I193" s="16">
        <v>0</v>
      </c>
      <c r="J193" s="3">
        <v>0</v>
      </c>
      <c r="K193" s="3">
        <v>22.5</v>
      </c>
      <c r="L193" s="16">
        <v>18</v>
      </c>
    </row>
    <row r="194" spans="1:12">
      <c r="A194" s="15" t="s">
        <v>4</v>
      </c>
      <c r="B194" s="16">
        <v>7</v>
      </c>
      <c r="C194" s="3">
        <v>0</v>
      </c>
      <c r="D194" s="16">
        <v>7</v>
      </c>
      <c r="E194" s="3">
        <v>2.25</v>
      </c>
      <c r="F194" s="16">
        <v>5</v>
      </c>
      <c r="G194" s="16">
        <v>0</v>
      </c>
      <c r="H194" s="3">
        <v>0</v>
      </c>
      <c r="I194" s="16">
        <v>0</v>
      </c>
      <c r="J194" s="3">
        <v>0</v>
      </c>
      <c r="K194" s="3">
        <v>23.5</v>
      </c>
      <c r="L194" s="16">
        <v>19</v>
      </c>
    </row>
    <row r="195" spans="1:12">
      <c r="A195" s="15" t="s">
        <v>165</v>
      </c>
      <c r="B195" s="16">
        <v>0</v>
      </c>
      <c r="C195" s="3">
        <v>0</v>
      </c>
      <c r="D195" s="16">
        <v>7</v>
      </c>
      <c r="E195" s="3">
        <v>2.25</v>
      </c>
      <c r="F195" s="16">
        <v>7</v>
      </c>
      <c r="G195" s="16">
        <v>0</v>
      </c>
      <c r="H195" s="3">
        <v>0</v>
      </c>
      <c r="I195" s="16">
        <v>0</v>
      </c>
      <c r="J195" s="3">
        <v>0</v>
      </c>
      <c r="K195" s="3">
        <v>18.5</v>
      </c>
      <c r="L195" s="16">
        <v>14</v>
      </c>
    </row>
    <row r="196" spans="1:12">
      <c r="A196" s="15" t="s">
        <v>320</v>
      </c>
      <c r="B196" s="16">
        <v>0</v>
      </c>
      <c r="C196" s="3">
        <v>0</v>
      </c>
      <c r="D196" s="16">
        <v>0</v>
      </c>
      <c r="E196" s="3">
        <v>1.25</v>
      </c>
      <c r="F196" s="16">
        <v>0</v>
      </c>
      <c r="G196" s="16">
        <v>0</v>
      </c>
      <c r="H196" s="3">
        <v>0</v>
      </c>
      <c r="I196" s="16">
        <v>0</v>
      </c>
      <c r="J196" s="3">
        <v>0</v>
      </c>
      <c r="K196" s="3">
        <v>1.25</v>
      </c>
      <c r="L196" s="16">
        <v>0</v>
      </c>
    </row>
    <row r="197" spans="1:12">
      <c r="A197" s="17" t="s">
        <v>157</v>
      </c>
      <c r="B197" s="18">
        <v>0</v>
      </c>
      <c r="C197" s="2">
        <v>0</v>
      </c>
      <c r="D197" s="18">
        <v>2</v>
      </c>
      <c r="E197" s="2">
        <v>0</v>
      </c>
      <c r="F197" s="18">
        <v>0</v>
      </c>
      <c r="G197" s="18">
        <v>0</v>
      </c>
      <c r="H197" s="2">
        <v>0</v>
      </c>
      <c r="I197" s="18">
        <v>0</v>
      </c>
      <c r="J197" s="2">
        <v>0</v>
      </c>
      <c r="K197" s="2">
        <v>2</v>
      </c>
      <c r="L197" s="18">
        <v>2</v>
      </c>
    </row>
    <row r="198" spans="1:12">
      <c r="A198" s="15" t="s">
        <v>144</v>
      </c>
      <c r="B198" s="16">
        <v>0</v>
      </c>
      <c r="C198" s="3">
        <v>0</v>
      </c>
      <c r="D198" s="16">
        <v>1</v>
      </c>
      <c r="E198" s="3">
        <v>0</v>
      </c>
      <c r="F198" s="16">
        <v>0</v>
      </c>
      <c r="G198" s="16">
        <v>0</v>
      </c>
      <c r="H198" s="3">
        <v>0</v>
      </c>
      <c r="I198" s="16">
        <v>0</v>
      </c>
      <c r="J198" s="3">
        <v>0</v>
      </c>
      <c r="K198" s="3">
        <v>1</v>
      </c>
      <c r="L198" s="16">
        <v>1</v>
      </c>
    </row>
    <row r="199" spans="1:12">
      <c r="A199" s="15" t="s">
        <v>163</v>
      </c>
      <c r="B199" s="16">
        <v>0</v>
      </c>
      <c r="C199" s="3">
        <v>0</v>
      </c>
      <c r="D199" s="16">
        <v>1</v>
      </c>
      <c r="E199" s="3">
        <v>0</v>
      </c>
      <c r="F199" s="16">
        <v>0</v>
      </c>
      <c r="G199" s="16">
        <v>0</v>
      </c>
      <c r="H199" s="3">
        <v>0</v>
      </c>
      <c r="I199" s="16">
        <v>0</v>
      </c>
      <c r="J199" s="3">
        <v>0</v>
      </c>
      <c r="K199" s="3">
        <v>1</v>
      </c>
      <c r="L199" s="16">
        <v>1</v>
      </c>
    </row>
    <row r="200" spans="1:12">
      <c r="A200" s="17" t="s">
        <v>59</v>
      </c>
      <c r="B200" s="18">
        <v>7</v>
      </c>
      <c r="C200" s="2">
        <v>2</v>
      </c>
      <c r="D200" s="18">
        <v>4</v>
      </c>
      <c r="E200" s="2">
        <v>0</v>
      </c>
      <c r="F200" s="18">
        <v>0</v>
      </c>
      <c r="G200" s="18">
        <v>7</v>
      </c>
      <c r="H200" s="2">
        <v>0</v>
      </c>
      <c r="I200" s="18">
        <v>0</v>
      </c>
      <c r="J200" s="2">
        <v>0</v>
      </c>
      <c r="K200" s="2">
        <v>20</v>
      </c>
      <c r="L200" s="18">
        <v>18</v>
      </c>
    </row>
    <row r="201" spans="1:12">
      <c r="A201" s="15" t="s">
        <v>95</v>
      </c>
      <c r="B201" s="16">
        <v>3</v>
      </c>
      <c r="C201" s="3">
        <v>0.5</v>
      </c>
      <c r="D201" s="16">
        <v>0</v>
      </c>
      <c r="E201" s="3">
        <v>0</v>
      </c>
      <c r="F201" s="16">
        <v>0</v>
      </c>
      <c r="G201" s="16">
        <v>1</v>
      </c>
      <c r="H201" s="3">
        <v>0</v>
      </c>
      <c r="I201" s="16">
        <v>0</v>
      </c>
      <c r="J201" s="3">
        <v>0</v>
      </c>
      <c r="K201" s="3">
        <v>4.5</v>
      </c>
      <c r="L201" s="16">
        <v>4</v>
      </c>
    </row>
    <row r="202" spans="1:12">
      <c r="A202" s="15" t="s">
        <v>58</v>
      </c>
      <c r="B202" s="16">
        <v>1</v>
      </c>
      <c r="C202" s="3">
        <v>0.5</v>
      </c>
      <c r="D202" s="16">
        <v>0</v>
      </c>
      <c r="E202" s="3">
        <v>0</v>
      </c>
      <c r="F202" s="16">
        <v>0</v>
      </c>
      <c r="G202" s="16">
        <v>0</v>
      </c>
      <c r="H202" s="3">
        <v>0</v>
      </c>
      <c r="I202" s="16">
        <v>0</v>
      </c>
      <c r="J202" s="3">
        <v>0</v>
      </c>
      <c r="K202" s="3">
        <v>1.5</v>
      </c>
      <c r="L202" s="16">
        <v>1</v>
      </c>
    </row>
    <row r="203" spans="1:12">
      <c r="A203" s="15" t="s">
        <v>137</v>
      </c>
      <c r="B203" s="16">
        <v>0</v>
      </c>
      <c r="C203" s="3">
        <v>0.5</v>
      </c>
      <c r="D203" s="16">
        <v>1</v>
      </c>
      <c r="E203" s="3">
        <v>0</v>
      </c>
      <c r="F203" s="16">
        <v>0</v>
      </c>
      <c r="G203" s="16">
        <v>1</v>
      </c>
      <c r="H203" s="3">
        <v>0</v>
      </c>
      <c r="I203" s="16">
        <v>0</v>
      </c>
      <c r="J203" s="3">
        <v>0</v>
      </c>
      <c r="K203" s="3">
        <v>2.5</v>
      </c>
      <c r="L203" s="16">
        <v>2</v>
      </c>
    </row>
    <row r="204" spans="1:12">
      <c r="A204" s="15" t="s">
        <v>73</v>
      </c>
      <c r="B204" s="16">
        <v>3</v>
      </c>
      <c r="C204" s="3">
        <v>0.5</v>
      </c>
      <c r="D204" s="16">
        <v>3</v>
      </c>
      <c r="E204" s="3">
        <v>0</v>
      </c>
      <c r="F204" s="16">
        <v>0</v>
      </c>
      <c r="G204" s="16">
        <v>5</v>
      </c>
      <c r="H204" s="3">
        <v>0</v>
      </c>
      <c r="I204" s="16">
        <v>0</v>
      </c>
      <c r="J204" s="3">
        <v>0</v>
      </c>
      <c r="K204" s="3">
        <v>11.5</v>
      </c>
      <c r="L204" s="16">
        <v>11</v>
      </c>
    </row>
    <row r="205" spans="1:12">
      <c r="A205" s="17" t="s">
        <v>10</v>
      </c>
      <c r="B205" s="18">
        <v>24</v>
      </c>
      <c r="C205" s="2">
        <v>9</v>
      </c>
      <c r="D205" s="18">
        <v>17</v>
      </c>
      <c r="E205" s="2">
        <v>10</v>
      </c>
      <c r="F205" s="18">
        <v>16</v>
      </c>
      <c r="G205" s="18">
        <v>26</v>
      </c>
      <c r="H205" s="2">
        <v>7</v>
      </c>
      <c r="I205" s="18">
        <v>0</v>
      </c>
      <c r="J205" s="2">
        <v>0</v>
      </c>
      <c r="K205" s="2">
        <v>118</v>
      </c>
      <c r="L205" s="18">
        <v>83</v>
      </c>
    </row>
    <row r="206" spans="1:12">
      <c r="A206" s="15" t="s">
        <v>68</v>
      </c>
      <c r="B206" s="16">
        <v>9</v>
      </c>
      <c r="C206" s="3">
        <v>1.25</v>
      </c>
      <c r="D206" s="16">
        <v>9</v>
      </c>
      <c r="E206" s="3">
        <v>1.75</v>
      </c>
      <c r="F206" s="16">
        <v>9</v>
      </c>
      <c r="G206" s="16">
        <v>9</v>
      </c>
      <c r="H206" s="3">
        <v>1.75</v>
      </c>
      <c r="I206" s="16">
        <v>0</v>
      </c>
      <c r="J206" s="3">
        <v>0</v>
      </c>
      <c r="K206" s="3">
        <v>42</v>
      </c>
      <c r="L206" s="16">
        <v>36</v>
      </c>
    </row>
    <row r="207" spans="1:12">
      <c r="A207" s="15" t="s">
        <v>97</v>
      </c>
      <c r="B207" s="16">
        <v>2</v>
      </c>
      <c r="C207" s="3">
        <v>1.25</v>
      </c>
      <c r="D207" s="16">
        <v>2</v>
      </c>
      <c r="E207" s="3">
        <v>1.75</v>
      </c>
      <c r="F207" s="16">
        <v>4</v>
      </c>
      <c r="G207" s="16">
        <v>5</v>
      </c>
      <c r="H207" s="3">
        <v>1.75</v>
      </c>
      <c r="I207" s="16">
        <v>0</v>
      </c>
      <c r="J207" s="3">
        <v>0</v>
      </c>
      <c r="K207" s="3">
        <v>19</v>
      </c>
      <c r="L207" s="16">
        <v>13</v>
      </c>
    </row>
    <row r="208" spans="1:12">
      <c r="A208" s="15" t="s">
        <v>9</v>
      </c>
      <c r="B208" s="16">
        <v>3</v>
      </c>
      <c r="C208" s="3">
        <v>1</v>
      </c>
      <c r="D208" s="16">
        <v>4</v>
      </c>
      <c r="E208" s="3">
        <v>1.75</v>
      </c>
      <c r="F208" s="16">
        <v>0</v>
      </c>
      <c r="G208" s="16">
        <v>5</v>
      </c>
      <c r="H208" s="3">
        <v>0</v>
      </c>
      <c r="I208" s="16">
        <v>0</v>
      </c>
      <c r="J208" s="3">
        <v>0</v>
      </c>
      <c r="K208" s="3">
        <v>15.75</v>
      </c>
      <c r="L208" s="16">
        <v>12</v>
      </c>
    </row>
    <row r="209" spans="1:12">
      <c r="A209" s="15" t="s">
        <v>135</v>
      </c>
      <c r="B209" s="16">
        <v>0</v>
      </c>
      <c r="C209" s="3">
        <v>1.25</v>
      </c>
      <c r="D209" s="16">
        <v>0</v>
      </c>
      <c r="E209" s="3">
        <v>1.75</v>
      </c>
      <c r="F209" s="16">
        <v>0</v>
      </c>
      <c r="G209" s="16">
        <v>0</v>
      </c>
      <c r="H209" s="3">
        <v>1.75</v>
      </c>
      <c r="I209" s="16">
        <v>0</v>
      </c>
      <c r="J209" s="3">
        <v>0</v>
      </c>
      <c r="K209" s="3">
        <v>6</v>
      </c>
      <c r="L209" s="16">
        <v>0</v>
      </c>
    </row>
    <row r="210" spans="1:12">
      <c r="A210" s="15" t="s">
        <v>20</v>
      </c>
      <c r="B210" s="16">
        <v>0</v>
      </c>
      <c r="C210" s="3">
        <v>1</v>
      </c>
      <c r="D210" s="16">
        <v>0</v>
      </c>
      <c r="E210" s="3">
        <v>0.75</v>
      </c>
      <c r="F210" s="16">
        <v>2</v>
      </c>
      <c r="G210" s="16">
        <v>3</v>
      </c>
      <c r="H210" s="3">
        <v>0</v>
      </c>
      <c r="I210" s="16">
        <v>0</v>
      </c>
      <c r="J210" s="3">
        <v>0</v>
      </c>
      <c r="K210" s="3">
        <v>7.75</v>
      </c>
      <c r="L210" s="16">
        <v>5</v>
      </c>
    </row>
    <row r="211" spans="1:12">
      <c r="A211" s="15" t="s">
        <v>14</v>
      </c>
      <c r="B211" s="16">
        <v>2</v>
      </c>
      <c r="C211" s="3">
        <v>1</v>
      </c>
      <c r="D211" s="16">
        <v>1</v>
      </c>
      <c r="E211" s="3">
        <v>0.75</v>
      </c>
      <c r="F211" s="16">
        <v>0</v>
      </c>
      <c r="G211" s="16">
        <v>0</v>
      </c>
      <c r="H211" s="3">
        <v>0</v>
      </c>
      <c r="I211" s="16">
        <v>0</v>
      </c>
      <c r="J211" s="3">
        <v>0</v>
      </c>
      <c r="K211" s="3">
        <v>5.75</v>
      </c>
      <c r="L211" s="16">
        <v>3</v>
      </c>
    </row>
    <row r="212" spans="1:12">
      <c r="A212" s="15" t="s">
        <v>55</v>
      </c>
      <c r="B212" s="16">
        <v>1</v>
      </c>
      <c r="C212" s="3">
        <v>1</v>
      </c>
      <c r="D212" s="16">
        <v>1</v>
      </c>
      <c r="E212" s="3">
        <v>0.75</v>
      </c>
      <c r="F212" s="16">
        <v>0</v>
      </c>
      <c r="G212" s="16">
        <v>0</v>
      </c>
      <c r="H212" s="3">
        <v>0</v>
      </c>
      <c r="I212" s="16">
        <v>0</v>
      </c>
      <c r="J212" s="3">
        <v>0</v>
      </c>
      <c r="K212" s="3">
        <v>3.75</v>
      </c>
      <c r="L212" s="16">
        <v>2</v>
      </c>
    </row>
    <row r="213" spans="1:12">
      <c r="A213" s="15" t="s">
        <v>48</v>
      </c>
      <c r="B213" s="16">
        <v>7</v>
      </c>
      <c r="C213" s="3">
        <v>1.25</v>
      </c>
      <c r="D213" s="16">
        <v>0</v>
      </c>
      <c r="E213" s="3">
        <v>0</v>
      </c>
      <c r="F213" s="16">
        <v>1</v>
      </c>
      <c r="G213" s="16">
        <v>4</v>
      </c>
      <c r="H213" s="3">
        <v>1.75</v>
      </c>
      <c r="I213" s="16">
        <v>0</v>
      </c>
      <c r="J213" s="3">
        <v>0</v>
      </c>
      <c r="K213" s="3">
        <v>16.25</v>
      </c>
      <c r="L213" s="16">
        <v>12</v>
      </c>
    </row>
    <row r="214" spans="1:12">
      <c r="A214" s="15" t="s">
        <v>231</v>
      </c>
      <c r="B214" s="16">
        <v>0</v>
      </c>
      <c r="C214" s="3">
        <v>0</v>
      </c>
      <c r="D214" s="16">
        <v>0</v>
      </c>
      <c r="E214" s="3">
        <v>0.75</v>
      </c>
      <c r="F214" s="16">
        <v>0</v>
      </c>
      <c r="G214" s="16">
        <v>0</v>
      </c>
      <c r="H214" s="3">
        <v>0</v>
      </c>
      <c r="I214" s="16">
        <v>0</v>
      </c>
      <c r="J214" s="3">
        <v>0</v>
      </c>
      <c r="K214" s="3">
        <v>1.75</v>
      </c>
      <c r="L214" s="16">
        <v>0</v>
      </c>
    </row>
    <row r="215" spans="1:12">
      <c r="A215" s="17" t="s">
        <v>169</v>
      </c>
      <c r="B215" s="18">
        <v>0</v>
      </c>
      <c r="C215" s="2">
        <v>0</v>
      </c>
      <c r="D215" s="18">
        <v>0</v>
      </c>
      <c r="E215" s="2">
        <v>0</v>
      </c>
      <c r="F215" s="18">
        <v>0</v>
      </c>
      <c r="G215" s="18">
        <v>4</v>
      </c>
      <c r="H215" s="2">
        <v>3</v>
      </c>
      <c r="I215" s="18">
        <v>0</v>
      </c>
      <c r="J215" s="2">
        <v>0</v>
      </c>
      <c r="K215" s="2">
        <v>7</v>
      </c>
      <c r="L215" s="18">
        <v>4</v>
      </c>
    </row>
    <row r="216" spans="1:12">
      <c r="A216" s="15" t="s">
        <v>207</v>
      </c>
      <c r="B216" s="16">
        <v>0</v>
      </c>
      <c r="C216" s="3">
        <v>0</v>
      </c>
      <c r="D216" s="16">
        <v>0</v>
      </c>
      <c r="E216" s="3">
        <v>0</v>
      </c>
      <c r="F216" s="16">
        <v>0</v>
      </c>
      <c r="G216" s="16">
        <v>0</v>
      </c>
      <c r="H216" s="3">
        <v>0.75</v>
      </c>
      <c r="I216" s="16">
        <v>0</v>
      </c>
      <c r="J216" s="3">
        <v>0</v>
      </c>
      <c r="K216" s="3">
        <v>0.75</v>
      </c>
      <c r="L216" s="16">
        <v>0</v>
      </c>
    </row>
    <row r="217" spans="1:12">
      <c r="A217" s="15" t="s">
        <v>202</v>
      </c>
      <c r="B217" s="16">
        <v>0</v>
      </c>
      <c r="C217" s="3">
        <v>0</v>
      </c>
      <c r="D217" s="16">
        <v>0</v>
      </c>
      <c r="E217" s="3">
        <v>0</v>
      </c>
      <c r="F217" s="16">
        <v>0</v>
      </c>
      <c r="G217" s="16">
        <v>1</v>
      </c>
      <c r="H217" s="3">
        <v>0.75</v>
      </c>
      <c r="I217" s="16">
        <v>0</v>
      </c>
      <c r="J217" s="3">
        <v>0</v>
      </c>
      <c r="K217" s="3">
        <v>1.75</v>
      </c>
      <c r="L217" s="16">
        <v>1</v>
      </c>
    </row>
    <row r="218" spans="1:12">
      <c r="A218" s="15" t="s">
        <v>203</v>
      </c>
      <c r="B218" s="16">
        <v>0</v>
      </c>
      <c r="C218" s="3">
        <v>0</v>
      </c>
      <c r="D218" s="16">
        <v>0</v>
      </c>
      <c r="E218" s="3">
        <v>0</v>
      </c>
      <c r="F218" s="16">
        <v>0</v>
      </c>
      <c r="G218" s="16">
        <v>1</v>
      </c>
      <c r="H218" s="3">
        <v>0.75</v>
      </c>
      <c r="I218" s="16">
        <v>0</v>
      </c>
      <c r="J218" s="3">
        <v>0</v>
      </c>
      <c r="K218" s="3">
        <v>1.75</v>
      </c>
      <c r="L218" s="16">
        <v>1</v>
      </c>
    </row>
    <row r="219" spans="1:12">
      <c r="A219" s="15" t="s">
        <v>201</v>
      </c>
      <c r="B219" s="16">
        <v>0</v>
      </c>
      <c r="C219" s="3">
        <v>0</v>
      </c>
      <c r="D219" s="16">
        <v>0</v>
      </c>
      <c r="E219" s="3">
        <v>0</v>
      </c>
      <c r="F219" s="16">
        <v>0</v>
      </c>
      <c r="G219" s="16">
        <v>1</v>
      </c>
      <c r="H219" s="3">
        <v>0</v>
      </c>
      <c r="I219" s="16">
        <v>0</v>
      </c>
      <c r="J219" s="3">
        <v>0</v>
      </c>
      <c r="K219" s="3">
        <v>1</v>
      </c>
      <c r="L219" s="16">
        <v>1</v>
      </c>
    </row>
    <row r="220" spans="1:12">
      <c r="A220" s="15" t="s">
        <v>241</v>
      </c>
      <c r="B220" s="16">
        <v>0</v>
      </c>
      <c r="C220" s="3">
        <v>0</v>
      </c>
      <c r="D220" s="16">
        <v>0</v>
      </c>
      <c r="E220" s="3">
        <v>0</v>
      </c>
      <c r="F220" s="16">
        <v>0</v>
      </c>
      <c r="G220" s="16">
        <v>1</v>
      </c>
      <c r="H220" s="3">
        <v>0</v>
      </c>
      <c r="I220" s="16">
        <v>0</v>
      </c>
      <c r="J220" s="3">
        <v>0</v>
      </c>
      <c r="K220" s="3">
        <v>1</v>
      </c>
      <c r="L220" s="16">
        <v>1</v>
      </c>
    </row>
    <row r="221" spans="1:12">
      <c r="A221" s="15" t="s">
        <v>269</v>
      </c>
      <c r="B221" s="16">
        <v>0</v>
      </c>
      <c r="C221" s="3">
        <v>0</v>
      </c>
      <c r="D221" s="16">
        <v>0</v>
      </c>
      <c r="E221" s="3">
        <v>0</v>
      </c>
      <c r="F221" s="16">
        <v>0</v>
      </c>
      <c r="G221" s="16">
        <v>0</v>
      </c>
      <c r="H221" s="3">
        <v>0.75</v>
      </c>
      <c r="I221" s="16">
        <v>0</v>
      </c>
      <c r="J221" s="3">
        <v>0</v>
      </c>
      <c r="K221" s="3">
        <v>0.75</v>
      </c>
      <c r="L221" s="16">
        <v>0</v>
      </c>
    </row>
    <row r="222" spans="1:12">
      <c r="A222" s="17" t="s">
        <v>18</v>
      </c>
      <c r="B222" s="18">
        <v>11</v>
      </c>
      <c r="C222" s="2">
        <v>7</v>
      </c>
      <c r="D222" s="18">
        <v>16</v>
      </c>
      <c r="E222" s="2">
        <v>8.25</v>
      </c>
      <c r="F222" s="18">
        <v>19</v>
      </c>
      <c r="G222" s="18">
        <v>0</v>
      </c>
      <c r="H222" s="2">
        <v>0</v>
      </c>
      <c r="I222" s="18">
        <v>0</v>
      </c>
      <c r="J222" s="2">
        <v>0</v>
      </c>
      <c r="K222" s="2">
        <v>64.25</v>
      </c>
      <c r="L222" s="18">
        <v>46</v>
      </c>
    </row>
    <row r="223" spans="1:12">
      <c r="A223" s="15" t="s">
        <v>54</v>
      </c>
      <c r="B223" s="16">
        <v>2</v>
      </c>
      <c r="C223" s="3">
        <v>1.25</v>
      </c>
      <c r="D223" s="16">
        <v>1</v>
      </c>
      <c r="E223" s="3">
        <v>1.75</v>
      </c>
      <c r="F223" s="16">
        <v>2</v>
      </c>
      <c r="G223" s="16">
        <v>0</v>
      </c>
      <c r="H223" s="3">
        <v>0</v>
      </c>
      <c r="I223" s="16">
        <v>0</v>
      </c>
      <c r="J223" s="3">
        <v>0</v>
      </c>
      <c r="K223" s="3">
        <v>8.75</v>
      </c>
      <c r="L223" s="16">
        <v>5</v>
      </c>
    </row>
    <row r="224" spans="1:12">
      <c r="A224" s="15" t="s">
        <v>21</v>
      </c>
      <c r="B224" s="16">
        <v>0</v>
      </c>
      <c r="C224" s="3">
        <v>1.25</v>
      </c>
      <c r="D224" s="16">
        <v>1</v>
      </c>
      <c r="E224" s="3">
        <v>1.75</v>
      </c>
      <c r="F224" s="16">
        <v>0</v>
      </c>
      <c r="G224" s="16">
        <v>0</v>
      </c>
      <c r="H224" s="3">
        <v>0</v>
      </c>
      <c r="I224" s="16">
        <v>0</v>
      </c>
      <c r="J224" s="3">
        <v>0</v>
      </c>
      <c r="K224" s="3">
        <v>4</v>
      </c>
      <c r="L224" s="16">
        <v>1</v>
      </c>
    </row>
    <row r="225" spans="1:12">
      <c r="A225" s="15" t="s">
        <v>69</v>
      </c>
      <c r="B225" s="16">
        <v>7</v>
      </c>
      <c r="C225" s="3">
        <v>0.5</v>
      </c>
      <c r="D225" s="16">
        <v>7</v>
      </c>
      <c r="E225" s="3">
        <v>0</v>
      </c>
      <c r="F225" s="16">
        <v>0</v>
      </c>
      <c r="G225" s="16">
        <v>0</v>
      </c>
      <c r="H225" s="3">
        <v>0</v>
      </c>
      <c r="I225" s="16">
        <v>0</v>
      </c>
      <c r="J225" s="3">
        <v>0</v>
      </c>
      <c r="K225" s="3">
        <v>14.5</v>
      </c>
      <c r="L225" s="16">
        <v>14</v>
      </c>
    </row>
    <row r="226" spans="1:12">
      <c r="A226" s="15" t="s">
        <v>17</v>
      </c>
      <c r="B226" s="16">
        <v>1</v>
      </c>
      <c r="C226" s="3">
        <v>1.25</v>
      </c>
      <c r="D226" s="16">
        <v>1</v>
      </c>
      <c r="E226" s="3">
        <v>1.75</v>
      </c>
      <c r="F226" s="16">
        <v>4</v>
      </c>
      <c r="G226" s="16">
        <v>0</v>
      </c>
      <c r="H226" s="3">
        <v>0</v>
      </c>
      <c r="I226" s="16">
        <v>0</v>
      </c>
      <c r="J226" s="3">
        <v>0</v>
      </c>
      <c r="K226" s="3">
        <v>9.75</v>
      </c>
      <c r="L226" s="16">
        <v>6</v>
      </c>
    </row>
    <row r="227" spans="1:12">
      <c r="A227" s="15" t="s">
        <v>60</v>
      </c>
      <c r="B227" s="16">
        <v>0</v>
      </c>
      <c r="C227" s="3">
        <v>1.25</v>
      </c>
      <c r="D227" s="16">
        <v>1</v>
      </c>
      <c r="E227" s="3">
        <v>1.75</v>
      </c>
      <c r="F227" s="16">
        <v>0</v>
      </c>
      <c r="G227" s="16">
        <v>0</v>
      </c>
      <c r="H227" s="3">
        <v>0</v>
      </c>
      <c r="I227" s="16">
        <v>0</v>
      </c>
      <c r="J227" s="3">
        <v>0</v>
      </c>
      <c r="K227" s="3">
        <v>4.75</v>
      </c>
      <c r="L227" s="16">
        <v>1</v>
      </c>
    </row>
    <row r="228" spans="1:12">
      <c r="A228" s="15" t="s">
        <v>143</v>
      </c>
      <c r="B228" s="16">
        <v>0</v>
      </c>
      <c r="C228" s="3">
        <v>0</v>
      </c>
      <c r="D228" s="16">
        <v>5</v>
      </c>
      <c r="E228" s="3">
        <v>1.25</v>
      </c>
      <c r="F228" s="16">
        <v>5</v>
      </c>
      <c r="G228" s="16">
        <v>0</v>
      </c>
      <c r="H228" s="3">
        <v>0</v>
      </c>
      <c r="I228" s="16">
        <v>0</v>
      </c>
      <c r="J228" s="3">
        <v>0</v>
      </c>
      <c r="K228" s="3">
        <v>11.25</v>
      </c>
      <c r="L228" s="16">
        <v>10</v>
      </c>
    </row>
    <row r="229" spans="1:12">
      <c r="A229" s="15" t="s">
        <v>139</v>
      </c>
      <c r="B229" s="16">
        <v>0</v>
      </c>
      <c r="C229" s="3">
        <v>0.5</v>
      </c>
      <c r="D229" s="16">
        <v>0</v>
      </c>
      <c r="E229" s="3">
        <v>0</v>
      </c>
      <c r="F229" s="16">
        <v>0</v>
      </c>
      <c r="G229" s="16">
        <v>0</v>
      </c>
      <c r="H229" s="3">
        <v>0</v>
      </c>
      <c r="I229" s="16">
        <v>0</v>
      </c>
      <c r="J229" s="3">
        <v>0</v>
      </c>
      <c r="K229" s="3">
        <v>0.5</v>
      </c>
      <c r="L229" s="16">
        <v>0</v>
      </c>
    </row>
    <row r="230" spans="1:12">
      <c r="A230" s="15" t="s">
        <v>138</v>
      </c>
      <c r="B230" s="16">
        <v>0</v>
      </c>
      <c r="C230" s="3">
        <v>0.5</v>
      </c>
      <c r="D230" s="16">
        <v>0</v>
      </c>
      <c r="E230" s="3">
        <v>0</v>
      </c>
      <c r="F230" s="16">
        <v>0</v>
      </c>
      <c r="G230" s="16">
        <v>0</v>
      </c>
      <c r="H230" s="3">
        <v>0</v>
      </c>
      <c r="I230" s="16">
        <v>0</v>
      </c>
      <c r="J230" s="3">
        <v>0</v>
      </c>
      <c r="K230" s="3">
        <v>0.5</v>
      </c>
      <c r="L230" s="16">
        <v>0</v>
      </c>
    </row>
    <row r="231" spans="1:12">
      <c r="A231" s="15" t="s">
        <v>100</v>
      </c>
      <c r="B231" s="16">
        <v>1</v>
      </c>
      <c r="C231" s="3">
        <v>0.5</v>
      </c>
      <c r="D231" s="16">
        <v>0</v>
      </c>
      <c r="E231" s="3">
        <v>0</v>
      </c>
      <c r="F231" s="16">
        <v>0</v>
      </c>
      <c r="G231" s="16">
        <v>0</v>
      </c>
      <c r="H231" s="3">
        <v>0</v>
      </c>
      <c r="I231" s="16">
        <v>0</v>
      </c>
      <c r="J231" s="3">
        <v>0</v>
      </c>
      <c r="K231" s="3">
        <v>1.5</v>
      </c>
      <c r="L231" s="16">
        <v>1</v>
      </c>
    </row>
    <row r="232" spans="1:12">
      <c r="A232" s="15" t="s">
        <v>222</v>
      </c>
      <c r="B232" s="16">
        <v>0</v>
      </c>
      <c r="C232" s="3">
        <v>0</v>
      </c>
      <c r="D232" s="16">
        <v>0</v>
      </c>
      <c r="E232" s="3">
        <v>0</v>
      </c>
      <c r="F232" s="16">
        <v>1</v>
      </c>
      <c r="G232" s="16">
        <v>0</v>
      </c>
      <c r="H232" s="3">
        <v>0</v>
      </c>
      <c r="I232" s="16">
        <v>0</v>
      </c>
      <c r="J232" s="3">
        <v>0</v>
      </c>
      <c r="K232" s="3">
        <v>1.75</v>
      </c>
      <c r="L232" s="16">
        <v>1</v>
      </c>
    </row>
    <row r="233" spans="1:12">
      <c r="A233" s="15" t="s">
        <v>225</v>
      </c>
      <c r="B233" s="16">
        <v>0</v>
      </c>
      <c r="C233" s="3">
        <v>0</v>
      </c>
      <c r="D233" s="16">
        <v>0</v>
      </c>
      <c r="E233" s="3">
        <v>0</v>
      </c>
      <c r="F233" s="16">
        <v>7</v>
      </c>
      <c r="G233" s="16">
        <v>0</v>
      </c>
      <c r="H233" s="3">
        <v>0</v>
      </c>
      <c r="I233" s="16">
        <v>0</v>
      </c>
      <c r="J233" s="3">
        <v>0</v>
      </c>
      <c r="K233" s="3">
        <v>7</v>
      </c>
      <c r="L233" s="16">
        <v>7</v>
      </c>
    </row>
    <row r="234" spans="1:12">
      <c r="A234" s="14" t="s">
        <v>209</v>
      </c>
      <c r="B234" s="16"/>
      <c r="C234" s="3"/>
      <c r="D234" s="16"/>
      <c r="E234" s="3"/>
      <c r="F234" s="16"/>
      <c r="G234" s="16"/>
      <c r="H234" s="3"/>
      <c r="I234" s="16"/>
      <c r="J234" s="3"/>
      <c r="K234" s="3"/>
      <c r="L234" s="16"/>
    </row>
    <row r="235" spans="1:12">
      <c r="A235" s="14" t="s">
        <v>210</v>
      </c>
      <c r="B235" s="16">
        <v>300</v>
      </c>
      <c r="C235" s="3">
        <v>105</v>
      </c>
      <c r="D235" s="16">
        <v>310</v>
      </c>
      <c r="E235" s="3">
        <v>107</v>
      </c>
      <c r="F235" s="16">
        <v>298</v>
      </c>
      <c r="G235" s="16">
        <v>296</v>
      </c>
      <c r="H235" s="3">
        <v>84</v>
      </c>
      <c r="I235" s="16">
        <v>0</v>
      </c>
      <c r="J235" s="3">
        <v>0</v>
      </c>
      <c r="K235" s="3">
        <v>1603.25</v>
      </c>
      <c r="L235" s="16">
        <v>1204</v>
      </c>
    </row>
  </sheetData>
  <pageMargins left="0.23622047244094491" right="0.23622047244094491" top="0.74803149606299213" bottom="0.74803149606299213" header="0.31496062992125984" footer="0.31496062992125984"/>
  <pageSetup paperSize="9" orientation="landscape" horizontalDpi="300" r:id="rId2"/>
  <headerFooter>
    <oddHeader>&amp;CPUNKTACJA OZD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3:M297"/>
  <sheetViews>
    <sheetView tabSelected="1" workbookViewId="0">
      <selection activeCell="M15" sqref="M15"/>
    </sheetView>
  </sheetViews>
  <sheetFormatPr defaultRowHeight="15"/>
  <cols>
    <col min="1" max="1" width="31" customWidth="1"/>
    <col min="2" max="2" width="11.140625" bestFit="1" customWidth="1"/>
    <col min="3" max="3" width="9" customWidth="1"/>
    <col min="4" max="4" width="8.28515625" customWidth="1"/>
    <col min="5" max="5" width="9.5703125" customWidth="1"/>
    <col min="6" max="6" width="8.85546875" customWidth="1"/>
    <col min="7" max="7" width="9" customWidth="1"/>
    <col min="8" max="8" width="10.28515625" customWidth="1"/>
    <col min="9" max="9" width="8.42578125" customWidth="1"/>
    <col min="10" max="10" width="9.7109375" customWidth="1"/>
    <col min="11" max="11" width="9.5703125" customWidth="1"/>
    <col min="12" max="12" width="16.85546875" hidden="1" customWidth="1"/>
    <col min="13" max="13" width="12.5703125" customWidth="1"/>
    <col min="14" max="14" width="11.28515625" bestFit="1" customWidth="1"/>
    <col min="15" max="15" width="12.28515625" bestFit="1" customWidth="1"/>
    <col min="16" max="16" width="17.7109375" bestFit="1" customWidth="1"/>
    <col min="17" max="17" width="28.7109375" bestFit="1" customWidth="1"/>
    <col min="18" max="18" width="15.7109375" bestFit="1" customWidth="1"/>
    <col min="19" max="19" width="17.7109375" bestFit="1" customWidth="1"/>
    <col min="20" max="20" width="13.28515625" bestFit="1" customWidth="1"/>
    <col min="21" max="21" width="20" bestFit="1" customWidth="1"/>
    <col min="22" max="22" width="7" customWidth="1"/>
    <col min="23" max="23" width="14" bestFit="1" customWidth="1"/>
  </cols>
  <sheetData>
    <row r="3" spans="1:13" s="19" customFormat="1">
      <c r="A3"/>
      <c r="B3" s="23" t="s">
        <v>310</v>
      </c>
      <c r="C3"/>
      <c r="D3"/>
      <c r="E3"/>
      <c r="F3"/>
      <c r="G3"/>
      <c r="H3"/>
      <c r="I3"/>
      <c r="J3"/>
      <c r="K3"/>
      <c r="L3"/>
      <c r="M3"/>
    </row>
    <row r="4" spans="1:13" ht="45">
      <c r="A4" s="20" t="s">
        <v>208</v>
      </c>
      <c r="B4" s="21" t="s">
        <v>211</v>
      </c>
      <c r="C4" s="21" t="s">
        <v>212</v>
      </c>
      <c r="D4" s="21" t="s">
        <v>213</v>
      </c>
      <c r="E4" s="21" t="s">
        <v>215</v>
      </c>
      <c r="F4" s="21" t="s">
        <v>218</v>
      </c>
      <c r="G4" s="21" t="s">
        <v>219</v>
      </c>
      <c r="H4" s="21" t="s">
        <v>217</v>
      </c>
      <c r="I4" s="21" t="s">
        <v>216</v>
      </c>
      <c r="J4" s="21" t="s">
        <v>214</v>
      </c>
      <c r="K4" s="21" t="s">
        <v>220</v>
      </c>
      <c r="L4" s="21" t="s">
        <v>221</v>
      </c>
    </row>
    <row r="5" spans="1:13" ht="36" customHeight="1">
      <c r="A5" s="29" t="s">
        <v>146</v>
      </c>
      <c r="B5" s="30">
        <v>144</v>
      </c>
      <c r="C5" s="31">
        <v>34</v>
      </c>
      <c r="D5" s="30">
        <v>154</v>
      </c>
      <c r="E5" s="31">
        <v>34</v>
      </c>
      <c r="F5" s="30">
        <v>144</v>
      </c>
      <c r="G5" s="30">
        <v>140</v>
      </c>
      <c r="H5" s="31">
        <v>37</v>
      </c>
      <c r="I5" s="30">
        <v>0</v>
      </c>
      <c r="J5" s="31">
        <v>0</v>
      </c>
      <c r="K5" s="31">
        <v>721</v>
      </c>
      <c r="L5" s="16">
        <v>582</v>
      </c>
    </row>
    <row r="6" spans="1:13">
      <c r="A6" s="17" t="s">
        <v>243</v>
      </c>
      <c r="B6" s="18">
        <v>20</v>
      </c>
      <c r="C6" s="2">
        <v>4.5</v>
      </c>
      <c r="D6" s="18">
        <v>19</v>
      </c>
      <c r="E6" s="2">
        <v>4.5</v>
      </c>
      <c r="F6" s="18">
        <v>24</v>
      </c>
      <c r="G6" s="18">
        <v>24</v>
      </c>
      <c r="H6" s="2">
        <v>4.5</v>
      </c>
      <c r="I6" s="18">
        <v>0</v>
      </c>
      <c r="J6" s="2">
        <v>0</v>
      </c>
      <c r="K6" s="2">
        <v>107.25</v>
      </c>
      <c r="L6" s="16">
        <v>87</v>
      </c>
    </row>
    <row r="7" spans="1:13">
      <c r="A7" s="15" t="s">
        <v>110</v>
      </c>
      <c r="B7" s="16">
        <v>1</v>
      </c>
      <c r="C7" s="3">
        <v>2.25</v>
      </c>
      <c r="D7" s="16">
        <v>0</v>
      </c>
      <c r="E7" s="3">
        <v>2.25</v>
      </c>
      <c r="F7" s="16">
        <v>2</v>
      </c>
      <c r="G7" s="16">
        <v>3</v>
      </c>
      <c r="H7" s="3">
        <v>2.25</v>
      </c>
      <c r="I7" s="16">
        <v>0</v>
      </c>
      <c r="J7" s="3">
        <v>0</v>
      </c>
      <c r="K7" s="3">
        <v>15</v>
      </c>
      <c r="L7" s="16">
        <v>6</v>
      </c>
    </row>
    <row r="8" spans="1:13">
      <c r="A8" s="15" t="s">
        <v>65</v>
      </c>
      <c r="B8" s="16">
        <v>4</v>
      </c>
      <c r="C8" s="3">
        <v>0</v>
      </c>
      <c r="D8" s="16">
        <v>0</v>
      </c>
      <c r="E8" s="3">
        <v>0</v>
      </c>
      <c r="F8" s="16">
        <v>0</v>
      </c>
      <c r="G8" s="16">
        <v>0</v>
      </c>
      <c r="H8" s="3">
        <v>0</v>
      </c>
      <c r="I8" s="16">
        <v>0</v>
      </c>
      <c r="J8" s="3">
        <v>0</v>
      </c>
      <c r="K8" s="3">
        <v>4</v>
      </c>
      <c r="L8" s="16">
        <v>4</v>
      </c>
    </row>
    <row r="9" spans="1:13">
      <c r="A9" s="15" t="s">
        <v>155</v>
      </c>
      <c r="B9" s="16">
        <v>0</v>
      </c>
      <c r="C9" s="3">
        <v>0</v>
      </c>
      <c r="D9" s="16">
        <v>4</v>
      </c>
      <c r="E9" s="3">
        <v>0</v>
      </c>
      <c r="F9" s="16">
        <v>7</v>
      </c>
      <c r="G9" s="16">
        <v>9</v>
      </c>
      <c r="H9" s="3">
        <v>0</v>
      </c>
      <c r="I9" s="16">
        <v>0</v>
      </c>
      <c r="J9" s="3">
        <v>0</v>
      </c>
      <c r="K9" s="3">
        <v>20</v>
      </c>
      <c r="L9" s="16">
        <v>20</v>
      </c>
    </row>
    <row r="10" spans="1:13">
      <c r="A10" s="15" t="s">
        <v>112</v>
      </c>
      <c r="B10" s="16">
        <v>1</v>
      </c>
      <c r="C10" s="3">
        <v>0</v>
      </c>
      <c r="D10" s="16">
        <v>1</v>
      </c>
      <c r="E10" s="3">
        <v>0</v>
      </c>
      <c r="F10" s="16">
        <v>1</v>
      </c>
      <c r="G10" s="16">
        <v>0</v>
      </c>
      <c r="H10" s="3">
        <v>0</v>
      </c>
      <c r="I10" s="16">
        <v>0</v>
      </c>
      <c r="J10" s="3">
        <v>0</v>
      </c>
      <c r="K10" s="3">
        <v>5.25</v>
      </c>
      <c r="L10" s="16">
        <v>3</v>
      </c>
    </row>
    <row r="11" spans="1:13">
      <c r="A11" s="15" t="s">
        <v>172</v>
      </c>
      <c r="B11" s="16">
        <v>0</v>
      </c>
      <c r="C11" s="3">
        <v>0</v>
      </c>
      <c r="D11" s="16">
        <v>1</v>
      </c>
      <c r="E11" s="3">
        <v>0</v>
      </c>
      <c r="F11" s="16">
        <v>0</v>
      </c>
      <c r="G11" s="16">
        <v>0</v>
      </c>
      <c r="H11" s="3">
        <v>0</v>
      </c>
      <c r="I11" s="16">
        <v>0</v>
      </c>
      <c r="J11" s="3">
        <v>0</v>
      </c>
      <c r="K11" s="3">
        <v>1</v>
      </c>
      <c r="L11" s="16">
        <v>1</v>
      </c>
    </row>
    <row r="12" spans="1:13">
      <c r="A12" s="15" t="s">
        <v>86</v>
      </c>
      <c r="B12" s="16">
        <v>3</v>
      </c>
      <c r="C12" s="3">
        <v>0</v>
      </c>
      <c r="D12" s="16">
        <v>3</v>
      </c>
      <c r="E12" s="3">
        <v>0</v>
      </c>
      <c r="F12" s="16">
        <v>4</v>
      </c>
      <c r="G12" s="16">
        <v>5</v>
      </c>
      <c r="H12" s="3">
        <v>2.25</v>
      </c>
      <c r="I12" s="16">
        <v>0</v>
      </c>
      <c r="J12" s="3">
        <v>0</v>
      </c>
      <c r="K12" s="3">
        <v>17.25</v>
      </c>
      <c r="L12" s="16">
        <v>15</v>
      </c>
    </row>
    <row r="13" spans="1:13">
      <c r="A13" s="15" t="s">
        <v>37</v>
      </c>
      <c r="B13" s="16">
        <v>7</v>
      </c>
      <c r="C13" s="3">
        <v>0</v>
      </c>
      <c r="D13" s="16">
        <v>5</v>
      </c>
      <c r="E13" s="3">
        <v>0</v>
      </c>
      <c r="F13" s="16">
        <v>5</v>
      </c>
      <c r="G13" s="16">
        <v>7</v>
      </c>
      <c r="H13" s="3">
        <v>0</v>
      </c>
      <c r="I13" s="16">
        <v>0</v>
      </c>
      <c r="J13" s="3">
        <v>0</v>
      </c>
      <c r="K13" s="3">
        <v>24</v>
      </c>
      <c r="L13" s="16">
        <v>24</v>
      </c>
    </row>
    <row r="14" spans="1:13">
      <c r="A14" s="15" t="s">
        <v>280</v>
      </c>
      <c r="B14" s="16">
        <v>4</v>
      </c>
      <c r="C14" s="3">
        <v>2.25</v>
      </c>
      <c r="D14" s="16">
        <v>5</v>
      </c>
      <c r="E14" s="3">
        <v>2.25</v>
      </c>
      <c r="F14" s="16">
        <v>5</v>
      </c>
      <c r="G14" s="16">
        <v>0</v>
      </c>
      <c r="H14" s="3">
        <v>0</v>
      </c>
      <c r="I14" s="16">
        <v>0</v>
      </c>
      <c r="J14" s="3">
        <v>0</v>
      </c>
      <c r="K14" s="3">
        <v>20.75</v>
      </c>
      <c r="L14" s="16">
        <v>14</v>
      </c>
    </row>
    <row r="15" spans="1:13">
      <c r="A15" s="17" t="s">
        <v>245</v>
      </c>
      <c r="B15" s="18">
        <v>13</v>
      </c>
      <c r="C15" s="2">
        <v>3.75</v>
      </c>
      <c r="D15" s="18">
        <v>20</v>
      </c>
      <c r="E15" s="2">
        <v>7</v>
      </c>
      <c r="F15" s="18">
        <v>18</v>
      </c>
      <c r="G15" s="18">
        <v>16</v>
      </c>
      <c r="H15" s="2">
        <v>5</v>
      </c>
      <c r="I15" s="18">
        <v>0</v>
      </c>
      <c r="J15" s="2">
        <v>0</v>
      </c>
      <c r="K15" s="2">
        <v>88</v>
      </c>
      <c r="L15" s="16">
        <v>67</v>
      </c>
    </row>
    <row r="16" spans="1:13">
      <c r="A16" s="15" t="s">
        <v>111</v>
      </c>
      <c r="B16" s="16">
        <v>1</v>
      </c>
      <c r="C16" s="3">
        <v>1.25</v>
      </c>
      <c r="D16" s="16">
        <v>1</v>
      </c>
      <c r="E16" s="3">
        <v>1.75</v>
      </c>
      <c r="F16" s="16">
        <v>1</v>
      </c>
      <c r="G16" s="16">
        <v>2</v>
      </c>
      <c r="H16" s="3">
        <v>1.25</v>
      </c>
      <c r="I16" s="16">
        <v>0</v>
      </c>
      <c r="J16" s="3">
        <v>0</v>
      </c>
      <c r="K16" s="3">
        <v>9.25</v>
      </c>
      <c r="L16" s="16">
        <v>5</v>
      </c>
    </row>
    <row r="17" spans="1:12">
      <c r="A17" s="15" t="s">
        <v>87</v>
      </c>
      <c r="B17" s="16">
        <v>2</v>
      </c>
      <c r="C17" s="3">
        <v>0</v>
      </c>
      <c r="D17" s="16">
        <v>3</v>
      </c>
      <c r="E17" s="3">
        <v>1.75</v>
      </c>
      <c r="F17" s="16">
        <v>3</v>
      </c>
      <c r="G17" s="16">
        <v>3</v>
      </c>
      <c r="H17" s="3">
        <v>1.25</v>
      </c>
      <c r="I17" s="16">
        <v>0</v>
      </c>
      <c r="J17" s="3">
        <v>0</v>
      </c>
      <c r="K17" s="3">
        <v>15.75</v>
      </c>
      <c r="L17" s="16">
        <v>11</v>
      </c>
    </row>
    <row r="18" spans="1:12">
      <c r="A18" s="15" t="s">
        <v>83</v>
      </c>
      <c r="B18" s="16">
        <v>5</v>
      </c>
      <c r="C18" s="3">
        <v>1.25</v>
      </c>
      <c r="D18" s="16">
        <v>7</v>
      </c>
      <c r="E18" s="3">
        <v>1.75</v>
      </c>
      <c r="F18" s="16">
        <v>7</v>
      </c>
      <c r="G18" s="16">
        <v>7</v>
      </c>
      <c r="H18" s="3">
        <v>1.25</v>
      </c>
      <c r="I18" s="16">
        <v>0</v>
      </c>
      <c r="J18" s="3">
        <v>0</v>
      </c>
      <c r="K18" s="3">
        <v>32</v>
      </c>
      <c r="L18" s="16">
        <v>26</v>
      </c>
    </row>
    <row r="19" spans="1:12">
      <c r="A19" s="15" t="s">
        <v>104</v>
      </c>
      <c r="B19" s="16">
        <v>5</v>
      </c>
      <c r="C19" s="3">
        <v>1.25</v>
      </c>
      <c r="D19" s="16">
        <v>9</v>
      </c>
      <c r="E19" s="3">
        <v>1.75</v>
      </c>
      <c r="F19" s="16">
        <v>7</v>
      </c>
      <c r="G19" s="16">
        <v>4</v>
      </c>
      <c r="H19" s="3">
        <v>1.25</v>
      </c>
      <c r="I19" s="16">
        <v>0</v>
      </c>
      <c r="J19" s="3">
        <v>0</v>
      </c>
      <c r="K19" s="3">
        <v>31</v>
      </c>
      <c r="L19" s="16">
        <v>25</v>
      </c>
    </row>
    <row r="20" spans="1:12">
      <c r="A20" s="17" t="s">
        <v>247</v>
      </c>
      <c r="B20" s="18">
        <v>12</v>
      </c>
      <c r="C20" s="2">
        <v>4.5</v>
      </c>
      <c r="D20" s="18">
        <v>10</v>
      </c>
      <c r="E20" s="2">
        <v>4.5</v>
      </c>
      <c r="F20" s="18">
        <v>13</v>
      </c>
      <c r="G20" s="18">
        <v>13</v>
      </c>
      <c r="H20" s="2">
        <v>4.5</v>
      </c>
      <c r="I20" s="18">
        <v>0</v>
      </c>
      <c r="J20" s="2">
        <v>0</v>
      </c>
      <c r="K20" s="2">
        <v>66</v>
      </c>
      <c r="L20" s="16">
        <v>48</v>
      </c>
    </row>
    <row r="21" spans="1:12">
      <c r="A21" s="15" t="s">
        <v>102</v>
      </c>
      <c r="B21" s="16">
        <v>9</v>
      </c>
      <c r="C21" s="3">
        <v>2.25</v>
      </c>
      <c r="D21" s="16">
        <v>7</v>
      </c>
      <c r="E21" s="3">
        <v>2.25</v>
      </c>
      <c r="F21" s="16">
        <v>9</v>
      </c>
      <c r="G21" s="16">
        <v>9</v>
      </c>
      <c r="H21" s="3">
        <v>2.25</v>
      </c>
      <c r="I21" s="16">
        <v>0</v>
      </c>
      <c r="J21" s="3">
        <v>0</v>
      </c>
      <c r="K21" s="3">
        <v>43</v>
      </c>
      <c r="L21" s="16">
        <v>34</v>
      </c>
    </row>
    <row r="22" spans="1:12">
      <c r="A22" s="15" t="s">
        <v>40</v>
      </c>
      <c r="B22" s="16">
        <v>3</v>
      </c>
      <c r="C22" s="3">
        <v>2.25</v>
      </c>
      <c r="D22" s="16">
        <v>3</v>
      </c>
      <c r="E22" s="3">
        <v>2.25</v>
      </c>
      <c r="F22" s="16">
        <v>4</v>
      </c>
      <c r="G22" s="16">
        <v>4</v>
      </c>
      <c r="H22" s="3">
        <v>2.25</v>
      </c>
      <c r="I22" s="16">
        <v>0</v>
      </c>
      <c r="J22" s="3">
        <v>0</v>
      </c>
      <c r="K22" s="3">
        <v>23</v>
      </c>
      <c r="L22" s="16">
        <v>14</v>
      </c>
    </row>
    <row r="23" spans="1:12">
      <c r="A23" s="17" t="s">
        <v>240</v>
      </c>
      <c r="B23" s="18">
        <v>12</v>
      </c>
      <c r="C23" s="2">
        <v>2.25</v>
      </c>
      <c r="D23" s="18">
        <v>10</v>
      </c>
      <c r="E23" s="2">
        <v>2.25</v>
      </c>
      <c r="F23" s="18">
        <v>14</v>
      </c>
      <c r="G23" s="18">
        <v>9</v>
      </c>
      <c r="H23" s="2">
        <v>2.25</v>
      </c>
      <c r="I23" s="18">
        <v>0</v>
      </c>
      <c r="J23" s="2">
        <v>0</v>
      </c>
      <c r="K23" s="2">
        <v>54</v>
      </c>
      <c r="L23" s="16">
        <v>45</v>
      </c>
    </row>
    <row r="24" spans="1:12">
      <c r="A24" s="15" t="s">
        <v>64</v>
      </c>
      <c r="B24" s="16">
        <v>5</v>
      </c>
      <c r="C24" s="3">
        <v>0</v>
      </c>
      <c r="D24" s="16">
        <v>7</v>
      </c>
      <c r="E24" s="3">
        <v>0</v>
      </c>
      <c r="F24" s="16">
        <v>5</v>
      </c>
      <c r="G24" s="16">
        <v>0</v>
      </c>
      <c r="H24" s="3">
        <v>0</v>
      </c>
      <c r="I24" s="16">
        <v>0</v>
      </c>
      <c r="J24" s="3">
        <v>0</v>
      </c>
      <c r="K24" s="3">
        <v>17</v>
      </c>
      <c r="L24" s="16">
        <v>17</v>
      </c>
    </row>
    <row r="25" spans="1:12">
      <c r="A25" s="15" t="s">
        <v>63</v>
      </c>
      <c r="B25" s="16">
        <v>7</v>
      </c>
      <c r="C25" s="3">
        <v>2.25</v>
      </c>
      <c r="D25" s="16">
        <v>3</v>
      </c>
      <c r="E25" s="3">
        <v>2.25</v>
      </c>
      <c r="F25" s="16">
        <v>9</v>
      </c>
      <c r="G25" s="16">
        <v>9</v>
      </c>
      <c r="H25" s="3">
        <v>2.25</v>
      </c>
      <c r="I25" s="16">
        <v>0</v>
      </c>
      <c r="J25" s="3">
        <v>0</v>
      </c>
      <c r="K25" s="3">
        <v>37</v>
      </c>
      <c r="L25" s="16">
        <v>28</v>
      </c>
    </row>
    <row r="26" spans="1:12">
      <c r="A26" s="17" t="s">
        <v>278</v>
      </c>
      <c r="B26" s="18">
        <v>9</v>
      </c>
      <c r="C26" s="2">
        <v>1.75</v>
      </c>
      <c r="D26" s="18">
        <v>9</v>
      </c>
      <c r="E26" s="2">
        <v>1.25</v>
      </c>
      <c r="F26" s="18">
        <v>9</v>
      </c>
      <c r="G26" s="18">
        <v>9</v>
      </c>
      <c r="H26" s="2">
        <v>1.75</v>
      </c>
      <c r="I26" s="18">
        <v>0</v>
      </c>
      <c r="J26" s="2">
        <v>0</v>
      </c>
      <c r="K26" s="2">
        <v>42</v>
      </c>
      <c r="L26" s="16">
        <v>36</v>
      </c>
    </row>
    <row r="27" spans="1:12">
      <c r="A27" s="15" t="s">
        <v>81</v>
      </c>
      <c r="B27" s="16">
        <v>9</v>
      </c>
      <c r="C27" s="3">
        <v>1.75</v>
      </c>
      <c r="D27" s="16">
        <v>9</v>
      </c>
      <c r="E27" s="3">
        <v>1.25</v>
      </c>
      <c r="F27" s="16">
        <v>9</v>
      </c>
      <c r="G27" s="16">
        <v>9</v>
      </c>
      <c r="H27" s="3">
        <v>1.75</v>
      </c>
      <c r="I27" s="16">
        <v>0</v>
      </c>
      <c r="J27" s="3">
        <v>0</v>
      </c>
      <c r="K27" s="3">
        <v>42</v>
      </c>
      <c r="L27" s="16">
        <v>36</v>
      </c>
    </row>
    <row r="28" spans="1:12">
      <c r="A28" s="17" t="s">
        <v>290</v>
      </c>
      <c r="B28" s="18">
        <v>11</v>
      </c>
      <c r="C28" s="2">
        <v>1.25</v>
      </c>
      <c r="D28" s="18">
        <v>4</v>
      </c>
      <c r="E28" s="2">
        <v>0</v>
      </c>
      <c r="F28" s="18">
        <v>7</v>
      </c>
      <c r="G28" s="18">
        <v>7</v>
      </c>
      <c r="H28" s="2">
        <v>0</v>
      </c>
      <c r="I28" s="18">
        <v>0</v>
      </c>
      <c r="J28" s="2">
        <v>0</v>
      </c>
      <c r="K28" s="2">
        <v>32</v>
      </c>
      <c r="L28" s="16">
        <v>29</v>
      </c>
    </row>
    <row r="29" spans="1:12">
      <c r="A29" s="15" t="s">
        <v>62</v>
      </c>
      <c r="B29" s="16">
        <v>9</v>
      </c>
      <c r="C29" s="3">
        <v>1.25</v>
      </c>
      <c r="D29" s="16">
        <v>4</v>
      </c>
      <c r="E29" s="3">
        <v>0</v>
      </c>
      <c r="F29" s="16">
        <v>7</v>
      </c>
      <c r="G29" s="16">
        <v>7</v>
      </c>
      <c r="H29" s="3">
        <v>0</v>
      </c>
      <c r="I29" s="16">
        <v>0</v>
      </c>
      <c r="J29" s="3">
        <v>0</v>
      </c>
      <c r="K29" s="3">
        <v>30</v>
      </c>
      <c r="L29" s="16">
        <v>27</v>
      </c>
    </row>
    <row r="30" spans="1:12">
      <c r="A30" s="15" t="s">
        <v>42</v>
      </c>
      <c r="B30" s="16">
        <v>2</v>
      </c>
      <c r="C30" s="3">
        <v>0</v>
      </c>
      <c r="D30" s="16">
        <v>0</v>
      </c>
      <c r="E30" s="3">
        <v>0</v>
      </c>
      <c r="F30" s="16">
        <v>0</v>
      </c>
      <c r="G30" s="16">
        <v>0</v>
      </c>
      <c r="H30" s="3">
        <v>0</v>
      </c>
      <c r="I30" s="16">
        <v>0</v>
      </c>
      <c r="J30" s="3">
        <v>0</v>
      </c>
      <c r="K30" s="3">
        <v>2</v>
      </c>
      <c r="L30" s="16">
        <v>2</v>
      </c>
    </row>
    <row r="31" spans="1:12">
      <c r="A31" s="17" t="s">
        <v>273</v>
      </c>
      <c r="B31" s="18">
        <v>9</v>
      </c>
      <c r="C31" s="2">
        <v>0</v>
      </c>
      <c r="D31" s="18">
        <v>9</v>
      </c>
      <c r="E31" s="2">
        <v>0</v>
      </c>
      <c r="F31" s="18">
        <v>9</v>
      </c>
      <c r="G31" s="18">
        <v>0</v>
      </c>
      <c r="H31" s="2">
        <v>0</v>
      </c>
      <c r="I31" s="18">
        <v>0</v>
      </c>
      <c r="J31" s="2">
        <v>0</v>
      </c>
      <c r="K31" s="2">
        <v>27</v>
      </c>
      <c r="L31" s="16">
        <v>27</v>
      </c>
    </row>
    <row r="32" spans="1:12">
      <c r="A32" s="15" t="s">
        <v>36</v>
      </c>
      <c r="B32" s="16">
        <v>9</v>
      </c>
      <c r="C32" s="3">
        <v>0</v>
      </c>
      <c r="D32" s="16">
        <v>9</v>
      </c>
      <c r="E32" s="3">
        <v>0</v>
      </c>
      <c r="F32" s="16">
        <v>9</v>
      </c>
      <c r="G32" s="16">
        <v>0</v>
      </c>
      <c r="H32" s="3">
        <v>0</v>
      </c>
      <c r="I32" s="16">
        <v>0</v>
      </c>
      <c r="J32" s="3">
        <v>0</v>
      </c>
      <c r="K32" s="3">
        <v>27</v>
      </c>
      <c r="L32" s="16">
        <v>27</v>
      </c>
    </row>
    <row r="33" spans="1:12">
      <c r="A33" s="17" t="s">
        <v>263</v>
      </c>
      <c r="B33" s="18">
        <v>7</v>
      </c>
      <c r="C33" s="2">
        <v>1.75</v>
      </c>
      <c r="D33" s="18">
        <v>4</v>
      </c>
      <c r="E33" s="2">
        <v>1.25</v>
      </c>
      <c r="F33" s="18">
        <v>5</v>
      </c>
      <c r="G33" s="18">
        <v>4</v>
      </c>
      <c r="H33" s="2">
        <v>1.75</v>
      </c>
      <c r="I33" s="18">
        <v>0</v>
      </c>
      <c r="J33" s="2">
        <v>0</v>
      </c>
      <c r="K33" s="2">
        <v>26</v>
      </c>
      <c r="L33" s="16">
        <v>20</v>
      </c>
    </row>
    <row r="34" spans="1:12">
      <c r="A34" s="15" t="s">
        <v>82</v>
      </c>
      <c r="B34" s="16">
        <v>7</v>
      </c>
      <c r="C34" s="3">
        <v>1.75</v>
      </c>
      <c r="D34" s="16">
        <v>4</v>
      </c>
      <c r="E34" s="3">
        <v>1.25</v>
      </c>
      <c r="F34" s="16">
        <v>5</v>
      </c>
      <c r="G34" s="16">
        <v>4</v>
      </c>
      <c r="H34" s="3">
        <v>1.75</v>
      </c>
      <c r="I34" s="16">
        <v>0</v>
      </c>
      <c r="J34" s="3">
        <v>0</v>
      </c>
      <c r="K34" s="3">
        <v>26</v>
      </c>
      <c r="L34" s="16">
        <v>20</v>
      </c>
    </row>
    <row r="35" spans="1:12">
      <c r="A35" s="17" t="s">
        <v>267</v>
      </c>
      <c r="B35" s="18">
        <v>6</v>
      </c>
      <c r="C35" s="2">
        <v>0</v>
      </c>
      <c r="D35" s="18">
        <v>8</v>
      </c>
      <c r="E35" s="2">
        <v>0</v>
      </c>
      <c r="F35" s="18">
        <v>0</v>
      </c>
      <c r="G35" s="18">
        <v>8</v>
      </c>
      <c r="H35" s="2">
        <v>0</v>
      </c>
      <c r="I35" s="18">
        <v>0</v>
      </c>
      <c r="J35" s="2">
        <v>0</v>
      </c>
      <c r="K35" s="2">
        <v>22</v>
      </c>
      <c r="L35" s="16">
        <v>22</v>
      </c>
    </row>
    <row r="36" spans="1:12">
      <c r="A36" s="15" t="s">
        <v>106</v>
      </c>
      <c r="B36" s="16">
        <v>3</v>
      </c>
      <c r="C36" s="3">
        <v>0</v>
      </c>
      <c r="D36" s="16">
        <v>3</v>
      </c>
      <c r="E36" s="3">
        <v>0</v>
      </c>
      <c r="F36" s="16">
        <v>0</v>
      </c>
      <c r="G36" s="16">
        <v>3</v>
      </c>
      <c r="H36" s="3">
        <v>0</v>
      </c>
      <c r="I36" s="16">
        <v>0</v>
      </c>
      <c r="J36" s="3">
        <v>0</v>
      </c>
      <c r="K36" s="3">
        <v>9</v>
      </c>
      <c r="L36" s="16">
        <v>9</v>
      </c>
    </row>
    <row r="37" spans="1:12">
      <c r="A37" s="15" t="s">
        <v>66</v>
      </c>
      <c r="B37" s="16">
        <v>3</v>
      </c>
      <c r="C37" s="3">
        <v>0</v>
      </c>
      <c r="D37" s="16">
        <v>5</v>
      </c>
      <c r="E37" s="3">
        <v>0</v>
      </c>
      <c r="F37" s="16">
        <v>0</v>
      </c>
      <c r="G37" s="16">
        <v>5</v>
      </c>
      <c r="H37" s="3">
        <v>0</v>
      </c>
      <c r="I37" s="16">
        <v>0</v>
      </c>
      <c r="J37" s="3">
        <v>0</v>
      </c>
      <c r="K37" s="3">
        <v>13</v>
      </c>
      <c r="L37" s="16">
        <v>13</v>
      </c>
    </row>
    <row r="38" spans="1:12">
      <c r="A38" s="17" t="s">
        <v>249</v>
      </c>
      <c r="B38" s="18">
        <v>7</v>
      </c>
      <c r="C38" s="2">
        <v>2.25</v>
      </c>
      <c r="D38" s="18">
        <v>0</v>
      </c>
      <c r="E38" s="2">
        <v>2.25</v>
      </c>
      <c r="F38" s="18">
        <v>0</v>
      </c>
      <c r="G38" s="18">
        <v>7</v>
      </c>
      <c r="H38" s="2">
        <v>2.25</v>
      </c>
      <c r="I38" s="18">
        <v>0</v>
      </c>
      <c r="J38" s="2">
        <v>0</v>
      </c>
      <c r="K38" s="2">
        <v>20.75</v>
      </c>
      <c r="L38" s="16">
        <v>14</v>
      </c>
    </row>
    <row r="39" spans="1:12">
      <c r="A39" s="15" t="s">
        <v>103</v>
      </c>
      <c r="B39" s="16">
        <v>7</v>
      </c>
      <c r="C39" s="3">
        <v>2.25</v>
      </c>
      <c r="D39" s="16">
        <v>0</v>
      </c>
      <c r="E39" s="3">
        <v>2.25</v>
      </c>
      <c r="F39" s="16">
        <v>0</v>
      </c>
      <c r="G39" s="16">
        <v>7</v>
      </c>
      <c r="H39" s="3">
        <v>2.25</v>
      </c>
      <c r="I39" s="16">
        <v>0</v>
      </c>
      <c r="J39" s="3">
        <v>0</v>
      </c>
      <c r="K39" s="3">
        <v>20.75</v>
      </c>
      <c r="L39" s="16">
        <v>14</v>
      </c>
    </row>
    <row r="40" spans="1:12">
      <c r="A40" s="17" t="s">
        <v>292</v>
      </c>
      <c r="B40" s="18">
        <v>5</v>
      </c>
      <c r="C40" s="2">
        <v>2.25</v>
      </c>
      <c r="D40" s="18">
        <v>2</v>
      </c>
      <c r="E40" s="2">
        <v>2.25</v>
      </c>
      <c r="F40" s="18">
        <v>3</v>
      </c>
      <c r="G40" s="18">
        <v>3</v>
      </c>
      <c r="H40" s="2">
        <v>0</v>
      </c>
      <c r="I40" s="18">
        <v>0</v>
      </c>
      <c r="J40" s="2">
        <v>0</v>
      </c>
      <c r="K40" s="2">
        <v>19.75</v>
      </c>
      <c r="L40" s="16">
        <v>13</v>
      </c>
    </row>
    <row r="41" spans="1:12">
      <c r="A41" s="15" t="s">
        <v>38</v>
      </c>
      <c r="B41" s="16">
        <v>5</v>
      </c>
      <c r="C41" s="3">
        <v>2.25</v>
      </c>
      <c r="D41" s="16">
        <v>2</v>
      </c>
      <c r="E41" s="3">
        <v>2.25</v>
      </c>
      <c r="F41" s="16">
        <v>3</v>
      </c>
      <c r="G41" s="16">
        <v>3</v>
      </c>
      <c r="H41" s="3">
        <v>0</v>
      </c>
      <c r="I41" s="16">
        <v>0</v>
      </c>
      <c r="J41" s="3">
        <v>0</v>
      </c>
      <c r="K41" s="3">
        <v>19.75</v>
      </c>
      <c r="L41" s="16">
        <v>13</v>
      </c>
    </row>
    <row r="42" spans="1:12">
      <c r="A42" s="17" t="s">
        <v>288</v>
      </c>
      <c r="B42" s="18">
        <v>2</v>
      </c>
      <c r="C42" s="2">
        <v>1.75</v>
      </c>
      <c r="D42" s="18">
        <v>2</v>
      </c>
      <c r="E42" s="2">
        <v>1.25</v>
      </c>
      <c r="F42" s="18">
        <v>4</v>
      </c>
      <c r="G42" s="18">
        <v>5</v>
      </c>
      <c r="H42" s="2">
        <v>1.75</v>
      </c>
      <c r="I42" s="18">
        <v>0</v>
      </c>
      <c r="J42" s="2">
        <v>0</v>
      </c>
      <c r="K42" s="2">
        <v>19</v>
      </c>
      <c r="L42" s="16">
        <v>13</v>
      </c>
    </row>
    <row r="43" spans="1:12">
      <c r="A43" s="15" t="s">
        <v>107</v>
      </c>
      <c r="B43" s="16">
        <v>2</v>
      </c>
      <c r="C43" s="3">
        <v>1.75</v>
      </c>
      <c r="D43" s="16">
        <v>2</v>
      </c>
      <c r="E43" s="3">
        <v>1.25</v>
      </c>
      <c r="F43" s="16">
        <v>4</v>
      </c>
      <c r="G43" s="16">
        <v>5</v>
      </c>
      <c r="H43" s="3">
        <v>1.75</v>
      </c>
      <c r="I43" s="16">
        <v>0</v>
      </c>
      <c r="J43" s="3">
        <v>0</v>
      </c>
      <c r="K43" s="3">
        <v>19</v>
      </c>
      <c r="L43" s="16">
        <v>13</v>
      </c>
    </row>
    <row r="44" spans="1:12">
      <c r="A44" s="17" t="s">
        <v>257</v>
      </c>
      <c r="B44" s="18">
        <v>3</v>
      </c>
      <c r="C44" s="2">
        <v>0</v>
      </c>
      <c r="D44" s="18">
        <v>3</v>
      </c>
      <c r="E44" s="2">
        <v>0</v>
      </c>
      <c r="F44" s="18">
        <v>3</v>
      </c>
      <c r="G44" s="18">
        <v>5</v>
      </c>
      <c r="H44" s="2">
        <v>0</v>
      </c>
      <c r="I44" s="18">
        <v>0</v>
      </c>
      <c r="J44" s="2">
        <v>0</v>
      </c>
      <c r="K44" s="2">
        <v>14</v>
      </c>
      <c r="L44" s="16">
        <v>14</v>
      </c>
    </row>
    <row r="45" spans="1:12">
      <c r="A45" s="15" t="s">
        <v>41</v>
      </c>
      <c r="B45" s="16">
        <v>3</v>
      </c>
      <c r="C45" s="3">
        <v>0</v>
      </c>
      <c r="D45" s="16">
        <v>3</v>
      </c>
      <c r="E45" s="3">
        <v>0</v>
      </c>
      <c r="F45" s="16">
        <v>3</v>
      </c>
      <c r="G45" s="16">
        <v>5</v>
      </c>
      <c r="H45" s="3">
        <v>0</v>
      </c>
      <c r="I45" s="16">
        <v>0</v>
      </c>
      <c r="J45" s="3">
        <v>0</v>
      </c>
      <c r="K45" s="3">
        <v>14</v>
      </c>
      <c r="L45" s="16">
        <v>14</v>
      </c>
    </row>
    <row r="46" spans="1:12">
      <c r="A46" s="17" t="s">
        <v>289</v>
      </c>
      <c r="B46" s="18">
        <v>3</v>
      </c>
      <c r="C46" s="2">
        <v>1</v>
      </c>
      <c r="D46" s="18">
        <v>4</v>
      </c>
      <c r="E46" s="2">
        <v>1</v>
      </c>
      <c r="F46" s="18">
        <v>3</v>
      </c>
      <c r="G46" s="18">
        <v>0</v>
      </c>
      <c r="H46" s="2">
        <v>0</v>
      </c>
      <c r="I46" s="18">
        <v>0</v>
      </c>
      <c r="J46" s="2">
        <v>0</v>
      </c>
      <c r="K46" s="2">
        <v>13</v>
      </c>
      <c r="L46" s="16">
        <v>10</v>
      </c>
    </row>
    <row r="47" spans="1:12">
      <c r="A47" s="15" t="s">
        <v>105</v>
      </c>
      <c r="B47" s="16">
        <v>3</v>
      </c>
      <c r="C47" s="3">
        <v>1</v>
      </c>
      <c r="D47" s="16">
        <v>4</v>
      </c>
      <c r="E47" s="3">
        <v>1</v>
      </c>
      <c r="F47" s="16">
        <v>3</v>
      </c>
      <c r="G47" s="16">
        <v>0</v>
      </c>
      <c r="H47" s="3">
        <v>0</v>
      </c>
      <c r="I47" s="16">
        <v>0</v>
      </c>
      <c r="J47" s="3">
        <v>0</v>
      </c>
      <c r="K47" s="3">
        <v>13</v>
      </c>
      <c r="L47" s="16">
        <v>10</v>
      </c>
    </row>
    <row r="48" spans="1:12">
      <c r="A48" s="17" t="s">
        <v>304</v>
      </c>
      <c r="B48" s="18">
        <v>4</v>
      </c>
      <c r="C48" s="2">
        <v>0</v>
      </c>
      <c r="D48" s="18">
        <v>2</v>
      </c>
      <c r="E48" s="2">
        <v>0</v>
      </c>
      <c r="F48" s="18">
        <v>3</v>
      </c>
      <c r="G48" s="18">
        <v>3</v>
      </c>
      <c r="H48" s="2">
        <v>0</v>
      </c>
      <c r="I48" s="18">
        <v>0</v>
      </c>
      <c r="J48" s="2">
        <v>0</v>
      </c>
      <c r="K48" s="2">
        <v>12</v>
      </c>
      <c r="L48" s="16">
        <v>12</v>
      </c>
    </row>
    <row r="49" spans="1:12">
      <c r="A49" s="15" t="s">
        <v>84</v>
      </c>
      <c r="B49" s="16">
        <v>4</v>
      </c>
      <c r="C49" s="3">
        <v>0</v>
      </c>
      <c r="D49" s="16">
        <v>2</v>
      </c>
      <c r="E49" s="3">
        <v>0</v>
      </c>
      <c r="F49" s="16">
        <v>3</v>
      </c>
      <c r="G49" s="16">
        <v>3</v>
      </c>
      <c r="H49" s="3">
        <v>0</v>
      </c>
      <c r="I49" s="16">
        <v>0</v>
      </c>
      <c r="J49" s="3">
        <v>0</v>
      </c>
      <c r="K49" s="3">
        <v>12</v>
      </c>
      <c r="L49" s="16">
        <v>12</v>
      </c>
    </row>
    <row r="50" spans="1:12">
      <c r="A50" s="17" t="s">
        <v>281</v>
      </c>
      <c r="B50" s="18">
        <v>2</v>
      </c>
      <c r="C50" s="2">
        <v>1.75</v>
      </c>
      <c r="D50" s="18">
        <v>0</v>
      </c>
      <c r="E50" s="2">
        <v>1.25</v>
      </c>
      <c r="F50" s="18">
        <v>2</v>
      </c>
      <c r="G50" s="18">
        <v>2</v>
      </c>
      <c r="H50" s="2">
        <v>1.75</v>
      </c>
      <c r="I50" s="18">
        <v>0</v>
      </c>
      <c r="J50" s="2">
        <v>0</v>
      </c>
      <c r="K50" s="2">
        <v>12</v>
      </c>
      <c r="L50" s="16">
        <v>6</v>
      </c>
    </row>
    <row r="51" spans="1:12">
      <c r="A51" s="15" t="s">
        <v>88</v>
      </c>
      <c r="B51" s="16">
        <v>2</v>
      </c>
      <c r="C51" s="3">
        <v>1.75</v>
      </c>
      <c r="D51" s="16">
        <v>0</v>
      </c>
      <c r="E51" s="3">
        <v>1.25</v>
      </c>
      <c r="F51" s="16">
        <v>2</v>
      </c>
      <c r="G51" s="16">
        <v>2</v>
      </c>
      <c r="H51" s="3">
        <v>1.75</v>
      </c>
      <c r="I51" s="16">
        <v>0</v>
      </c>
      <c r="J51" s="3">
        <v>0</v>
      </c>
      <c r="K51" s="3">
        <v>12</v>
      </c>
      <c r="L51" s="16">
        <v>6</v>
      </c>
    </row>
    <row r="52" spans="1:12">
      <c r="A52" s="17" t="s">
        <v>256</v>
      </c>
      <c r="B52" s="18">
        <v>0</v>
      </c>
      <c r="C52" s="2">
        <v>0</v>
      </c>
      <c r="D52" s="18">
        <v>0</v>
      </c>
      <c r="E52" s="2">
        <v>0</v>
      </c>
      <c r="F52" s="18">
        <v>0</v>
      </c>
      <c r="G52" s="18">
        <v>8</v>
      </c>
      <c r="H52" s="2">
        <v>3.5</v>
      </c>
      <c r="I52" s="18">
        <v>0</v>
      </c>
      <c r="J52" s="2">
        <v>0</v>
      </c>
      <c r="K52" s="2">
        <v>11.5</v>
      </c>
      <c r="L52" s="16">
        <v>8</v>
      </c>
    </row>
    <row r="53" spans="1:12">
      <c r="A53" s="15" t="s">
        <v>190</v>
      </c>
      <c r="B53" s="16">
        <v>0</v>
      </c>
      <c r="C53" s="3">
        <v>0</v>
      </c>
      <c r="D53" s="16">
        <v>0</v>
      </c>
      <c r="E53" s="3">
        <v>0</v>
      </c>
      <c r="F53" s="16">
        <v>0</v>
      </c>
      <c r="G53" s="16">
        <v>2</v>
      </c>
      <c r="H53" s="3">
        <v>0</v>
      </c>
      <c r="I53" s="16">
        <v>0</v>
      </c>
      <c r="J53" s="3">
        <v>0</v>
      </c>
      <c r="K53" s="3">
        <v>2</v>
      </c>
      <c r="L53" s="16">
        <v>2</v>
      </c>
    </row>
    <row r="54" spans="1:12">
      <c r="A54" s="15" t="s">
        <v>189</v>
      </c>
      <c r="B54" s="16">
        <v>0</v>
      </c>
      <c r="C54" s="3">
        <v>0</v>
      </c>
      <c r="D54" s="16">
        <v>0</v>
      </c>
      <c r="E54" s="3">
        <v>0</v>
      </c>
      <c r="F54" s="16">
        <v>0</v>
      </c>
      <c r="G54" s="16">
        <v>2</v>
      </c>
      <c r="H54" s="3">
        <v>1.75</v>
      </c>
      <c r="I54" s="16">
        <v>0</v>
      </c>
      <c r="J54" s="3">
        <v>0</v>
      </c>
      <c r="K54" s="3">
        <v>3.75</v>
      </c>
      <c r="L54" s="16">
        <v>2</v>
      </c>
    </row>
    <row r="55" spans="1:12">
      <c r="A55" s="15" t="s">
        <v>186</v>
      </c>
      <c r="B55" s="16">
        <v>0</v>
      </c>
      <c r="C55" s="3">
        <v>0</v>
      </c>
      <c r="D55" s="16">
        <v>0</v>
      </c>
      <c r="E55" s="3">
        <v>0</v>
      </c>
      <c r="F55" s="16">
        <v>0</v>
      </c>
      <c r="G55" s="16">
        <v>3</v>
      </c>
      <c r="H55" s="3">
        <v>1.75</v>
      </c>
      <c r="I55" s="16">
        <v>0</v>
      </c>
      <c r="J55" s="3">
        <v>0</v>
      </c>
      <c r="K55" s="3">
        <v>4.75</v>
      </c>
      <c r="L55" s="16">
        <v>3</v>
      </c>
    </row>
    <row r="56" spans="1:12">
      <c r="A56" s="15" t="s">
        <v>191</v>
      </c>
      <c r="B56" s="16">
        <v>0</v>
      </c>
      <c r="C56" s="3">
        <v>0</v>
      </c>
      <c r="D56" s="16">
        <v>0</v>
      </c>
      <c r="E56" s="3">
        <v>0</v>
      </c>
      <c r="F56" s="16">
        <v>0</v>
      </c>
      <c r="G56" s="16">
        <v>1</v>
      </c>
      <c r="H56" s="3">
        <v>0</v>
      </c>
      <c r="I56" s="16">
        <v>0</v>
      </c>
      <c r="J56" s="3">
        <v>0</v>
      </c>
      <c r="K56" s="3">
        <v>1</v>
      </c>
      <c r="L56" s="16">
        <v>1</v>
      </c>
    </row>
    <row r="57" spans="1:12">
      <c r="A57" s="17" t="s">
        <v>255</v>
      </c>
      <c r="B57" s="18">
        <v>0</v>
      </c>
      <c r="C57" s="2">
        <v>0</v>
      </c>
      <c r="D57" s="18">
        <v>1</v>
      </c>
      <c r="E57" s="2">
        <v>0</v>
      </c>
      <c r="F57" s="18">
        <v>3</v>
      </c>
      <c r="G57" s="18">
        <v>3</v>
      </c>
      <c r="H57" s="2">
        <v>2.25</v>
      </c>
      <c r="I57" s="18">
        <v>0</v>
      </c>
      <c r="J57" s="2">
        <v>0</v>
      </c>
      <c r="K57" s="2">
        <v>11.5</v>
      </c>
      <c r="L57" s="16">
        <v>7</v>
      </c>
    </row>
    <row r="58" spans="1:12">
      <c r="A58" s="15" t="s">
        <v>173</v>
      </c>
      <c r="B58" s="16">
        <v>0</v>
      </c>
      <c r="C58" s="3">
        <v>0</v>
      </c>
      <c r="D58" s="16">
        <v>1</v>
      </c>
      <c r="E58" s="3">
        <v>0</v>
      </c>
      <c r="F58" s="16">
        <v>3</v>
      </c>
      <c r="G58" s="16">
        <v>3</v>
      </c>
      <c r="H58" s="3">
        <v>2.25</v>
      </c>
      <c r="I58" s="16">
        <v>0</v>
      </c>
      <c r="J58" s="3">
        <v>0</v>
      </c>
      <c r="K58" s="3">
        <v>11.5</v>
      </c>
      <c r="L58" s="16">
        <v>7</v>
      </c>
    </row>
    <row r="59" spans="1:12">
      <c r="A59" s="17" t="s">
        <v>264</v>
      </c>
      <c r="B59" s="18">
        <v>4</v>
      </c>
      <c r="C59" s="2">
        <v>2.25</v>
      </c>
      <c r="D59" s="18">
        <v>1</v>
      </c>
      <c r="E59" s="2">
        <v>2.25</v>
      </c>
      <c r="F59" s="18">
        <v>0</v>
      </c>
      <c r="G59" s="18">
        <v>1</v>
      </c>
      <c r="H59" s="2">
        <v>0</v>
      </c>
      <c r="I59" s="18">
        <v>0</v>
      </c>
      <c r="J59" s="2">
        <v>0</v>
      </c>
      <c r="K59" s="2">
        <v>10.5</v>
      </c>
      <c r="L59" s="16">
        <v>6</v>
      </c>
    </row>
    <row r="60" spans="1:12">
      <c r="A60" s="15" t="s">
        <v>39</v>
      </c>
      <c r="B60" s="16">
        <v>4</v>
      </c>
      <c r="C60" s="3">
        <v>2.25</v>
      </c>
      <c r="D60" s="16">
        <v>1</v>
      </c>
      <c r="E60" s="3">
        <v>2.25</v>
      </c>
      <c r="F60" s="16">
        <v>0</v>
      </c>
      <c r="G60" s="16">
        <v>1</v>
      </c>
      <c r="H60" s="3">
        <v>0</v>
      </c>
      <c r="I60" s="16">
        <v>0</v>
      </c>
      <c r="J60" s="3">
        <v>0</v>
      </c>
      <c r="K60" s="3">
        <v>10.5</v>
      </c>
      <c r="L60" s="16">
        <v>6</v>
      </c>
    </row>
    <row r="61" spans="1:12">
      <c r="A61" s="17" t="s">
        <v>285</v>
      </c>
      <c r="B61" s="18">
        <v>0</v>
      </c>
      <c r="C61" s="2">
        <v>0</v>
      </c>
      <c r="D61" s="18">
        <v>9</v>
      </c>
      <c r="E61" s="2">
        <v>0</v>
      </c>
      <c r="F61" s="18">
        <v>0</v>
      </c>
      <c r="G61" s="18">
        <v>0</v>
      </c>
      <c r="H61" s="2">
        <v>0</v>
      </c>
      <c r="I61" s="18">
        <v>0</v>
      </c>
      <c r="J61" s="2">
        <v>0</v>
      </c>
      <c r="K61" s="2">
        <v>9</v>
      </c>
      <c r="L61" s="16">
        <v>9</v>
      </c>
    </row>
    <row r="62" spans="1:12">
      <c r="A62" s="15" t="s">
        <v>167</v>
      </c>
      <c r="B62" s="16">
        <v>0</v>
      </c>
      <c r="C62" s="3">
        <v>0</v>
      </c>
      <c r="D62" s="16">
        <v>9</v>
      </c>
      <c r="E62" s="3">
        <v>0</v>
      </c>
      <c r="F62" s="16">
        <v>0</v>
      </c>
      <c r="G62" s="16">
        <v>0</v>
      </c>
      <c r="H62" s="3">
        <v>0</v>
      </c>
      <c r="I62" s="16">
        <v>0</v>
      </c>
      <c r="J62" s="3">
        <v>0</v>
      </c>
      <c r="K62" s="3">
        <v>9</v>
      </c>
      <c r="L62" s="16">
        <v>9</v>
      </c>
    </row>
    <row r="63" spans="1:12">
      <c r="A63" s="17" t="s">
        <v>301</v>
      </c>
      <c r="B63" s="18">
        <v>2</v>
      </c>
      <c r="C63" s="2">
        <v>0</v>
      </c>
      <c r="D63" s="18">
        <v>3</v>
      </c>
      <c r="E63" s="2">
        <v>0</v>
      </c>
      <c r="F63" s="18">
        <v>3</v>
      </c>
      <c r="G63" s="18">
        <v>0</v>
      </c>
      <c r="H63" s="2">
        <v>0</v>
      </c>
      <c r="I63" s="18">
        <v>0</v>
      </c>
      <c r="J63" s="2">
        <v>0</v>
      </c>
      <c r="K63" s="2">
        <v>8</v>
      </c>
      <c r="L63" s="16">
        <v>8</v>
      </c>
    </row>
    <row r="64" spans="1:12">
      <c r="A64" s="15" t="s">
        <v>108</v>
      </c>
      <c r="B64" s="16">
        <v>2</v>
      </c>
      <c r="C64" s="3">
        <v>0</v>
      </c>
      <c r="D64" s="16">
        <v>3</v>
      </c>
      <c r="E64" s="3">
        <v>0</v>
      </c>
      <c r="F64" s="16">
        <v>3</v>
      </c>
      <c r="G64" s="16">
        <v>0</v>
      </c>
      <c r="H64" s="3">
        <v>0</v>
      </c>
      <c r="I64" s="16">
        <v>0</v>
      </c>
      <c r="J64" s="3">
        <v>0</v>
      </c>
      <c r="K64" s="3">
        <v>8</v>
      </c>
      <c r="L64" s="16">
        <v>8</v>
      </c>
    </row>
    <row r="65" spans="1:12">
      <c r="A65" s="17" t="s">
        <v>308</v>
      </c>
      <c r="B65" s="18">
        <v>0</v>
      </c>
      <c r="C65" s="2">
        <v>0</v>
      </c>
      <c r="D65" s="18">
        <v>7</v>
      </c>
      <c r="E65" s="2">
        <v>0</v>
      </c>
      <c r="F65" s="18">
        <v>0</v>
      </c>
      <c r="G65" s="18">
        <v>0</v>
      </c>
      <c r="H65" s="2">
        <v>0</v>
      </c>
      <c r="I65" s="18">
        <v>0</v>
      </c>
      <c r="J65" s="2">
        <v>0</v>
      </c>
      <c r="K65" s="2">
        <v>7</v>
      </c>
      <c r="L65" s="16">
        <v>7</v>
      </c>
    </row>
    <row r="66" spans="1:12">
      <c r="A66" s="15" t="s">
        <v>153</v>
      </c>
      <c r="B66" s="16">
        <v>0</v>
      </c>
      <c r="C66" s="3">
        <v>0</v>
      </c>
      <c r="D66" s="16">
        <v>7</v>
      </c>
      <c r="E66" s="3">
        <v>0</v>
      </c>
      <c r="F66" s="16">
        <v>0</v>
      </c>
      <c r="G66" s="16">
        <v>0</v>
      </c>
      <c r="H66" s="3">
        <v>0</v>
      </c>
      <c r="I66" s="16">
        <v>0</v>
      </c>
      <c r="J66" s="3">
        <v>0</v>
      </c>
      <c r="K66" s="3">
        <v>7</v>
      </c>
      <c r="L66" s="16">
        <v>7</v>
      </c>
    </row>
    <row r="67" spans="1:12">
      <c r="A67" s="17" t="s">
        <v>283</v>
      </c>
      <c r="B67" s="18">
        <v>1</v>
      </c>
      <c r="C67" s="2">
        <v>0</v>
      </c>
      <c r="D67" s="18">
        <v>2</v>
      </c>
      <c r="E67" s="2">
        <v>0</v>
      </c>
      <c r="F67" s="18">
        <v>2</v>
      </c>
      <c r="G67" s="18">
        <v>2</v>
      </c>
      <c r="H67" s="2">
        <v>0</v>
      </c>
      <c r="I67" s="18">
        <v>0</v>
      </c>
      <c r="J67" s="2">
        <v>0</v>
      </c>
      <c r="K67" s="2">
        <v>7</v>
      </c>
      <c r="L67" s="16">
        <v>7</v>
      </c>
    </row>
    <row r="68" spans="1:12">
      <c r="A68" s="15" t="s">
        <v>109</v>
      </c>
      <c r="B68" s="16">
        <v>1</v>
      </c>
      <c r="C68" s="3">
        <v>0</v>
      </c>
      <c r="D68" s="16">
        <v>2</v>
      </c>
      <c r="E68" s="3">
        <v>0</v>
      </c>
      <c r="F68" s="16">
        <v>2</v>
      </c>
      <c r="G68" s="16">
        <v>2</v>
      </c>
      <c r="H68" s="3">
        <v>0</v>
      </c>
      <c r="I68" s="16">
        <v>0</v>
      </c>
      <c r="J68" s="3">
        <v>0</v>
      </c>
      <c r="K68" s="3">
        <v>7</v>
      </c>
      <c r="L68" s="16">
        <v>7</v>
      </c>
    </row>
    <row r="69" spans="1:12">
      <c r="A69" s="17" t="s">
        <v>277</v>
      </c>
      <c r="B69" s="18">
        <v>2</v>
      </c>
      <c r="C69" s="2">
        <v>1</v>
      </c>
      <c r="D69" s="18">
        <v>1</v>
      </c>
      <c r="E69" s="2">
        <v>1</v>
      </c>
      <c r="F69" s="18">
        <v>1</v>
      </c>
      <c r="G69" s="18">
        <v>0</v>
      </c>
      <c r="H69" s="2">
        <v>0</v>
      </c>
      <c r="I69" s="18">
        <v>0</v>
      </c>
      <c r="J69" s="2">
        <v>0</v>
      </c>
      <c r="K69" s="2">
        <v>7</v>
      </c>
      <c r="L69" s="16">
        <v>4</v>
      </c>
    </row>
    <row r="70" spans="1:12">
      <c r="A70" s="15" t="s">
        <v>147</v>
      </c>
      <c r="B70" s="16">
        <v>0</v>
      </c>
      <c r="C70" s="3">
        <v>0</v>
      </c>
      <c r="D70" s="16">
        <v>1</v>
      </c>
      <c r="E70" s="3">
        <v>1</v>
      </c>
      <c r="F70" s="16">
        <v>1</v>
      </c>
      <c r="G70" s="16">
        <v>0</v>
      </c>
      <c r="H70" s="3">
        <v>0</v>
      </c>
      <c r="I70" s="16">
        <v>0</v>
      </c>
      <c r="J70" s="3">
        <v>0</v>
      </c>
      <c r="K70" s="3">
        <v>4</v>
      </c>
      <c r="L70" s="16">
        <v>2</v>
      </c>
    </row>
    <row r="71" spans="1:12">
      <c r="A71" s="15" t="s">
        <v>46</v>
      </c>
      <c r="B71" s="16">
        <v>1</v>
      </c>
      <c r="C71" s="3">
        <v>0</v>
      </c>
      <c r="D71" s="16">
        <v>0</v>
      </c>
      <c r="E71" s="3">
        <v>0</v>
      </c>
      <c r="F71" s="16">
        <v>0</v>
      </c>
      <c r="G71" s="16">
        <v>0</v>
      </c>
      <c r="H71" s="3">
        <v>0</v>
      </c>
      <c r="I71" s="16">
        <v>0</v>
      </c>
      <c r="J71" s="3">
        <v>0</v>
      </c>
      <c r="K71" s="3">
        <v>1</v>
      </c>
      <c r="L71" s="16">
        <v>1</v>
      </c>
    </row>
    <row r="72" spans="1:12">
      <c r="A72" s="15" t="s">
        <v>89</v>
      </c>
      <c r="B72" s="16">
        <v>1</v>
      </c>
      <c r="C72" s="3">
        <v>1</v>
      </c>
      <c r="D72" s="16">
        <v>0</v>
      </c>
      <c r="E72" s="3">
        <v>0</v>
      </c>
      <c r="F72" s="16">
        <v>0</v>
      </c>
      <c r="G72" s="16">
        <v>0</v>
      </c>
      <c r="H72" s="3">
        <v>0</v>
      </c>
      <c r="I72" s="16">
        <v>0</v>
      </c>
      <c r="J72" s="3">
        <v>0</v>
      </c>
      <c r="K72" s="3">
        <v>2</v>
      </c>
      <c r="L72" s="16">
        <v>1</v>
      </c>
    </row>
    <row r="73" spans="1:12">
      <c r="A73" s="17" t="s">
        <v>246</v>
      </c>
      <c r="B73" s="18">
        <v>0</v>
      </c>
      <c r="C73" s="2">
        <v>0</v>
      </c>
      <c r="D73" s="18">
        <v>2</v>
      </c>
      <c r="E73" s="2">
        <v>0</v>
      </c>
      <c r="F73" s="18">
        <v>0</v>
      </c>
      <c r="G73" s="18">
        <v>2</v>
      </c>
      <c r="H73" s="2">
        <v>2.25</v>
      </c>
      <c r="I73" s="18">
        <v>0</v>
      </c>
      <c r="J73" s="2">
        <v>0</v>
      </c>
      <c r="K73" s="2">
        <v>6.25</v>
      </c>
      <c r="L73" s="16">
        <v>4</v>
      </c>
    </row>
    <row r="74" spans="1:12">
      <c r="A74" s="15" t="s">
        <v>158</v>
      </c>
      <c r="B74" s="16">
        <v>0</v>
      </c>
      <c r="C74" s="3">
        <v>0</v>
      </c>
      <c r="D74" s="16">
        <v>1</v>
      </c>
      <c r="E74" s="3">
        <v>0</v>
      </c>
      <c r="F74" s="16">
        <v>0</v>
      </c>
      <c r="G74" s="16">
        <v>2</v>
      </c>
      <c r="H74" s="3">
        <v>2.25</v>
      </c>
      <c r="I74" s="16">
        <v>0</v>
      </c>
      <c r="J74" s="3">
        <v>0</v>
      </c>
      <c r="K74" s="3">
        <v>5.25</v>
      </c>
      <c r="L74" s="16">
        <v>3</v>
      </c>
    </row>
    <row r="75" spans="1:12">
      <c r="A75" s="15" t="s">
        <v>142</v>
      </c>
      <c r="B75" s="16">
        <v>0</v>
      </c>
      <c r="C75" s="3">
        <v>0</v>
      </c>
      <c r="D75" s="16">
        <v>1</v>
      </c>
      <c r="E75" s="3">
        <v>0</v>
      </c>
      <c r="F75" s="16">
        <v>0</v>
      </c>
      <c r="G75" s="16">
        <v>0</v>
      </c>
      <c r="H75" s="3">
        <v>0</v>
      </c>
      <c r="I75" s="16">
        <v>0</v>
      </c>
      <c r="J75" s="3">
        <v>0</v>
      </c>
      <c r="K75" s="3">
        <v>1</v>
      </c>
      <c r="L75" s="16">
        <v>1</v>
      </c>
    </row>
    <row r="76" spans="1:12">
      <c r="A76" s="17" t="s">
        <v>299</v>
      </c>
      <c r="B76" s="18">
        <v>0</v>
      </c>
      <c r="C76" s="2">
        <v>0</v>
      </c>
      <c r="D76" s="18">
        <v>3</v>
      </c>
      <c r="E76" s="2">
        <v>0</v>
      </c>
      <c r="F76" s="18">
        <v>3</v>
      </c>
      <c r="G76" s="18">
        <v>0</v>
      </c>
      <c r="H76" s="2">
        <v>0</v>
      </c>
      <c r="I76" s="18">
        <v>0</v>
      </c>
      <c r="J76" s="2">
        <v>0</v>
      </c>
      <c r="K76" s="2">
        <v>6</v>
      </c>
      <c r="L76" s="16">
        <v>6</v>
      </c>
    </row>
    <row r="77" spans="1:12">
      <c r="A77" s="15" t="s">
        <v>168</v>
      </c>
      <c r="B77" s="16">
        <v>0</v>
      </c>
      <c r="C77" s="3">
        <v>0</v>
      </c>
      <c r="D77" s="16">
        <v>3</v>
      </c>
      <c r="E77" s="3">
        <v>0</v>
      </c>
      <c r="F77" s="16">
        <v>3</v>
      </c>
      <c r="G77" s="16">
        <v>0</v>
      </c>
      <c r="H77" s="3">
        <v>0</v>
      </c>
      <c r="I77" s="16">
        <v>0</v>
      </c>
      <c r="J77" s="3">
        <v>0</v>
      </c>
      <c r="K77" s="3">
        <v>6</v>
      </c>
      <c r="L77" s="16">
        <v>6</v>
      </c>
    </row>
    <row r="78" spans="1:12">
      <c r="A78" s="17" t="s">
        <v>253</v>
      </c>
      <c r="B78" s="18">
        <v>1</v>
      </c>
      <c r="C78" s="2">
        <v>1</v>
      </c>
      <c r="D78" s="18">
        <v>0</v>
      </c>
      <c r="E78" s="2">
        <v>1</v>
      </c>
      <c r="F78" s="18">
        <v>2</v>
      </c>
      <c r="G78" s="18">
        <v>0</v>
      </c>
      <c r="H78" s="2">
        <v>0</v>
      </c>
      <c r="I78" s="18">
        <v>0</v>
      </c>
      <c r="J78" s="2">
        <v>0</v>
      </c>
      <c r="K78" s="2">
        <v>6</v>
      </c>
      <c r="L78" s="16">
        <v>3</v>
      </c>
    </row>
    <row r="79" spans="1:12">
      <c r="A79" s="15" t="s">
        <v>44</v>
      </c>
      <c r="B79" s="16">
        <v>1</v>
      </c>
      <c r="C79" s="3">
        <v>1</v>
      </c>
      <c r="D79" s="16">
        <v>0</v>
      </c>
      <c r="E79" s="3">
        <v>1</v>
      </c>
      <c r="F79" s="16">
        <v>2</v>
      </c>
      <c r="G79" s="16">
        <v>0</v>
      </c>
      <c r="H79" s="3">
        <v>0</v>
      </c>
      <c r="I79" s="16">
        <v>0</v>
      </c>
      <c r="J79" s="3">
        <v>0</v>
      </c>
      <c r="K79" s="3">
        <v>6</v>
      </c>
      <c r="L79" s="16">
        <v>3</v>
      </c>
    </row>
    <row r="80" spans="1:12">
      <c r="A80" s="17" t="s">
        <v>284</v>
      </c>
      <c r="B80" s="18">
        <v>3</v>
      </c>
      <c r="C80" s="2">
        <v>0</v>
      </c>
      <c r="D80" s="18">
        <v>0</v>
      </c>
      <c r="E80" s="2">
        <v>0</v>
      </c>
      <c r="F80" s="18">
        <v>2</v>
      </c>
      <c r="G80" s="18">
        <v>0</v>
      </c>
      <c r="H80" s="2">
        <v>0</v>
      </c>
      <c r="I80" s="18">
        <v>0</v>
      </c>
      <c r="J80" s="2">
        <v>0</v>
      </c>
      <c r="K80" s="2">
        <v>5</v>
      </c>
      <c r="L80" s="16">
        <v>5</v>
      </c>
    </row>
    <row r="81" spans="1:12">
      <c r="A81" s="15" t="s">
        <v>85</v>
      </c>
      <c r="B81" s="16">
        <v>3</v>
      </c>
      <c r="C81" s="3">
        <v>0</v>
      </c>
      <c r="D81" s="16">
        <v>0</v>
      </c>
      <c r="E81" s="3">
        <v>0</v>
      </c>
      <c r="F81" s="16">
        <v>2</v>
      </c>
      <c r="G81" s="16">
        <v>0</v>
      </c>
      <c r="H81" s="3">
        <v>0</v>
      </c>
      <c r="I81" s="16">
        <v>0</v>
      </c>
      <c r="J81" s="3">
        <v>0</v>
      </c>
      <c r="K81" s="3">
        <v>5</v>
      </c>
      <c r="L81" s="16">
        <v>5</v>
      </c>
    </row>
    <row r="82" spans="1:12">
      <c r="A82" s="17" t="s">
        <v>314</v>
      </c>
      <c r="B82" s="18">
        <v>0</v>
      </c>
      <c r="C82" s="2">
        <v>0</v>
      </c>
      <c r="D82" s="18">
        <v>5</v>
      </c>
      <c r="E82" s="2">
        <v>0</v>
      </c>
      <c r="F82" s="18">
        <v>0</v>
      </c>
      <c r="G82" s="18">
        <v>0</v>
      </c>
      <c r="H82" s="2">
        <v>0</v>
      </c>
      <c r="I82" s="18">
        <v>0</v>
      </c>
      <c r="J82" s="2">
        <v>0</v>
      </c>
      <c r="K82" s="2">
        <v>5</v>
      </c>
      <c r="L82" s="16">
        <v>5</v>
      </c>
    </row>
    <row r="83" spans="1:12">
      <c r="A83" s="15" t="s">
        <v>313</v>
      </c>
      <c r="B83" s="16">
        <v>0</v>
      </c>
      <c r="C83" s="3">
        <v>0</v>
      </c>
      <c r="D83" s="16">
        <v>5</v>
      </c>
      <c r="E83" s="3">
        <v>0</v>
      </c>
      <c r="F83" s="16">
        <v>0</v>
      </c>
      <c r="G83" s="16">
        <v>0</v>
      </c>
      <c r="H83" s="3">
        <v>0</v>
      </c>
      <c r="I83" s="16">
        <v>0</v>
      </c>
      <c r="J83" s="3">
        <v>0</v>
      </c>
      <c r="K83" s="3">
        <v>5</v>
      </c>
      <c r="L83" s="16">
        <v>5</v>
      </c>
    </row>
    <row r="84" spans="1:12">
      <c r="A84" s="24" t="s">
        <v>209</v>
      </c>
      <c r="B84" s="25">
        <v>0</v>
      </c>
      <c r="C84" s="26">
        <v>0</v>
      </c>
      <c r="D84" s="25">
        <v>0</v>
      </c>
      <c r="E84" s="26">
        <v>0</v>
      </c>
      <c r="F84" s="25">
        <v>0</v>
      </c>
      <c r="G84" s="25">
        <v>3</v>
      </c>
      <c r="H84" s="26">
        <v>1.75</v>
      </c>
      <c r="I84" s="25">
        <v>0</v>
      </c>
      <c r="J84" s="26">
        <v>0</v>
      </c>
      <c r="K84" s="26">
        <v>4.75</v>
      </c>
      <c r="L84" s="16">
        <v>3</v>
      </c>
    </row>
    <row r="85" spans="1:12">
      <c r="A85" s="15" t="s">
        <v>188</v>
      </c>
      <c r="B85" s="16">
        <v>0</v>
      </c>
      <c r="C85" s="3">
        <v>0</v>
      </c>
      <c r="D85" s="16">
        <v>0</v>
      </c>
      <c r="E85" s="3">
        <v>0</v>
      </c>
      <c r="F85" s="16">
        <v>0</v>
      </c>
      <c r="G85" s="16">
        <v>3</v>
      </c>
      <c r="H85" s="3">
        <v>1.75</v>
      </c>
      <c r="I85" s="16">
        <v>0</v>
      </c>
      <c r="J85" s="3">
        <v>0</v>
      </c>
      <c r="K85" s="3">
        <v>4.75</v>
      </c>
      <c r="L85" s="16">
        <v>3</v>
      </c>
    </row>
    <row r="86" spans="1:12">
      <c r="A86" s="17" t="s">
        <v>272</v>
      </c>
      <c r="B86" s="18">
        <v>0</v>
      </c>
      <c r="C86" s="2">
        <v>0</v>
      </c>
      <c r="D86" s="18">
        <v>0</v>
      </c>
      <c r="E86" s="2">
        <v>0</v>
      </c>
      <c r="F86" s="18">
        <v>0</v>
      </c>
      <c r="G86" s="18">
        <v>4</v>
      </c>
      <c r="H86" s="2">
        <v>0</v>
      </c>
      <c r="I86" s="18">
        <v>0</v>
      </c>
      <c r="J86" s="2">
        <v>0</v>
      </c>
      <c r="K86" s="2">
        <v>4</v>
      </c>
      <c r="L86" s="16">
        <v>4</v>
      </c>
    </row>
    <row r="87" spans="1:12">
      <c r="A87" s="15" t="s">
        <v>185</v>
      </c>
      <c r="B87" s="16">
        <v>0</v>
      </c>
      <c r="C87" s="3">
        <v>0</v>
      </c>
      <c r="D87" s="16">
        <v>0</v>
      </c>
      <c r="E87" s="3">
        <v>0</v>
      </c>
      <c r="F87" s="16">
        <v>0</v>
      </c>
      <c r="G87" s="16">
        <v>4</v>
      </c>
      <c r="H87" s="3">
        <v>0</v>
      </c>
      <c r="I87" s="16">
        <v>0</v>
      </c>
      <c r="J87" s="3">
        <v>0</v>
      </c>
      <c r="K87" s="3">
        <v>4</v>
      </c>
      <c r="L87" s="16">
        <v>4</v>
      </c>
    </row>
    <row r="88" spans="1:12">
      <c r="A88" s="17" t="s">
        <v>306</v>
      </c>
      <c r="B88" s="18">
        <v>0</v>
      </c>
      <c r="C88" s="2">
        <v>0</v>
      </c>
      <c r="D88" s="18">
        <v>1</v>
      </c>
      <c r="E88" s="2">
        <v>1</v>
      </c>
      <c r="F88" s="18">
        <v>1</v>
      </c>
      <c r="G88" s="18">
        <v>0</v>
      </c>
      <c r="H88" s="2">
        <v>0</v>
      </c>
      <c r="I88" s="18">
        <v>0</v>
      </c>
      <c r="J88" s="2">
        <v>0</v>
      </c>
      <c r="K88" s="2">
        <v>4</v>
      </c>
      <c r="L88" s="16">
        <v>2</v>
      </c>
    </row>
    <row r="89" spans="1:12">
      <c r="A89" s="15" t="s">
        <v>141</v>
      </c>
      <c r="B89" s="16">
        <v>0</v>
      </c>
      <c r="C89" s="3">
        <v>0</v>
      </c>
      <c r="D89" s="16">
        <v>1</v>
      </c>
      <c r="E89" s="3">
        <v>1</v>
      </c>
      <c r="F89" s="16">
        <v>1</v>
      </c>
      <c r="G89" s="16">
        <v>0</v>
      </c>
      <c r="H89" s="3">
        <v>0</v>
      </c>
      <c r="I89" s="16">
        <v>0</v>
      </c>
      <c r="J89" s="3">
        <v>0</v>
      </c>
      <c r="K89" s="3">
        <v>4</v>
      </c>
      <c r="L89" s="16">
        <v>2</v>
      </c>
    </row>
    <row r="90" spans="1:12">
      <c r="A90" s="17" t="s">
        <v>298</v>
      </c>
      <c r="B90" s="18">
        <v>0</v>
      </c>
      <c r="C90" s="2">
        <v>0</v>
      </c>
      <c r="D90" s="18">
        <v>0</v>
      </c>
      <c r="E90" s="2">
        <v>0</v>
      </c>
      <c r="F90" s="18">
        <v>4</v>
      </c>
      <c r="G90" s="18">
        <v>0</v>
      </c>
      <c r="H90" s="2">
        <v>0</v>
      </c>
      <c r="I90" s="18">
        <v>0</v>
      </c>
      <c r="J90" s="2">
        <v>0</v>
      </c>
      <c r="K90" s="2">
        <v>4</v>
      </c>
      <c r="L90" s="16">
        <v>4</v>
      </c>
    </row>
    <row r="91" spans="1:12">
      <c r="A91" s="15" t="s">
        <v>227</v>
      </c>
      <c r="B91" s="16">
        <v>0</v>
      </c>
      <c r="C91" s="3">
        <v>0</v>
      </c>
      <c r="D91" s="16">
        <v>0</v>
      </c>
      <c r="E91" s="3">
        <v>0</v>
      </c>
      <c r="F91" s="16">
        <v>4</v>
      </c>
      <c r="G91" s="16">
        <v>0</v>
      </c>
      <c r="H91" s="3">
        <v>0</v>
      </c>
      <c r="I91" s="16">
        <v>0</v>
      </c>
      <c r="J91" s="3">
        <v>0</v>
      </c>
      <c r="K91" s="3">
        <v>4</v>
      </c>
      <c r="L91" s="16">
        <v>4</v>
      </c>
    </row>
    <row r="92" spans="1:12">
      <c r="A92" s="17" t="s">
        <v>270</v>
      </c>
      <c r="B92" s="18">
        <v>0</v>
      </c>
      <c r="C92" s="2">
        <v>0</v>
      </c>
      <c r="D92" s="18">
        <v>4</v>
      </c>
      <c r="E92" s="2">
        <v>0</v>
      </c>
      <c r="F92" s="18">
        <v>0</v>
      </c>
      <c r="G92" s="18">
        <v>0</v>
      </c>
      <c r="H92" s="2">
        <v>0</v>
      </c>
      <c r="I92" s="18">
        <v>0</v>
      </c>
      <c r="J92" s="2">
        <v>0</v>
      </c>
      <c r="K92" s="2">
        <v>4</v>
      </c>
      <c r="L92" s="16">
        <v>4</v>
      </c>
    </row>
    <row r="93" spans="1:12">
      <c r="A93" s="15" t="s">
        <v>156</v>
      </c>
      <c r="B93" s="16">
        <v>0</v>
      </c>
      <c r="C93" s="3">
        <v>0</v>
      </c>
      <c r="D93" s="16">
        <v>2</v>
      </c>
      <c r="E93" s="3">
        <v>0</v>
      </c>
      <c r="F93" s="16">
        <v>0</v>
      </c>
      <c r="G93" s="16">
        <v>0</v>
      </c>
      <c r="H93" s="3">
        <v>0</v>
      </c>
      <c r="I93" s="16">
        <v>0</v>
      </c>
      <c r="J93" s="3">
        <v>0</v>
      </c>
      <c r="K93" s="3">
        <v>2</v>
      </c>
      <c r="L93" s="16">
        <v>2</v>
      </c>
    </row>
    <row r="94" spans="1:12">
      <c r="A94" s="15" t="s">
        <v>161</v>
      </c>
      <c r="B94" s="16">
        <v>0</v>
      </c>
      <c r="C94" s="3">
        <v>0</v>
      </c>
      <c r="D94" s="16">
        <v>1</v>
      </c>
      <c r="E94" s="3">
        <v>0</v>
      </c>
      <c r="F94" s="16">
        <v>0</v>
      </c>
      <c r="G94" s="16">
        <v>0</v>
      </c>
      <c r="H94" s="3">
        <v>0</v>
      </c>
      <c r="I94" s="16">
        <v>0</v>
      </c>
      <c r="J94" s="3">
        <v>0</v>
      </c>
      <c r="K94" s="3">
        <v>1</v>
      </c>
      <c r="L94" s="16">
        <v>1</v>
      </c>
    </row>
    <row r="95" spans="1:12">
      <c r="A95" s="15" t="s">
        <v>160</v>
      </c>
      <c r="B95" s="16">
        <v>0</v>
      </c>
      <c r="C95" s="3">
        <v>0</v>
      </c>
      <c r="D95" s="16">
        <v>1</v>
      </c>
      <c r="E95" s="3">
        <v>0</v>
      </c>
      <c r="F95" s="16">
        <v>0</v>
      </c>
      <c r="G95" s="16">
        <v>0</v>
      </c>
      <c r="H95" s="3">
        <v>0</v>
      </c>
      <c r="I95" s="16">
        <v>0</v>
      </c>
      <c r="J95" s="3">
        <v>0</v>
      </c>
      <c r="K95" s="3">
        <v>1</v>
      </c>
      <c r="L95" s="16">
        <v>1</v>
      </c>
    </row>
    <row r="96" spans="1:12">
      <c r="A96" s="17" t="s">
        <v>254</v>
      </c>
      <c r="B96" s="18">
        <v>2</v>
      </c>
      <c r="C96" s="2">
        <v>1</v>
      </c>
      <c r="D96" s="18">
        <v>0</v>
      </c>
      <c r="E96" s="2">
        <v>0</v>
      </c>
      <c r="F96" s="18">
        <v>1</v>
      </c>
      <c r="G96" s="18">
        <v>0</v>
      </c>
      <c r="H96" s="2">
        <v>0</v>
      </c>
      <c r="I96" s="18">
        <v>0</v>
      </c>
      <c r="J96" s="2">
        <v>0</v>
      </c>
      <c r="K96" s="2">
        <v>4</v>
      </c>
      <c r="L96" s="16">
        <v>3</v>
      </c>
    </row>
    <row r="97" spans="1:12">
      <c r="A97" s="15" t="s">
        <v>43</v>
      </c>
      <c r="B97" s="16">
        <v>2</v>
      </c>
      <c r="C97" s="3">
        <v>1</v>
      </c>
      <c r="D97" s="16">
        <v>0</v>
      </c>
      <c r="E97" s="3">
        <v>0</v>
      </c>
      <c r="F97" s="16">
        <v>1</v>
      </c>
      <c r="G97" s="16">
        <v>0</v>
      </c>
      <c r="H97" s="3">
        <v>0</v>
      </c>
      <c r="I97" s="16">
        <v>0</v>
      </c>
      <c r="J97" s="3">
        <v>0</v>
      </c>
      <c r="K97" s="3">
        <v>4</v>
      </c>
      <c r="L97" s="16">
        <v>3</v>
      </c>
    </row>
    <row r="98" spans="1:12">
      <c r="A98" s="17" t="s">
        <v>252</v>
      </c>
      <c r="B98" s="18">
        <v>3</v>
      </c>
      <c r="C98" s="2">
        <v>0</v>
      </c>
      <c r="D98" s="18">
        <v>0</v>
      </c>
      <c r="E98" s="2">
        <v>0</v>
      </c>
      <c r="F98" s="18">
        <v>0</v>
      </c>
      <c r="G98" s="18">
        <v>0</v>
      </c>
      <c r="H98" s="2">
        <v>0</v>
      </c>
      <c r="I98" s="18">
        <v>0</v>
      </c>
      <c r="J98" s="2">
        <v>0</v>
      </c>
      <c r="K98" s="2">
        <v>3</v>
      </c>
      <c r="L98" s="16">
        <v>3</v>
      </c>
    </row>
    <row r="99" spans="1:12">
      <c r="A99" s="15" t="s">
        <v>67</v>
      </c>
      <c r="B99" s="16">
        <v>3</v>
      </c>
      <c r="C99" s="3">
        <v>0</v>
      </c>
      <c r="D99" s="16">
        <v>0</v>
      </c>
      <c r="E99" s="3">
        <v>0</v>
      </c>
      <c r="F99" s="16">
        <v>0</v>
      </c>
      <c r="G99" s="16">
        <v>0</v>
      </c>
      <c r="H99" s="3">
        <v>0</v>
      </c>
      <c r="I99" s="16">
        <v>0</v>
      </c>
      <c r="J99" s="3">
        <v>0</v>
      </c>
      <c r="K99" s="3">
        <v>3</v>
      </c>
      <c r="L99" s="16">
        <v>3</v>
      </c>
    </row>
    <row r="100" spans="1:12">
      <c r="A100" s="17" t="s">
        <v>251</v>
      </c>
      <c r="B100" s="18">
        <v>0</v>
      </c>
      <c r="C100" s="2">
        <v>0</v>
      </c>
      <c r="D100" s="18">
        <v>0</v>
      </c>
      <c r="E100" s="2">
        <v>0</v>
      </c>
      <c r="F100" s="18">
        <v>0</v>
      </c>
      <c r="G100" s="18">
        <v>1</v>
      </c>
      <c r="H100" s="2">
        <v>1.75</v>
      </c>
      <c r="I100" s="18">
        <v>0</v>
      </c>
      <c r="J100" s="2">
        <v>0</v>
      </c>
      <c r="K100" s="2">
        <v>2.75</v>
      </c>
      <c r="L100" s="16">
        <v>1</v>
      </c>
    </row>
    <row r="101" spans="1:12">
      <c r="A101" s="15" t="s">
        <v>193</v>
      </c>
      <c r="B101" s="16">
        <v>0</v>
      </c>
      <c r="C101" s="3">
        <v>0</v>
      </c>
      <c r="D101" s="16">
        <v>0</v>
      </c>
      <c r="E101" s="3">
        <v>0</v>
      </c>
      <c r="F101" s="16">
        <v>0</v>
      </c>
      <c r="G101" s="16">
        <v>1</v>
      </c>
      <c r="H101" s="3">
        <v>1.75</v>
      </c>
      <c r="I101" s="16">
        <v>0</v>
      </c>
      <c r="J101" s="3">
        <v>0</v>
      </c>
      <c r="K101" s="3">
        <v>2.75</v>
      </c>
      <c r="L101" s="16">
        <v>1</v>
      </c>
    </row>
    <row r="102" spans="1:12">
      <c r="A102" s="17" t="s">
        <v>312</v>
      </c>
      <c r="B102" s="18">
        <v>0</v>
      </c>
      <c r="C102" s="2">
        <v>0</v>
      </c>
      <c r="D102" s="18">
        <v>2</v>
      </c>
      <c r="E102" s="2">
        <v>0</v>
      </c>
      <c r="F102" s="18">
        <v>0</v>
      </c>
      <c r="G102" s="18">
        <v>0</v>
      </c>
      <c r="H102" s="2">
        <v>0</v>
      </c>
      <c r="I102" s="18">
        <v>0</v>
      </c>
      <c r="J102" s="2">
        <v>0</v>
      </c>
      <c r="K102" s="2">
        <v>2</v>
      </c>
      <c r="L102" s="16">
        <v>2</v>
      </c>
    </row>
    <row r="103" spans="1:12">
      <c r="A103" s="15" t="s">
        <v>311</v>
      </c>
      <c r="B103" s="16">
        <v>0</v>
      </c>
      <c r="C103" s="3">
        <v>0</v>
      </c>
      <c r="D103" s="16">
        <v>2</v>
      </c>
      <c r="E103" s="3">
        <v>0</v>
      </c>
      <c r="F103" s="16">
        <v>0</v>
      </c>
      <c r="G103" s="16">
        <v>0</v>
      </c>
      <c r="H103" s="3">
        <v>0</v>
      </c>
      <c r="I103" s="16">
        <v>0</v>
      </c>
      <c r="J103" s="3">
        <v>0</v>
      </c>
      <c r="K103" s="3">
        <v>2</v>
      </c>
      <c r="L103" s="16">
        <v>2</v>
      </c>
    </row>
    <row r="104" spans="1:12">
      <c r="A104" s="17" t="s">
        <v>296</v>
      </c>
      <c r="B104" s="18">
        <v>0</v>
      </c>
      <c r="C104" s="2">
        <v>0</v>
      </c>
      <c r="D104" s="18">
        <v>0</v>
      </c>
      <c r="E104" s="2">
        <v>0</v>
      </c>
      <c r="F104" s="18">
        <v>2</v>
      </c>
      <c r="G104" s="18">
        <v>0</v>
      </c>
      <c r="H104" s="2">
        <v>0</v>
      </c>
      <c r="I104" s="18">
        <v>0</v>
      </c>
      <c r="J104" s="2">
        <v>0</v>
      </c>
      <c r="K104" s="2">
        <v>2</v>
      </c>
      <c r="L104" s="16">
        <v>2</v>
      </c>
    </row>
    <row r="105" spans="1:12">
      <c r="A105" s="15" t="s">
        <v>228</v>
      </c>
      <c r="B105" s="16">
        <v>0</v>
      </c>
      <c r="C105" s="3">
        <v>0</v>
      </c>
      <c r="D105" s="16">
        <v>0</v>
      </c>
      <c r="E105" s="3">
        <v>0</v>
      </c>
      <c r="F105" s="16">
        <v>2</v>
      </c>
      <c r="G105" s="16">
        <v>0</v>
      </c>
      <c r="H105" s="3">
        <v>0</v>
      </c>
      <c r="I105" s="16">
        <v>0</v>
      </c>
      <c r="J105" s="3">
        <v>0</v>
      </c>
      <c r="K105" s="3">
        <v>2</v>
      </c>
      <c r="L105" s="16">
        <v>2</v>
      </c>
    </row>
    <row r="106" spans="1:12">
      <c r="A106" s="17" t="s">
        <v>307</v>
      </c>
      <c r="B106" s="18">
        <v>1</v>
      </c>
      <c r="C106" s="2">
        <v>0</v>
      </c>
      <c r="D106" s="18">
        <v>0</v>
      </c>
      <c r="E106" s="2">
        <v>0</v>
      </c>
      <c r="F106" s="18">
        <v>1</v>
      </c>
      <c r="G106" s="18">
        <v>0</v>
      </c>
      <c r="H106" s="2">
        <v>0</v>
      </c>
      <c r="I106" s="18">
        <v>0</v>
      </c>
      <c r="J106" s="2">
        <v>0</v>
      </c>
      <c r="K106" s="2">
        <v>2</v>
      </c>
      <c r="L106" s="16">
        <v>2</v>
      </c>
    </row>
    <row r="107" spans="1:12">
      <c r="A107" s="15" t="s">
        <v>45</v>
      </c>
      <c r="B107" s="16">
        <v>1</v>
      </c>
      <c r="C107" s="3">
        <v>0</v>
      </c>
      <c r="D107" s="16">
        <v>0</v>
      </c>
      <c r="E107" s="3">
        <v>0</v>
      </c>
      <c r="F107" s="16">
        <v>1</v>
      </c>
      <c r="G107" s="16">
        <v>0</v>
      </c>
      <c r="H107" s="3">
        <v>0</v>
      </c>
      <c r="I107" s="16">
        <v>0</v>
      </c>
      <c r="J107" s="3">
        <v>0</v>
      </c>
      <c r="K107" s="3">
        <v>2</v>
      </c>
      <c r="L107" s="16">
        <v>2</v>
      </c>
    </row>
    <row r="108" spans="1:12">
      <c r="A108" s="17" t="s">
        <v>274</v>
      </c>
      <c r="B108" s="18">
        <v>0</v>
      </c>
      <c r="C108" s="2">
        <v>0</v>
      </c>
      <c r="D108" s="18">
        <v>2</v>
      </c>
      <c r="E108" s="2">
        <v>0</v>
      </c>
      <c r="F108" s="18">
        <v>0</v>
      </c>
      <c r="G108" s="18">
        <v>0</v>
      </c>
      <c r="H108" s="2">
        <v>0</v>
      </c>
      <c r="I108" s="18">
        <v>0</v>
      </c>
      <c r="J108" s="2">
        <v>0</v>
      </c>
      <c r="K108" s="2">
        <v>2</v>
      </c>
      <c r="L108" s="16">
        <v>2</v>
      </c>
    </row>
    <row r="109" spans="1:12">
      <c r="A109" s="15" t="s">
        <v>170</v>
      </c>
      <c r="B109" s="16">
        <v>0</v>
      </c>
      <c r="C109" s="3">
        <v>0</v>
      </c>
      <c r="D109" s="16">
        <v>2</v>
      </c>
      <c r="E109" s="3">
        <v>0</v>
      </c>
      <c r="F109" s="16">
        <v>0</v>
      </c>
      <c r="G109" s="16">
        <v>0</v>
      </c>
      <c r="H109" s="3">
        <v>0</v>
      </c>
      <c r="I109" s="16">
        <v>0</v>
      </c>
      <c r="J109" s="3">
        <v>0</v>
      </c>
      <c r="K109" s="3">
        <v>2</v>
      </c>
      <c r="L109" s="16">
        <v>2</v>
      </c>
    </row>
    <row r="110" spans="1:12">
      <c r="A110" s="17" t="s">
        <v>261</v>
      </c>
      <c r="B110" s="18">
        <v>0</v>
      </c>
      <c r="C110" s="2">
        <v>0</v>
      </c>
      <c r="D110" s="18">
        <v>1</v>
      </c>
      <c r="E110" s="2">
        <v>0</v>
      </c>
      <c r="F110" s="18">
        <v>1</v>
      </c>
      <c r="G110" s="18">
        <v>0</v>
      </c>
      <c r="H110" s="2">
        <v>0</v>
      </c>
      <c r="I110" s="18">
        <v>0</v>
      </c>
      <c r="J110" s="2">
        <v>0</v>
      </c>
      <c r="K110" s="2">
        <v>2</v>
      </c>
      <c r="L110" s="16">
        <v>2</v>
      </c>
    </row>
    <row r="111" spans="1:12">
      <c r="A111" s="15" t="s">
        <v>148</v>
      </c>
      <c r="B111" s="16">
        <v>0</v>
      </c>
      <c r="C111" s="3">
        <v>0</v>
      </c>
      <c r="D111" s="16">
        <v>1</v>
      </c>
      <c r="E111" s="3">
        <v>0</v>
      </c>
      <c r="F111" s="16">
        <v>1</v>
      </c>
      <c r="G111" s="16">
        <v>0</v>
      </c>
      <c r="H111" s="3">
        <v>0</v>
      </c>
      <c r="I111" s="16">
        <v>0</v>
      </c>
      <c r="J111" s="3">
        <v>0</v>
      </c>
      <c r="K111" s="3">
        <v>2</v>
      </c>
      <c r="L111" s="16">
        <v>2</v>
      </c>
    </row>
    <row r="112" spans="1:12">
      <c r="A112" s="17" t="s">
        <v>279</v>
      </c>
      <c r="B112" s="18">
        <v>0</v>
      </c>
      <c r="C112" s="2">
        <v>0</v>
      </c>
      <c r="D112" s="18">
        <v>2</v>
      </c>
      <c r="E112" s="2">
        <v>0</v>
      </c>
      <c r="F112" s="18">
        <v>0</v>
      </c>
      <c r="G112" s="18">
        <v>0</v>
      </c>
      <c r="H112" s="2">
        <v>0</v>
      </c>
      <c r="I112" s="18">
        <v>0</v>
      </c>
      <c r="J112" s="2">
        <v>0</v>
      </c>
      <c r="K112" s="2">
        <v>2</v>
      </c>
      <c r="L112" s="16">
        <v>2</v>
      </c>
    </row>
    <row r="113" spans="1:12">
      <c r="A113" s="15" t="s">
        <v>171</v>
      </c>
      <c r="B113" s="16">
        <v>0</v>
      </c>
      <c r="C113" s="3">
        <v>0</v>
      </c>
      <c r="D113" s="16">
        <v>2</v>
      </c>
      <c r="E113" s="3">
        <v>0</v>
      </c>
      <c r="F113" s="16">
        <v>0</v>
      </c>
      <c r="G113" s="16">
        <v>0</v>
      </c>
      <c r="H113" s="3">
        <v>0</v>
      </c>
      <c r="I113" s="16">
        <v>0</v>
      </c>
      <c r="J113" s="3">
        <v>0</v>
      </c>
      <c r="K113" s="3">
        <v>2</v>
      </c>
      <c r="L113" s="16">
        <v>2</v>
      </c>
    </row>
    <row r="114" spans="1:12">
      <c r="A114" s="17" t="s">
        <v>260</v>
      </c>
      <c r="B114" s="18">
        <v>0</v>
      </c>
      <c r="C114" s="2">
        <v>0</v>
      </c>
      <c r="D114" s="18">
        <v>0</v>
      </c>
      <c r="E114" s="2">
        <v>0</v>
      </c>
      <c r="F114" s="18">
        <v>1</v>
      </c>
      <c r="G114" s="18">
        <v>0</v>
      </c>
      <c r="H114" s="2">
        <v>0</v>
      </c>
      <c r="I114" s="18">
        <v>0</v>
      </c>
      <c r="J114" s="2">
        <v>0</v>
      </c>
      <c r="K114" s="2">
        <v>1</v>
      </c>
      <c r="L114" s="16">
        <v>1</v>
      </c>
    </row>
    <row r="115" spans="1:12">
      <c r="A115" s="15" t="s">
        <v>229</v>
      </c>
      <c r="B115" s="16">
        <v>0</v>
      </c>
      <c r="C115" s="3">
        <v>0</v>
      </c>
      <c r="D115" s="16">
        <v>0</v>
      </c>
      <c r="E115" s="3">
        <v>0</v>
      </c>
      <c r="F115" s="16">
        <v>1</v>
      </c>
      <c r="G115" s="16">
        <v>0</v>
      </c>
      <c r="H115" s="3">
        <v>0</v>
      </c>
      <c r="I115" s="16">
        <v>0</v>
      </c>
      <c r="J115" s="3">
        <v>0</v>
      </c>
      <c r="K115" s="3">
        <v>1</v>
      </c>
      <c r="L115" s="16">
        <v>1</v>
      </c>
    </row>
    <row r="116" spans="1:12">
      <c r="A116" s="17" t="s">
        <v>265</v>
      </c>
      <c r="B116" s="18">
        <v>0</v>
      </c>
      <c r="C116" s="2">
        <v>0</v>
      </c>
      <c r="D116" s="18">
        <v>1</v>
      </c>
      <c r="E116" s="2">
        <v>0</v>
      </c>
      <c r="F116" s="18">
        <v>0</v>
      </c>
      <c r="G116" s="18">
        <v>0</v>
      </c>
      <c r="H116" s="2">
        <v>0</v>
      </c>
      <c r="I116" s="18">
        <v>0</v>
      </c>
      <c r="J116" s="2">
        <v>0</v>
      </c>
      <c r="K116" s="2">
        <v>1</v>
      </c>
      <c r="L116" s="16">
        <v>1</v>
      </c>
    </row>
    <row r="117" spans="1:12">
      <c r="A117" s="15" t="s">
        <v>175</v>
      </c>
      <c r="B117" s="16">
        <v>0</v>
      </c>
      <c r="C117" s="3">
        <v>0</v>
      </c>
      <c r="D117" s="16">
        <v>1</v>
      </c>
      <c r="E117" s="3">
        <v>0</v>
      </c>
      <c r="F117" s="16">
        <v>0</v>
      </c>
      <c r="G117" s="16">
        <v>0</v>
      </c>
      <c r="H117" s="3">
        <v>0</v>
      </c>
      <c r="I117" s="16">
        <v>0</v>
      </c>
      <c r="J117" s="3">
        <v>0</v>
      </c>
      <c r="K117" s="3">
        <v>1</v>
      </c>
      <c r="L117" s="16">
        <v>1</v>
      </c>
    </row>
    <row r="118" spans="1:12">
      <c r="A118" s="17" t="s">
        <v>258</v>
      </c>
      <c r="B118" s="18">
        <v>0</v>
      </c>
      <c r="C118" s="2">
        <v>0</v>
      </c>
      <c r="D118" s="18">
        <v>1</v>
      </c>
      <c r="E118" s="2">
        <v>0</v>
      </c>
      <c r="F118" s="18">
        <v>0</v>
      </c>
      <c r="G118" s="18">
        <v>0</v>
      </c>
      <c r="H118" s="2">
        <v>0</v>
      </c>
      <c r="I118" s="18">
        <v>0</v>
      </c>
      <c r="J118" s="2">
        <v>0</v>
      </c>
      <c r="K118" s="2">
        <v>1</v>
      </c>
      <c r="L118" s="16">
        <v>1</v>
      </c>
    </row>
    <row r="119" spans="1:12">
      <c r="A119" s="15" t="s">
        <v>174</v>
      </c>
      <c r="B119" s="16">
        <v>0</v>
      </c>
      <c r="C119" s="3">
        <v>0</v>
      </c>
      <c r="D119" s="16">
        <v>1</v>
      </c>
      <c r="E119" s="3">
        <v>0</v>
      </c>
      <c r="F119" s="16">
        <v>0</v>
      </c>
      <c r="G119" s="16">
        <v>0</v>
      </c>
      <c r="H119" s="3">
        <v>0</v>
      </c>
      <c r="I119" s="16">
        <v>0</v>
      </c>
      <c r="J119" s="3">
        <v>0</v>
      </c>
      <c r="K119" s="3">
        <v>1</v>
      </c>
      <c r="L119" s="16">
        <v>1</v>
      </c>
    </row>
    <row r="120" spans="1:12" ht="24.75" customHeight="1">
      <c r="A120" s="17" t="s">
        <v>291</v>
      </c>
      <c r="B120" s="18">
        <v>0</v>
      </c>
      <c r="C120" s="2">
        <v>0</v>
      </c>
      <c r="D120" s="18">
        <v>0</v>
      </c>
      <c r="E120" s="2">
        <v>0</v>
      </c>
      <c r="F120" s="18">
        <v>0</v>
      </c>
      <c r="G120" s="18">
        <v>1</v>
      </c>
      <c r="H120" s="2">
        <v>0</v>
      </c>
      <c r="I120" s="18">
        <v>0</v>
      </c>
      <c r="J120" s="2">
        <v>0</v>
      </c>
      <c r="K120" s="2">
        <v>1</v>
      </c>
      <c r="L120" s="16">
        <v>1</v>
      </c>
    </row>
    <row r="121" spans="1:12">
      <c r="A121" s="15" t="s">
        <v>192</v>
      </c>
      <c r="B121" s="16">
        <v>0</v>
      </c>
      <c r="C121" s="3">
        <v>0</v>
      </c>
      <c r="D121" s="16">
        <v>0</v>
      </c>
      <c r="E121" s="3">
        <v>0</v>
      </c>
      <c r="F121" s="16">
        <v>0</v>
      </c>
      <c r="G121" s="16">
        <v>1</v>
      </c>
      <c r="H121" s="3">
        <v>0</v>
      </c>
      <c r="I121" s="16">
        <v>0</v>
      </c>
      <c r="J121" s="3">
        <v>0</v>
      </c>
      <c r="K121" s="3">
        <v>1</v>
      </c>
      <c r="L121" s="16">
        <v>1</v>
      </c>
    </row>
    <row r="122" spans="1:12" ht="33.75" customHeight="1">
      <c r="A122" s="29" t="s">
        <v>145</v>
      </c>
      <c r="B122" s="30">
        <v>156</v>
      </c>
      <c r="C122" s="31">
        <v>71</v>
      </c>
      <c r="D122" s="30">
        <v>156</v>
      </c>
      <c r="E122" s="31">
        <v>73</v>
      </c>
      <c r="F122" s="30">
        <v>154</v>
      </c>
      <c r="G122" s="30">
        <v>156</v>
      </c>
      <c r="H122" s="31">
        <v>47</v>
      </c>
      <c r="I122" s="30">
        <v>0</v>
      </c>
      <c r="J122" s="31">
        <v>0</v>
      </c>
      <c r="K122" s="31">
        <v>882.25</v>
      </c>
      <c r="L122" s="16">
        <v>622</v>
      </c>
    </row>
    <row r="123" spans="1:12">
      <c r="A123" s="17" t="s">
        <v>243</v>
      </c>
      <c r="B123" s="18">
        <v>37</v>
      </c>
      <c r="C123" s="2">
        <v>9.5</v>
      </c>
      <c r="D123" s="18">
        <v>27</v>
      </c>
      <c r="E123" s="2">
        <v>12.5</v>
      </c>
      <c r="F123" s="18">
        <v>42</v>
      </c>
      <c r="G123" s="18">
        <v>50</v>
      </c>
      <c r="H123" s="2">
        <v>13.5</v>
      </c>
      <c r="I123" s="18">
        <v>0</v>
      </c>
      <c r="J123" s="2">
        <v>0</v>
      </c>
      <c r="K123" s="2">
        <v>204.75</v>
      </c>
      <c r="L123" s="16">
        <v>156</v>
      </c>
    </row>
    <row r="124" spans="1:12">
      <c r="A124" s="15" t="s">
        <v>136</v>
      </c>
      <c r="B124" s="16">
        <v>0</v>
      </c>
      <c r="C124" s="3">
        <v>0.75</v>
      </c>
      <c r="D124" s="16">
        <v>0</v>
      </c>
      <c r="E124" s="3">
        <v>0</v>
      </c>
      <c r="F124" s="16">
        <v>0</v>
      </c>
      <c r="G124" s="16">
        <v>1</v>
      </c>
      <c r="H124" s="3">
        <v>0</v>
      </c>
      <c r="I124" s="16">
        <v>0</v>
      </c>
      <c r="J124" s="3">
        <v>0</v>
      </c>
      <c r="K124" s="3">
        <v>2.75</v>
      </c>
      <c r="L124" s="16">
        <v>1</v>
      </c>
    </row>
    <row r="125" spans="1:12">
      <c r="A125" s="15" t="s">
        <v>78</v>
      </c>
      <c r="B125" s="16">
        <v>1</v>
      </c>
      <c r="C125" s="3">
        <v>1</v>
      </c>
      <c r="D125" s="16">
        <v>1</v>
      </c>
      <c r="E125" s="3">
        <v>0.75</v>
      </c>
      <c r="F125" s="16">
        <v>0</v>
      </c>
      <c r="G125" s="16">
        <v>0</v>
      </c>
      <c r="H125" s="3">
        <v>0.75</v>
      </c>
      <c r="I125" s="16">
        <v>0</v>
      </c>
      <c r="J125" s="3">
        <v>0</v>
      </c>
      <c r="K125" s="3">
        <v>5.5</v>
      </c>
      <c r="L125" s="16">
        <v>2</v>
      </c>
    </row>
    <row r="126" spans="1:12">
      <c r="A126" s="15" t="s">
        <v>49</v>
      </c>
      <c r="B126" s="16">
        <v>5</v>
      </c>
      <c r="C126" s="3">
        <v>0</v>
      </c>
      <c r="D126" s="16">
        <v>3</v>
      </c>
      <c r="E126" s="3">
        <v>1.25</v>
      </c>
      <c r="F126" s="16">
        <v>1</v>
      </c>
      <c r="G126" s="16">
        <v>7</v>
      </c>
      <c r="H126" s="3">
        <v>0.75</v>
      </c>
      <c r="I126" s="16">
        <v>0</v>
      </c>
      <c r="J126" s="3">
        <v>0</v>
      </c>
      <c r="K126" s="3">
        <v>18</v>
      </c>
      <c r="L126" s="16">
        <v>16</v>
      </c>
    </row>
    <row r="127" spans="1:12">
      <c r="A127" s="15" t="s">
        <v>77</v>
      </c>
      <c r="B127" s="16">
        <v>1</v>
      </c>
      <c r="C127" s="3">
        <v>0.75</v>
      </c>
      <c r="D127" s="16">
        <v>1</v>
      </c>
      <c r="E127" s="3">
        <v>0.75</v>
      </c>
      <c r="F127" s="16">
        <v>2</v>
      </c>
      <c r="G127" s="16">
        <v>2</v>
      </c>
      <c r="H127" s="3">
        <v>1.25</v>
      </c>
      <c r="I127" s="16">
        <v>0</v>
      </c>
      <c r="J127" s="3">
        <v>0</v>
      </c>
      <c r="K127" s="3">
        <v>9.75</v>
      </c>
      <c r="L127" s="16">
        <v>6</v>
      </c>
    </row>
    <row r="128" spans="1:12">
      <c r="A128" s="15" t="s">
        <v>317</v>
      </c>
      <c r="B128" s="16">
        <v>0</v>
      </c>
      <c r="C128" s="3">
        <v>0</v>
      </c>
      <c r="D128" s="16">
        <v>0</v>
      </c>
      <c r="E128" s="3">
        <v>1.25</v>
      </c>
      <c r="F128" s="16">
        <v>0</v>
      </c>
      <c r="G128" s="16">
        <v>1</v>
      </c>
      <c r="H128" s="3">
        <v>0</v>
      </c>
      <c r="I128" s="16">
        <v>0</v>
      </c>
      <c r="J128" s="3">
        <v>0</v>
      </c>
      <c r="K128" s="3">
        <v>2.25</v>
      </c>
      <c r="L128" s="16">
        <v>1</v>
      </c>
    </row>
    <row r="129" spans="1:12">
      <c r="A129" s="15" t="s">
        <v>98</v>
      </c>
      <c r="B129" s="16">
        <v>1</v>
      </c>
      <c r="C129" s="3">
        <v>1</v>
      </c>
      <c r="D129" s="16">
        <v>0</v>
      </c>
      <c r="E129" s="3">
        <v>0</v>
      </c>
      <c r="F129" s="16">
        <v>5</v>
      </c>
      <c r="G129" s="16">
        <v>4</v>
      </c>
      <c r="H129" s="3">
        <v>1.25</v>
      </c>
      <c r="I129" s="16">
        <v>0</v>
      </c>
      <c r="J129" s="3">
        <v>0</v>
      </c>
      <c r="K129" s="3">
        <v>14.5</v>
      </c>
      <c r="L129" s="16">
        <v>10</v>
      </c>
    </row>
    <row r="130" spans="1:12">
      <c r="A130" s="15" t="s">
        <v>195</v>
      </c>
      <c r="B130" s="16">
        <v>0</v>
      </c>
      <c r="C130" s="3">
        <v>0</v>
      </c>
      <c r="D130" s="16">
        <v>0</v>
      </c>
      <c r="E130" s="3">
        <v>0.75</v>
      </c>
      <c r="F130" s="16">
        <v>3</v>
      </c>
      <c r="G130" s="16">
        <v>4</v>
      </c>
      <c r="H130" s="3">
        <v>1.25</v>
      </c>
      <c r="I130" s="16">
        <v>0</v>
      </c>
      <c r="J130" s="3">
        <v>0</v>
      </c>
      <c r="K130" s="3">
        <v>10.75</v>
      </c>
      <c r="L130" s="16">
        <v>7</v>
      </c>
    </row>
    <row r="131" spans="1:12">
      <c r="A131" s="15" t="s">
        <v>80</v>
      </c>
      <c r="B131" s="16">
        <v>1</v>
      </c>
      <c r="C131" s="3">
        <v>0.75</v>
      </c>
      <c r="D131" s="16">
        <v>0</v>
      </c>
      <c r="E131" s="3">
        <v>0</v>
      </c>
      <c r="F131" s="16">
        <v>1</v>
      </c>
      <c r="G131" s="16">
        <v>2</v>
      </c>
      <c r="H131" s="3">
        <v>0.75</v>
      </c>
      <c r="I131" s="16">
        <v>0</v>
      </c>
      <c r="J131" s="3">
        <v>0</v>
      </c>
      <c r="K131" s="3">
        <v>5.5</v>
      </c>
      <c r="L131" s="16">
        <v>4</v>
      </c>
    </row>
    <row r="132" spans="1:12">
      <c r="A132" s="15" t="s">
        <v>70</v>
      </c>
      <c r="B132" s="16">
        <v>5</v>
      </c>
      <c r="C132" s="3">
        <v>1.75</v>
      </c>
      <c r="D132" s="16">
        <v>0</v>
      </c>
      <c r="E132" s="3">
        <v>0</v>
      </c>
      <c r="F132" s="16">
        <v>4</v>
      </c>
      <c r="G132" s="16">
        <v>7</v>
      </c>
      <c r="H132" s="3">
        <v>2.25</v>
      </c>
      <c r="I132" s="16">
        <v>0</v>
      </c>
      <c r="J132" s="3">
        <v>0</v>
      </c>
      <c r="K132" s="3">
        <v>21.75</v>
      </c>
      <c r="L132" s="16">
        <v>16</v>
      </c>
    </row>
    <row r="133" spans="1:12">
      <c r="A133" s="15" t="s">
        <v>93</v>
      </c>
      <c r="B133" s="16">
        <v>4</v>
      </c>
      <c r="C133" s="3">
        <v>1.75</v>
      </c>
      <c r="D133" s="16">
        <v>3</v>
      </c>
      <c r="E133" s="3">
        <v>2.25</v>
      </c>
      <c r="F133" s="16">
        <v>3</v>
      </c>
      <c r="G133" s="16">
        <v>3</v>
      </c>
      <c r="H133" s="3">
        <v>2.25</v>
      </c>
      <c r="I133" s="16">
        <v>0</v>
      </c>
      <c r="J133" s="3">
        <v>0</v>
      </c>
      <c r="K133" s="3">
        <v>21.5</v>
      </c>
      <c r="L133" s="16">
        <v>13</v>
      </c>
    </row>
    <row r="134" spans="1:12">
      <c r="A134" s="15" t="s">
        <v>90</v>
      </c>
      <c r="B134" s="16">
        <v>9</v>
      </c>
      <c r="C134" s="3">
        <v>1.75</v>
      </c>
      <c r="D134" s="16">
        <v>9</v>
      </c>
      <c r="E134" s="3">
        <v>2.25</v>
      </c>
      <c r="F134" s="16">
        <v>9</v>
      </c>
      <c r="G134" s="16">
        <v>9</v>
      </c>
      <c r="H134" s="3">
        <v>2.25</v>
      </c>
      <c r="I134" s="16">
        <v>0</v>
      </c>
      <c r="J134" s="3">
        <v>0</v>
      </c>
      <c r="K134" s="3">
        <v>44.5</v>
      </c>
      <c r="L134" s="16">
        <v>36</v>
      </c>
    </row>
    <row r="135" spans="1:12">
      <c r="A135" s="15" t="s">
        <v>15</v>
      </c>
      <c r="B135" s="16">
        <v>1</v>
      </c>
      <c r="C135" s="3">
        <v>0</v>
      </c>
      <c r="D135" s="16">
        <v>2</v>
      </c>
      <c r="E135" s="3">
        <v>0.25</v>
      </c>
      <c r="F135" s="16">
        <v>2</v>
      </c>
      <c r="G135" s="16">
        <v>2</v>
      </c>
      <c r="H135" s="3">
        <v>0</v>
      </c>
      <c r="I135" s="16">
        <v>0</v>
      </c>
      <c r="J135" s="3">
        <v>0</v>
      </c>
      <c r="K135" s="3">
        <v>7.25</v>
      </c>
      <c r="L135" s="16">
        <v>7</v>
      </c>
    </row>
    <row r="136" spans="1:12">
      <c r="A136" s="15" t="s">
        <v>197</v>
      </c>
      <c r="B136" s="16">
        <v>0</v>
      </c>
      <c r="C136" s="3">
        <v>0</v>
      </c>
      <c r="D136" s="16">
        <v>0</v>
      </c>
      <c r="E136" s="3">
        <v>0</v>
      </c>
      <c r="F136" s="16">
        <v>0</v>
      </c>
      <c r="G136" s="16">
        <v>1</v>
      </c>
      <c r="H136" s="3">
        <v>0</v>
      </c>
      <c r="I136" s="16">
        <v>0</v>
      </c>
      <c r="J136" s="3">
        <v>0</v>
      </c>
      <c r="K136" s="3">
        <v>1</v>
      </c>
      <c r="L136" s="16">
        <v>1</v>
      </c>
    </row>
    <row r="137" spans="1:12">
      <c r="A137" s="15" t="s">
        <v>2</v>
      </c>
      <c r="B137" s="16">
        <v>9</v>
      </c>
      <c r="C137" s="3">
        <v>0</v>
      </c>
      <c r="D137" s="16">
        <v>5</v>
      </c>
      <c r="E137" s="3">
        <v>1.25</v>
      </c>
      <c r="F137" s="16">
        <v>9</v>
      </c>
      <c r="G137" s="16">
        <v>7</v>
      </c>
      <c r="H137" s="3">
        <v>0.75</v>
      </c>
      <c r="I137" s="16">
        <v>0</v>
      </c>
      <c r="J137" s="3">
        <v>0</v>
      </c>
      <c r="K137" s="3">
        <v>32</v>
      </c>
      <c r="L137" s="16">
        <v>30</v>
      </c>
    </row>
    <row r="138" spans="1:12">
      <c r="A138" s="15" t="s">
        <v>162</v>
      </c>
      <c r="B138" s="16">
        <v>0</v>
      </c>
      <c r="C138" s="3">
        <v>0</v>
      </c>
      <c r="D138" s="16">
        <v>3</v>
      </c>
      <c r="E138" s="3">
        <v>1.25</v>
      </c>
      <c r="F138" s="16">
        <v>3</v>
      </c>
      <c r="G138" s="16">
        <v>0</v>
      </c>
      <c r="H138" s="3">
        <v>0</v>
      </c>
      <c r="I138" s="16">
        <v>0</v>
      </c>
      <c r="J138" s="3">
        <v>0</v>
      </c>
      <c r="K138" s="3">
        <v>7.25</v>
      </c>
      <c r="L138" s="16">
        <v>6</v>
      </c>
    </row>
    <row r="139" spans="1:12">
      <c r="A139" s="15" t="s">
        <v>325</v>
      </c>
      <c r="B139" s="16">
        <v>0</v>
      </c>
      <c r="C139" s="3">
        <v>0</v>
      </c>
      <c r="D139" s="16">
        <v>0</v>
      </c>
      <c r="E139" s="3">
        <v>0.25</v>
      </c>
      <c r="F139" s="16">
        <v>0</v>
      </c>
      <c r="G139" s="16">
        <v>0</v>
      </c>
      <c r="H139" s="3">
        <v>0</v>
      </c>
      <c r="I139" s="16">
        <v>0</v>
      </c>
      <c r="J139" s="3">
        <v>0</v>
      </c>
      <c r="K139" s="3">
        <v>0.25</v>
      </c>
      <c r="L139" s="16">
        <v>0</v>
      </c>
    </row>
    <row r="140" spans="1:12">
      <c r="A140" s="15" t="s">
        <v>326</v>
      </c>
      <c r="B140" s="16">
        <v>0</v>
      </c>
      <c r="C140" s="3">
        <v>0</v>
      </c>
      <c r="D140" s="16">
        <v>0</v>
      </c>
      <c r="E140" s="3">
        <v>0.25</v>
      </c>
      <c r="F140" s="16">
        <v>0</v>
      </c>
      <c r="G140" s="16">
        <v>0</v>
      </c>
      <c r="H140" s="3">
        <v>0</v>
      </c>
      <c r="I140" s="16">
        <v>0</v>
      </c>
      <c r="J140" s="3">
        <v>0</v>
      </c>
      <c r="K140" s="3">
        <v>0.25</v>
      </c>
      <c r="L140" s="16">
        <v>0</v>
      </c>
    </row>
    <row r="141" spans="1:12">
      <c r="A141" s="17" t="s">
        <v>257</v>
      </c>
      <c r="B141" s="18">
        <v>23</v>
      </c>
      <c r="C141" s="2">
        <v>8</v>
      </c>
      <c r="D141" s="18">
        <v>16</v>
      </c>
      <c r="E141" s="2">
        <v>9.25</v>
      </c>
      <c r="F141" s="18">
        <v>16</v>
      </c>
      <c r="G141" s="18">
        <v>26</v>
      </c>
      <c r="H141" s="2">
        <v>7</v>
      </c>
      <c r="I141" s="18">
        <v>0</v>
      </c>
      <c r="J141" s="2">
        <v>0</v>
      </c>
      <c r="K141" s="2">
        <v>114.25</v>
      </c>
      <c r="L141" s="16">
        <v>81</v>
      </c>
    </row>
    <row r="142" spans="1:12">
      <c r="A142" s="15" t="s">
        <v>68</v>
      </c>
      <c r="B142" s="16">
        <v>9</v>
      </c>
      <c r="C142" s="3">
        <v>1.25</v>
      </c>
      <c r="D142" s="16">
        <v>9</v>
      </c>
      <c r="E142" s="3">
        <v>1.75</v>
      </c>
      <c r="F142" s="16">
        <v>9</v>
      </c>
      <c r="G142" s="16">
        <v>9</v>
      </c>
      <c r="H142" s="3">
        <v>1.75</v>
      </c>
      <c r="I142" s="16">
        <v>0</v>
      </c>
      <c r="J142" s="3">
        <v>0</v>
      </c>
      <c r="K142" s="3">
        <v>42</v>
      </c>
      <c r="L142" s="16">
        <v>36</v>
      </c>
    </row>
    <row r="143" spans="1:12">
      <c r="A143" s="15" t="s">
        <v>97</v>
      </c>
      <c r="B143" s="16">
        <v>2</v>
      </c>
      <c r="C143" s="3">
        <v>1.25</v>
      </c>
      <c r="D143" s="16">
        <v>2</v>
      </c>
      <c r="E143" s="3">
        <v>1.75</v>
      </c>
      <c r="F143" s="16">
        <v>4</v>
      </c>
      <c r="G143" s="16">
        <v>5</v>
      </c>
      <c r="H143" s="3">
        <v>1.75</v>
      </c>
      <c r="I143" s="16">
        <v>0</v>
      </c>
      <c r="J143" s="3">
        <v>0</v>
      </c>
      <c r="K143" s="3">
        <v>19</v>
      </c>
      <c r="L143" s="16">
        <v>13</v>
      </c>
    </row>
    <row r="144" spans="1:12">
      <c r="A144" s="15" t="s">
        <v>9</v>
      </c>
      <c r="B144" s="16">
        <v>3</v>
      </c>
      <c r="C144" s="3">
        <v>1</v>
      </c>
      <c r="D144" s="16">
        <v>4</v>
      </c>
      <c r="E144" s="3">
        <v>1.75</v>
      </c>
      <c r="F144" s="16">
        <v>0</v>
      </c>
      <c r="G144" s="16">
        <v>5</v>
      </c>
      <c r="H144" s="3">
        <v>0</v>
      </c>
      <c r="I144" s="16">
        <v>0</v>
      </c>
      <c r="J144" s="3">
        <v>0</v>
      </c>
      <c r="K144" s="3">
        <v>15.75</v>
      </c>
      <c r="L144" s="16">
        <v>12</v>
      </c>
    </row>
    <row r="145" spans="1:12">
      <c r="A145" s="15" t="s">
        <v>135</v>
      </c>
      <c r="B145" s="16">
        <v>0</v>
      </c>
      <c r="C145" s="3">
        <v>1.25</v>
      </c>
      <c r="D145" s="16">
        <v>0</v>
      </c>
      <c r="E145" s="3">
        <v>1.75</v>
      </c>
      <c r="F145" s="16">
        <v>0</v>
      </c>
      <c r="G145" s="16">
        <v>0</v>
      </c>
      <c r="H145" s="3">
        <v>1.75</v>
      </c>
      <c r="I145" s="16">
        <v>0</v>
      </c>
      <c r="J145" s="3">
        <v>0</v>
      </c>
      <c r="K145" s="3">
        <v>6</v>
      </c>
      <c r="L145" s="16">
        <v>0</v>
      </c>
    </row>
    <row r="146" spans="1:12">
      <c r="A146" s="15" t="s">
        <v>20</v>
      </c>
      <c r="B146" s="16">
        <v>0</v>
      </c>
      <c r="C146" s="3">
        <v>1</v>
      </c>
      <c r="D146" s="16">
        <v>0</v>
      </c>
      <c r="E146" s="3">
        <v>0.75</v>
      </c>
      <c r="F146" s="16">
        <v>2</v>
      </c>
      <c r="G146" s="16">
        <v>3</v>
      </c>
      <c r="H146" s="3">
        <v>0</v>
      </c>
      <c r="I146" s="16">
        <v>0</v>
      </c>
      <c r="J146" s="3">
        <v>0</v>
      </c>
      <c r="K146" s="3">
        <v>7.75</v>
      </c>
      <c r="L146" s="16">
        <v>5</v>
      </c>
    </row>
    <row r="147" spans="1:12">
      <c r="A147" s="15" t="s">
        <v>14</v>
      </c>
      <c r="B147" s="16">
        <v>2</v>
      </c>
      <c r="C147" s="3">
        <v>1</v>
      </c>
      <c r="D147" s="16">
        <v>1</v>
      </c>
      <c r="E147" s="3">
        <v>0.75</v>
      </c>
      <c r="F147" s="16">
        <v>0</v>
      </c>
      <c r="G147" s="16">
        <v>0</v>
      </c>
      <c r="H147" s="3">
        <v>0</v>
      </c>
      <c r="I147" s="16">
        <v>0</v>
      </c>
      <c r="J147" s="3">
        <v>0</v>
      </c>
      <c r="K147" s="3">
        <v>5.75</v>
      </c>
      <c r="L147" s="16">
        <v>3</v>
      </c>
    </row>
    <row r="148" spans="1:12">
      <c r="A148" s="15" t="s">
        <v>48</v>
      </c>
      <c r="B148" s="16">
        <v>7</v>
      </c>
      <c r="C148" s="3">
        <v>1.25</v>
      </c>
      <c r="D148" s="16">
        <v>0</v>
      </c>
      <c r="E148" s="3">
        <v>0</v>
      </c>
      <c r="F148" s="16">
        <v>1</v>
      </c>
      <c r="G148" s="16">
        <v>4</v>
      </c>
      <c r="H148" s="3">
        <v>1.75</v>
      </c>
      <c r="I148" s="16">
        <v>0</v>
      </c>
      <c r="J148" s="3">
        <v>0</v>
      </c>
      <c r="K148" s="3">
        <v>16.25</v>
      </c>
      <c r="L148" s="16">
        <v>12</v>
      </c>
    </row>
    <row r="149" spans="1:12">
      <c r="A149" s="15" t="s">
        <v>231</v>
      </c>
      <c r="B149" s="16">
        <v>0</v>
      </c>
      <c r="C149" s="3">
        <v>0</v>
      </c>
      <c r="D149" s="16">
        <v>0</v>
      </c>
      <c r="E149" s="3">
        <v>0.75</v>
      </c>
      <c r="F149" s="16">
        <v>0</v>
      </c>
      <c r="G149" s="16">
        <v>0</v>
      </c>
      <c r="H149" s="3">
        <v>0</v>
      </c>
      <c r="I149" s="16">
        <v>0</v>
      </c>
      <c r="J149" s="3">
        <v>0</v>
      </c>
      <c r="K149" s="3">
        <v>1.75</v>
      </c>
      <c r="L149" s="16">
        <v>0</v>
      </c>
    </row>
    <row r="150" spans="1:12">
      <c r="A150" s="17" t="s">
        <v>266</v>
      </c>
      <c r="B150" s="18">
        <v>12</v>
      </c>
      <c r="C150" s="2">
        <v>0</v>
      </c>
      <c r="D150" s="18">
        <v>18</v>
      </c>
      <c r="E150" s="2">
        <v>7</v>
      </c>
      <c r="F150" s="18">
        <v>17</v>
      </c>
      <c r="G150" s="18">
        <v>4</v>
      </c>
      <c r="H150" s="2">
        <v>0</v>
      </c>
      <c r="I150" s="18">
        <v>0</v>
      </c>
      <c r="J150" s="2">
        <v>0</v>
      </c>
      <c r="K150" s="2">
        <v>62.5</v>
      </c>
      <c r="L150" s="16">
        <v>51</v>
      </c>
    </row>
    <row r="151" spans="1:12">
      <c r="A151" s="15" t="s">
        <v>6</v>
      </c>
      <c r="B151" s="16">
        <v>5</v>
      </c>
      <c r="C151" s="3">
        <v>0</v>
      </c>
      <c r="D151" s="16">
        <v>2</v>
      </c>
      <c r="E151" s="3">
        <v>1.25</v>
      </c>
      <c r="F151" s="16">
        <v>3</v>
      </c>
      <c r="G151" s="16">
        <v>4</v>
      </c>
      <c r="H151" s="3">
        <v>0</v>
      </c>
      <c r="I151" s="16">
        <v>0</v>
      </c>
      <c r="J151" s="3">
        <v>0</v>
      </c>
      <c r="K151" s="3">
        <v>15.25</v>
      </c>
      <c r="L151" s="16">
        <v>14</v>
      </c>
    </row>
    <row r="152" spans="1:12">
      <c r="A152" s="15" t="s">
        <v>166</v>
      </c>
      <c r="B152" s="16">
        <v>0</v>
      </c>
      <c r="C152" s="3">
        <v>0</v>
      </c>
      <c r="D152" s="16">
        <v>9</v>
      </c>
      <c r="E152" s="3">
        <v>2.25</v>
      </c>
      <c r="F152" s="16">
        <v>9</v>
      </c>
      <c r="G152" s="16">
        <v>0</v>
      </c>
      <c r="H152" s="3">
        <v>0</v>
      </c>
      <c r="I152" s="16">
        <v>0</v>
      </c>
      <c r="J152" s="3">
        <v>0</v>
      </c>
      <c r="K152" s="3">
        <v>22.5</v>
      </c>
      <c r="L152" s="16">
        <v>18</v>
      </c>
    </row>
    <row r="153" spans="1:12">
      <c r="A153" s="15" t="s">
        <v>4</v>
      </c>
      <c r="B153" s="16">
        <v>7</v>
      </c>
      <c r="C153" s="3">
        <v>0</v>
      </c>
      <c r="D153" s="16">
        <v>7</v>
      </c>
      <c r="E153" s="3">
        <v>2.25</v>
      </c>
      <c r="F153" s="16">
        <v>5</v>
      </c>
      <c r="G153" s="16">
        <v>0</v>
      </c>
      <c r="H153" s="3">
        <v>0</v>
      </c>
      <c r="I153" s="16">
        <v>0</v>
      </c>
      <c r="J153" s="3">
        <v>0</v>
      </c>
      <c r="K153" s="3">
        <v>23.5</v>
      </c>
      <c r="L153" s="16">
        <v>19</v>
      </c>
    </row>
    <row r="154" spans="1:12">
      <c r="A154" s="15" t="s">
        <v>320</v>
      </c>
      <c r="B154" s="16">
        <v>0</v>
      </c>
      <c r="C154" s="3">
        <v>0</v>
      </c>
      <c r="D154" s="16">
        <v>0</v>
      </c>
      <c r="E154" s="3">
        <v>1.25</v>
      </c>
      <c r="F154" s="16">
        <v>0</v>
      </c>
      <c r="G154" s="16">
        <v>0</v>
      </c>
      <c r="H154" s="3">
        <v>0</v>
      </c>
      <c r="I154" s="16">
        <v>0</v>
      </c>
      <c r="J154" s="3">
        <v>0</v>
      </c>
      <c r="K154" s="3">
        <v>1.25</v>
      </c>
      <c r="L154" s="16">
        <v>0</v>
      </c>
    </row>
    <row r="155" spans="1:12">
      <c r="A155" s="17" t="s">
        <v>264</v>
      </c>
      <c r="B155" s="18">
        <v>7</v>
      </c>
      <c r="C155" s="2">
        <v>4.25</v>
      </c>
      <c r="D155" s="18">
        <v>8</v>
      </c>
      <c r="E155" s="2">
        <v>5.75</v>
      </c>
      <c r="F155" s="18">
        <v>9</v>
      </c>
      <c r="G155" s="18">
        <v>13</v>
      </c>
      <c r="H155" s="2">
        <v>1.25</v>
      </c>
      <c r="I155" s="18">
        <v>0</v>
      </c>
      <c r="J155" s="2">
        <v>0</v>
      </c>
      <c r="K155" s="2">
        <v>53.5</v>
      </c>
      <c r="L155" s="16">
        <v>37</v>
      </c>
    </row>
    <row r="156" spans="1:12">
      <c r="A156" s="15" t="s">
        <v>151</v>
      </c>
      <c r="B156" s="16">
        <v>0</v>
      </c>
      <c r="C156" s="3">
        <v>0</v>
      </c>
      <c r="D156" s="16">
        <v>1</v>
      </c>
      <c r="E156" s="3">
        <v>0.5</v>
      </c>
      <c r="F156" s="16">
        <v>0</v>
      </c>
      <c r="G156" s="16">
        <v>0</v>
      </c>
      <c r="H156" s="3">
        <v>0</v>
      </c>
      <c r="I156" s="16">
        <v>0</v>
      </c>
      <c r="J156" s="3">
        <v>0</v>
      </c>
      <c r="K156" s="3">
        <v>1.5</v>
      </c>
      <c r="L156" s="16">
        <v>1</v>
      </c>
    </row>
    <row r="157" spans="1:12">
      <c r="A157" s="15" t="s">
        <v>72</v>
      </c>
      <c r="B157" s="16">
        <v>3</v>
      </c>
      <c r="C157" s="3">
        <v>1</v>
      </c>
      <c r="D157" s="16">
        <v>2</v>
      </c>
      <c r="E157" s="3">
        <v>0.75</v>
      </c>
      <c r="F157" s="16">
        <v>2</v>
      </c>
      <c r="G157" s="16">
        <v>0</v>
      </c>
      <c r="H157" s="3">
        <v>0</v>
      </c>
      <c r="I157" s="16">
        <v>0</v>
      </c>
      <c r="J157" s="3">
        <v>0</v>
      </c>
      <c r="K157" s="3">
        <v>10.5</v>
      </c>
      <c r="L157" s="16">
        <v>7</v>
      </c>
    </row>
    <row r="158" spans="1:12">
      <c r="A158" s="15" t="s">
        <v>56</v>
      </c>
      <c r="B158" s="16">
        <v>1</v>
      </c>
      <c r="C158" s="3">
        <v>2.25</v>
      </c>
      <c r="D158" s="16">
        <v>3</v>
      </c>
      <c r="E158" s="3">
        <v>1</v>
      </c>
      <c r="F158" s="16">
        <v>5</v>
      </c>
      <c r="G158" s="16">
        <v>9</v>
      </c>
      <c r="H158" s="3">
        <v>0</v>
      </c>
      <c r="I158" s="16">
        <v>0</v>
      </c>
      <c r="J158" s="3">
        <v>0</v>
      </c>
      <c r="K158" s="3">
        <v>23</v>
      </c>
      <c r="L158" s="16">
        <v>18</v>
      </c>
    </row>
    <row r="159" spans="1:12">
      <c r="A159" s="15" t="s">
        <v>94</v>
      </c>
      <c r="B159" s="16">
        <v>3</v>
      </c>
      <c r="C159" s="3">
        <v>1</v>
      </c>
      <c r="D159" s="16">
        <v>2</v>
      </c>
      <c r="E159" s="3">
        <v>2.25</v>
      </c>
      <c r="F159" s="16">
        <v>2</v>
      </c>
      <c r="G159" s="16">
        <v>2</v>
      </c>
      <c r="H159" s="3">
        <v>1.25</v>
      </c>
      <c r="I159" s="16">
        <v>0</v>
      </c>
      <c r="J159" s="3">
        <v>0</v>
      </c>
      <c r="K159" s="3">
        <v>15.25</v>
      </c>
      <c r="L159" s="16">
        <v>9</v>
      </c>
    </row>
    <row r="160" spans="1:12">
      <c r="A160" s="15" t="s">
        <v>200</v>
      </c>
      <c r="B160" s="16">
        <v>0</v>
      </c>
      <c r="C160" s="3">
        <v>0</v>
      </c>
      <c r="D160" s="16">
        <v>0</v>
      </c>
      <c r="E160" s="3">
        <v>1</v>
      </c>
      <c r="F160" s="16">
        <v>0</v>
      </c>
      <c r="G160" s="16">
        <v>2</v>
      </c>
      <c r="H160" s="3">
        <v>0</v>
      </c>
      <c r="I160" s="16">
        <v>0</v>
      </c>
      <c r="J160" s="3">
        <v>0</v>
      </c>
      <c r="K160" s="3">
        <v>3</v>
      </c>
      <c r="L160" s="16">
        <v>2</v>
      </c>
    </row>
    <row r="161" spans="1:12">
      <c r="A161" s="15" t="s">
        <v>327</v>
      </c>
      <c r="B161" s="16">
        <v>0</v>
      </c>
      <c r="C161" s="3">
        <v>0</v>
      </c>
      <c r="D161" s="16">
        <v>0</v>
      </c>
      <c r="E161" s="3">
        <v>0.25</v>
      </c>
      <c r="F161" s="16">
        <v>0</v>
      </c>
      <c r="G161" s="16">
        <v>0</v>
      </c>
      <c r="H161" s="3">
        <v>0</v>
      </c>
      <c r="I161" s="16">
        <v>0</v>
      </c>
      <c r="J161" s="3">
        <v>0</v>
      </c>
      <c r="K161" s="3">
        <v>0.25</v>
      </c>
      <c r="L161" s="16">
        <v>0</v>
      </c>
    </row>
    <row r="162" spans="1:12">
      <c r="A162" s="17" t="s">
        <v>245</v>
      </c>
      <c r="B162" s="18">
        <v>4</v>
      </c>
      <c r="C162" s="2">
        <v>5.75</v>
      </c>
      <c r="D162" s="18">
        <v>5</v>
      </c>
      <c r="E162" s="2">
        <v>5.25</v>
      </c>
      <c r="F162" s="18">
        <v>6</v>
      </c>
      <c r="G162" s="18">
        <v>5</v>
      </c>
      <c r="H162" s="2">
        <v>0</v>
      </c>
      <c r="I162" s="18">
        <v>0</v>
      </c>
      <c r="J162" s="2">
        <v>0</v>
      </c>
      <c r="K162" s="2">
        <v>33.5</v>
      </c>
      <c r="L162" s="16">
        <v>20</v>
      </c>
    </row>
    <row r="163" spans="1:12">
      <c r="A163" s="15" t="s">
        <v>33</v>
      </c>
      <c r="B163" s="16">
        <v>0</v>
      </c>
      <c r="C163" s="3">
        <v>0.5</v>
      </c>
      <c r="D163" s="16">
        <v>0</v>
      </c>
      <c r="E163" s="3">
        <v>0.25</v>
      </c>
      <c r="F163" s="16">
        <v>0</v>
      </c>
      <c r="G163" s="16">
        <v>0</v>
      </c>
      <c r="H163" s="3">
        <v>0</v>
      </c>
      <c r="I163" s="16">
        <v>0</v>
      </c>
      <c r="J163" s="3">
        <v>0</v>
      </c>
      <c r="K163" s="3">
        <v>0.75</v>
      </c>
      <c r="L163" s="16">
        <v>0</v>
      </c>
    </row>
    <row r="164" spans="1:12">
      <c r="A164" s="15" t="s">
        <v>30</v>
      </c>
      <c r="B164" s="16">
        <v>0</v>
      </c>
      <c r="C164" s="3">
        <v>0.5</v>
      </c>
      <c r="D164" s="16">
        <v>0</v>
      </c>
      <c r="E164" s="3">
        <v>0.25</v>
      </c>
      <c r="F164" s="16">
        <v>0</v>
      </c>
      <c r="G164" s="16">
        <v>0</v>
      </c>
      <c r="H164" s="3">
        <v>0</v>
      </c>
      <c r="I164" s="16">
        <v>0</v>
      </c>
      <c r="J164" s="3">
        <v>0</v>
      </c>
      <c r="K164" s="3">
        <v>0.75</v>
      </c>
      <c r="L164" s="16">
        <v>0</v>
      </c>
    </row>
    <row r="165" spans="1:12">
      <c r="A165" s="15" t="s">
        <v>22</v>
      </c>
      <c r="B165" s="16">
        <v>0</v>
      </c>
      <c r="C165" s="3">
        <v>0.75</v>
      </c>
      <c r="D165" s="16">
        <v>0</v>
      </c>
      <c r="E165" s="3">
        <v>0.5</v>
      </c>
      <c r="F165" s="16">
        <v>0</v>
      </c>
      <c r="G165" s="16">
        <v>0</v>
      </c>
      <c r="H165" s="3">
        <v>0</v>
      </c>
      <c r="I165" s="16">
        <v>0</v>
      </c>
      <c r="J165" s="3">
        <v>0</v>
      </c>
      <c r="K165" s="3">
        <v>1.75</v>
      </c>
      <c r="L165" s="16">
        <v>0</v>
      </c>
    </row>
    <row r="166" spans="1:12">
      <c r="A166" s="15" t="s">
        <v>25</v>
      </c>
      <c r="B166" s="16">
        <v>0</v>
      </c>
      <c r="C166" s="3">
        <v>0.75</v>
      </c>
      <c r="D166" s="16">
        <v>0</v>
      </c>
      <c r="E166" s="3">
        <v>0.5</v>
      </c>
      <c r="F166" s="16">
        <v>0</v>
      </c>
      <c r="G166" s="16">
        <v>0</v>
      </c>
      <c r="H166" s="3">
        <v>0</v>
      </c>
      <c r="I166" s="16">
        <v>0</v>
      </c>
      <c r="J166" s="3">
        <v>0</v>
      </c>
      <c r="K166" s="3">
        <v>1.25</v>
      </c>
      <c r="L166" s="16">
        <v>0</v>
      </c>
    </row>
    <row r="167" spans="1:12">
      <c r="A167" s="15" t="s">
        <v>29</v>
      </c>
      <c r="B167" s="16">
        <v>0</v>
      </c>
      <c r="C167" s="3">
        <v>0.5</v>
      </c>
      <c r="D167" s="16">
        <v>0</v>
      </c>
      <c r="E167" s="3">
        <v>0.25</v>
      </c>
      <c r="F167" s="16">
        <v>0</v>
      </c>
      <c r="G167" s="16">
        <v>0</v>
      </c>
      <c r="H167" s="3">
        <v>0</v>
      </c>
      <c r="I167" s="16">
        <v>0</v>
      </c>
      <c r="J167" s="3">
        <v>0</v>
      </c>
      <c r="K167" s="3">
        <v>0.75</v>
      </c>
      <c r="L167" s="16">
        <v>0</v>
      </c>
    </row>
    <row r="168" spans="1:12">
      <c r="A168" s="15" t="s">
        <v>31</v>
      </c>
      <c r="B168" s="16">
        <v>0</v>
      </c>
      <c r="C168" s="3">
        <v>0.5</v>
      </c>
      <c r="D168" s="16">
        <v>0</v>
      </c>
      <c r="E168" s="3">
        <v>0</v>
      </c>
      <c r="F168" s="16">
        <v>0</v>
      </c>
      <c r="G168" s="16">
        <v>0</v>
      </c>
      <c r="H168" s="3">
        <v>0</v>
      </c>
      <c r="I168" s="16">
        <v>0</v>
      </c>
      <c r="J168" s="3">
        <v>0</v>
      </c>
      <c r="K168" s="3">
        <v>0.5</v>
      </c>
      <c r="L168" s="16">
        <v>0</v>
      </c>
    </row>
    <row r="169" spans="1:12">
      <c r="A169" s="15" t="s">
        <v>96</v>
      </c>
      <c r="B169" s="16">
        <v>2</v>
      </c>
      <c r="C169" s="3">
        <v>0.75</v>
      </c>
      <c r="D169" s="16">
        <v>1</v>
      </c>
      <c r="E169" s="3">
        <v>1</v>
      </c>
      <c r="F169" s="16">
        <v>2</v>
      </c>
      <c r="G169" s="16">
        <v>2</v>
      </c>
      <c r="H169" s="3">
        <v>0</v>
      </c>
      <c r="I169" s="16">
        <v>0</v>
      </c>
      <c r="J169" s="3">
        <v>0</v>
      </c>
      <c r="K169" s="3">
        <v>9.25</v>
      </c>
      <c r="L169" s="16">
        <v>7</v>
      </c>
    </row>
    <row r="170" spans="1:12">
      <c r="A170" s="15" t="s">
        <v>27</v>
      </c>
      <c r="B170" s="16">
        <v>0</v>
      </c>
      <c r="C170" s="3">
        <v>0.75</v>
      </c>
      <c r="D170" s="16">
        <v>0</v>
      </c>
      <c r="E170" s="3">
        <v>0.5</v>
      </c>
      <c r="F170" s="16">
        <v>0</v>
      </c>
      <c r="G170" s="16">
        <v>0</v>
      </c>
      <c r="H170" s="3">
        <v>0</v>
      </c>
      <c r="I170" s="16">
        <v>0</v>
      </c>
      <c r="J170" s="3">
        <v>0</v>
      </c>
      <c r="K170" s="3">
        <v>1.75</v>
      </c>
      <c r="L170" s="16">
        <v>0</v>
      </c>
    </row>
    <row r="171" spans="1:12">
      <c r="A171" s="15" t="s">
        <v>152</v>
      </c>
      <c r="B171" s="16">
        <v>0</v>
      </c>
      <c r="C171" s="3">
        <v>0</v>
      </c>
      <c r="D171" s="16">
        <v>1</v>
      </c>
      <c r="E171" s="3">
        <v>1</v>
      </c>
      <c r="F171" s="16">
        <v>0</v>
      </c>
      <c r="G171" s="16">
        <v>0</v>
      </c>
      <c r="H171" s="3">
        <v>0</v>
      </c>
      <c r="I171" s="16">
        <v>0</v>
      </c>
      <c r="J171" s="3">
        <v>0</v>
      </c>
      <c r="K171" s="3">
        <v>2</v>
      </c>
      <c r="L171" s="16">
        <v>1</v>
      </c>
    </row>
    <row r="172" spans="1:12">
      <c r="A172" s="15" t="s">
        <v>76</v>
      </c>
      <c r="B172" s="16">
        <v>2</v>
      </c>
      <c r="C172" s="3">
        <v>0.75</v>
      </c>
      <c r="D172" s="16">
        <v>3</v>
      </c>
      <c r="E172" s="3">
        <v>1</v>
      </c>
      <c r="F172" s="16">
        <v>3</v>
      </c>
      <c r="G172" s="16">
        <v>3</v>
      </c>
      <c r="H172" s="3">
        <v>0</v>
      </c>
      <c r="I172" s="16">
        <v>0</v>
      </c>
      <c r="J172" s="3">
        <v>0</v>
      </c>
      <c r="K172" s="3">
        <v>13.25</v>
      </c>
      <c r="L172" s="16">
        <v>11</v>
      </c>
    </row>
    <row r="173" spans="1:12">
      <c r="A173" s="15" t="s">
        <v>223</v>
      </c>
      <c r="B173" s="16">
        <v>0</v>
      </c>
      <c r="C173" s="3">
        <v>0</v>
      </c>
      <c r="D173" s="16">
        <v>0</v>
      </c>
      <c r="E173" s="3">
        <v>0</v>
      </c>
      <c r="F173" s="16">
        <v>1</v>
      </c>
      <c r="G173" s="16">
        <v>0</v>
      </c>
      <c r="H173" s="3">
        <v>0</v>
      </c>
      <c r="I173" s="16">
        <v>0</v>
      </c>
      <c r="J173" s="3">
        <v>0</v>
      </c>
      <c r="K173" s="3">
        <v>1.5</v>
      </c>
      <c r="L173" s="16">
        <v>1</v>
      </c>
    </row>
    <row r="174" spans="1:12">
      <c r="A174" s="17" t="s">
        <v>282</v>
      </c>
      <c r="B174" s="18">
        <v>5</v>
      </c>
      <c r="C174" s="2">
        <v>1.75</v>
      </c>
      <c r="D174" s="18">
        <v>5</v>
      </c>
      <c r="E174" s="2">
        <v>2.25</v>
      </c>
      <c r="F174" s="18">
        <v>7</v>
      </c>
      <c r="G174" s="18">
        <v>7</v>
      </c>
      <c r="H174" s="2">
        <v>2.25</v>
      </c>
      <c r="I174" s="18">
        <v>0</v>
      </c>
      <c r="J174" s="2">
        <v>0</v>
      </c>
      <c r="K174" s="2">
        <v>32.5</v>
      </c>
      <c r="L174" s="16">
        <v>24</v>
      </c>
    </row>
    <row r="175" spans="1:12">
      <c r="A175" s="15" t="s">
        <v>92</v>
      </c>
      <c r="B175" s="16">
        <v>5</v>
      </c>
      <c r="C175" s="3">
        <v>1.75</v>
      </c>
      <c r="D175" s="16">
        <v>5</v>
      </c>
      <c r="E175" s="3">
        <v>2.25</v>
      </c>
      <c r="F175" s="16">
        <v>7</v>
      </c>
      <c r="G175" s="16">
        <v>7</v>
      </c>
      <c r="H175" s="3">
        <v>2.25</v>
      </c>
      <c r="I175" s="16">
        <v>0</v>
      </c>
      <c r="J175" s="3">
        <v>0</v>
      </c>
      <c r="K175" s="3">
        <v>32.5</v>
      </c>
      <c r="L175" s="16">
        <v>24</v>
      </c>
    </row>
    <row r="176" spans="1:12">
      <c r="A176" s="17" t="s">
        <v>248</v>
      </c>
      <c r="B176" s="18">
        <v>0</v>
      </c>
      <c r="C176" s="2">
        <v>0</v>
      </c>
      <c r="D176" s="18">
        <v>12</v>
      </c>
      <c r="E176" s="2">
        <v>4.5</v>
      </c>
      <c r="F176" s="18">
        <v>10</v>
      </c>
      <c r="G176" s="18">
        <v>0</v>
      </c>
      <c r="H176" s="2">
        <v>0</v>
      </c>
      <c r="I176" s="18">
        <v>0</v>
      </c>
      <c r="J176" s="2">
        <v>0</v>
      </c>
      <c r="K176" s="2">
        <v>31</v>
      </c>
      <c r="L176" s="16">
        <v>22</v>
      </c>
    </row>
    <row r="177" spans="1:12">
      <c r="A177" s="15" t="s">
        <v>164</v>
      </c>
      <c r="B177" s="16">
        <v>0</v>
      </c>
      <c r="C177" s="3">
        <v>0</v>
      </c>
      <c r="D177" s="16">
        <v>5</v>
      </c>
      <c r="E177" s="3">
        <v>2.25</v>
      </c>
      <c r="F177" s="16">
        <v>3</v>
      </c>
      <c r="G177" s="16">
        <v>0</v>
      </c>
      <c r="H177" s="3">
        <v>0</v>
      </c>
      <c r="I177" s="16">
        <v>0</v>
      </c>
      <c r="J177" s="3">
        <v>0</v>
      </c>
      <c r="K177" s="3">
        <v>12.5</v>
      </c>
      <c r="L177" s="16">
        <v>8</v>
      </c>
    </row>
    <row r="178" spans="1:12">
      <c r="A178" s="15" t="s">
        <v>165</v>
      </c>
      <c r="B178" s="16">
        <v>0</v>
      </c>
      <c r="C178" s="3">
        <v>0</v>
      </c>
      <c r="D178" s="16">
        <v>7</v>
      </c>
      <c r="E178" s="3">
        <v>2.25</v>
      </c>
      <c r="F178" s="16">
        <v>7</v>
      </c>
      <c r="G178" s="16">
        <v>0</v>
      </c>
      <c r="H178" s="3">
        <v>0</v>
      </c>
      <c r="I178" s="16">
        <v>0</v>
      </c>
      <c r="J178" s="3">
        <v>0</v>
      </c>
      <c r="K178" s="3">
        <v>18.5</v>
      </c>
      <c r="L178" s="16">
        <v>14</v>
      </c>
    </row>
    <row r="179" spans="1:12">
      <c r="A179" s="17" t="s">
        <v>260</v>
      </c>
      <c r="B179" s="18">
        <v>5</v>
      </c>
      <c r="C179" s="2">
        <v>1.75</v>
      </c>
      <c r="D179" s="18">
        <v>9</v>
      </c>
      <c r="E179" s="2">
        <v>0.75</v>
      </c>
      <c r="F179" s="18">
        <v>0</v>
      </c>
      <c r="G179" s="18">
        <v>9</v>
      </c>
      <c r="H179" s="2">
        <v>2.25</v>
      </c>
      <c r="I179" s="18">
        <v>0</v>
      </c>
      <c r="J179" s="2">
        <v>0</v>
      </c>
      <c r="K179" s="2">
        <v>29.5</v>
      </c>
      <c r="L179" s="16">
        <v>23</v>
      </c>
    </row>
    <row r="180" spans="1:12">
      <c r="A180" s="15" t="s">
        <v>7</v>
      </c>
      <c r="B180" s="16">
        <v>4</v>
      </c>
      <c r="C180" s="3">
        <v>1.75</v>
      </c>
      <c r="D180" s="16">
        <v>9</v>
      </c>
      <c r="E180" s="3">
        <v>0.75</v>
      </c>
      <c r="F180" s="16">
        <v>0</v>
      </c>
      <c r="G180" s="16">
        <v>9</v>
      </c>
      <c r="H180" s="3">
        <v>2.25</v>
      </c>
      <c r="I180" s="16">
        <v>0</v>
      </c>
      <c r="J180" s="3">
        <v>0</v>
      </c>
      <c r="K180" s="3">
        <v>26.75</v>
      </c>
      <c r="L180" s="16">
        <v>22</v>
      </c>
    </row>
    <row r="181" spans="1:12">
      <c r="A181" s="15" t="s">
        <v>19</v>
      </c>
      <c r="B181" s="16">
        <v>1</v>
      </c>
      <c r="C181" s="3">
        <v>0</v>
      </c>
      <c r="D181" s="16">
        <v>0</v>
      </c>
      <c r="E181" s="3">
        <v>0</v>
      </c>
      <c r="F181" s="16">
        <v>0</v>
      </c>
      <c r="G181" s="16">
        <v>0</v>
      </c>
      <c r="H181" s="3">
        <v>0</v>
      </c>
      <c r="I181" s="16">
        <v>0</v>
      </c>
      <c r="J181" s="3">
        <v>0</v>
      </c>
      <c r="K181" s="3">
        <v>1.5</v>
      </c>
      <c r="L181" s="16">
        <v>1</v>
      </c>
    </row>
    <row r="182" spans="1:12">
      <c r="A182" s="15" t="s">
        <v>234</v>
      </c>
      <c r="B182" s="16">
        <v>0</v>
      </c>
      <c r="C182" s="3">
        <v>0</v>
      </c>
      <c r="D182" s="16">
        <v>0</v>
      </c>
      <c r="E182" s="3">
        <v>0</v>
      </c>
      <c r="F182" s="16">
        <v>0</v>
      </c>
      <c r="G182" s="16">
        <v>0</v>
      </c>
      <c r="H182" s="3">
        <v>0</v>
      </c>
      <c r="I182" s="16">
        <v>0</v>
      </c>
      <c r="J182" s="3">
        <v>0</v>
      </c>
      <c r="K182" s="3">
        <v>0.5</v>
      </c>
      <c r="L182" s="16">
        <v>0</v>
      </c>
    </row>
    <row r="183" spans="1:12">
      <c r="A183" s="15" t="s">
        <v>235</v>
      </c>
      <c r="B183" s="16">
        <v>0</v>
      </c>
      <c r="C183" s="3">
        <v>0</v>
      </c>
      <c r="D183" s="16">
        <v>0</v>
      </c>
      <c r="E183" s="3">
        <v>0</v>
      </c>
      <c r="F183" s="16">
        <v>0</v>
      </c>
      <c r="G183" s="16">
        <v>0</v>
      </c>
      <c r="H183" s="3">
        <v>0</v>
      </c>
      <c r="I183" s="16">
        <v>0</v>
      </c>
      <c r="J183" s="3">
        <v>0</v>
      </c>
      <c r="K183" s="3">
        <v>0.25</v>
      </c>
      <c r="L183" s="16">
        <v>0</v>
      </c>
    </row>
    <row r="184" spans="1:12">
      <c r="A184" s="15" t="s">
        <v>237</v>
      </c>
      <c r="B184" s="16">
        <v>0</v>
      </c>
      <c r="C184" s="3">
        <v>0</v>
      </c>
      <c r="D184" s="16">
        <v>0</v>
      </c>
      <c r="E184" s="3">
        <v>0</v>
      </c>
      <c r="F184" s="16">
        <v>0</v>
      </c>
      <c r="G184" s="16">
        <v>0</v>
      </c>
      <c r="H184" s="3">
        <v>0</v>
      </c>
      <c r="I184" s="16">
        <v>0</v>
      </c>
      <c r="J184" s="3">
        <v>0</v>
      </c>
      <c r="K184" s="3">
        <v>0.25</v>
      </c>
      <c r="L184" s="16">
        <v>0</v>
      </c>
    </row>
    <row r="185" spans="1:12">
      <c r="A185" s="15" t="s">
        <v>238</v>
      </c>
      <c r="B185" s="16">
        <v>0</v>
      </c>
      <c r="C185" s="3">
        <v>0</v>
      </c>
      <c r="D185" s="16">
        <v>0</v>
      </c>
      <c r="E185" s="3">
        <v>0</v>
      </c>
      <c r="F185" s="16">
        <v>0</v>
      </c>
      <c r="G185" s="16">
        <v>0</v>
      </c>
      <c r="H185" s="3">
        <v>0</v>
      </c>
      <c r="I185" s="16">
        <v>0</v>
      </c>
      <c r="J185" s="3">
        <v>0</v>
      </c>
      <c r="K185" s="3">
        <v>0.25</v>
      </c>
      <c r="L185" s="16">
        <v>0</v>
      </c>
    </row>
    <row r="186" spans="1:12">
      <c r="A186" s="17" t="s">
        <v>247</v>
      </c>
      <c r="B186" s="18">
        <v>4</v>
      </c>
      <c r="C186" s="2">
        <v>3</v>
      </c>
      <c r="D186" s="18">
        <v>3</v>
      </c>
      <c r="E186" s="2">
        <v>2.5</v>
      </c>
      <c r="F186" s="18">
        <v>6</v>
      </c>
      <c r="G186" s="18">
        <v>5</v>
      </c>
      <c r="H186" s="2">
        <v>0</v>
      </c>
      <c r="I186" s="18">
        <v>0</v>
      </c>
      <c r="J186" s="2">
        <v>0</v>
      </c>
      <c r="K186" s="2">
        <v>26.25</v>
      </c>
      <c r="L186" s="16">
        <v>18</v>
      </c>
    </row>
    <row r="187" spans="1:12">
      <c r="A187" s="15" t="s">
        <v>51</v>
      </c>
      <c r="B187" s="16">
        <v>3</v>
      </c>
      <c r="C187" s="3">
        <v>2.25</v>
      </c>
      <c r="D187" s="16">
        <v>2</v>
      </c>
      <c r="E187" s="3">
        <v>1</v>
      </c>
      <c r="F187" s="16">
        <v>4</v>
      </c>
      <c r="G187" s="16">
        <v>5</v>
      </c>
      <c r="H187" s="3">
        <v>0</v>
      </c>
      <c r="I187" s="16">
        <v>0</v>
      </c>
      <c r="J187" s="3">
        <v>0</v>
      </c>
      <c r="K187" s="3">
        <v>19</v>
      </c>
      <c r="L187" s="16">
        <v>14</v>
      </c>
    </row>
    <row r="188" spans="1:12">
      <c r="A188" s="15" t="s">
        <v>99</v>
      </c>
      <c r="B188" s="16">
        <v>1</v>
      </c>
      <c r="C188" s="3">
        <v>0.75</v>
      </c>
      <c r="D188" s="16">
        <v>1</v>
      </c>
      <c r="E188" s="3">
        <v>0</v>
      </c>
      <c r="F188" s="16">
        <v>1</v>
      </c>
      <c r="G188" s="16">
        <v>0</v>
      </c>
      <c r="H188" s="3">
        <v>0</v>
      </c>
      <c r="I188" s="16">
        <v>0</v>
      </c>
      <c r="J188" s="3">
        <v>0</v>
      </c>
      <c r="K188" s="3">
        <v>4.75</v>
      </c>
      <c r="L188" s="16">
        <v>3</v>
      </c>
    </row>
    <row r="189" spans="1:12">
      <c r="A189" s="15" t="s">
        <v>226</v>
      </c>
      <c r="B189" s="16">
        <v>0</v>
      </c>
      <c r="C189" s="3">
        <v>0</v>
      </c>
      <c r="D189" s="16">
        <v>0</v>
      </c>
      <c r="E189" s="3">
        <v>0.5</v>
      </c>
      <c r="F189" s="16">
        <v>1</v>
      </c>
      <c r="G189" s="16">
        <v>0</v>
      </c>
      <c r="H189" s="3">
        <v>0</v>
      </c>
      <c r="I189" s="16">
        <v>0</v>
      </c>
      <c r="J189" s="3">
        <v>0</v>
      </c>
      <c r="K189" s="3">
        <v>1.5</v>
      </c>
      <c r="L189" s="16">
        <v>1</v>
      </c>
    </row>
    <row r="190" spans="1:12">
      <c r="A190" s="15" t="s">
        <v>318</v>
      </c>
      <c r="B190" s="16">
        <v>0</v>
      </c>
      <c r="C190" s="3">
        <v>0</v>
      </c>
      <c r="D190" s="16">
        <v>0</v>
      </c>
      <c r="E190" s="3">
        <v>0.5</v>
      </c>
      <c r="F190" s="16">
        <v>0</v>
      </c>
      <c r="G190" s="16">
        <v>0</v>
      </c>
      <c r="H190" s="3">
        <v>0</v>
      </c>
      <c r="I190" s="16">
        <v>0</v>
      </c>
      <c r="J190" s="3">
        <v>0</v>
      </c>
      <c r="K190" s="3">
        <v>0.5</v>
      </c>
      <c r="L190" s="16">
        <v>0</v>
      </c>
    </row>
    <row r="191" spans="1:12">
      <c r="A191" s="15" t="s">
        <v>319</v>
      </c>
      <c r="B191" s="16">
        <v>0</v>
      </c>
      <c r="C191" s="3">
        <v>0</v>
      </c>
      <c r="D191" s="16">
        <v>0</v>
      </c>
      <c r="E191" s="3">
        <v>0.5</v>
      </c>
      <c r="F191" s="16">
        <v>0</v>
      </c>
      <c r="G191" s="16">
        <v>0</v>
      </c>
      <c r="H191" s="3">
        <v>0</v>
      </c>
      <c r="I191" s="16">
        <v>0</v>
      </c>
      <c r="J191" s="3">
        <v>0</v>
      </c>
      <c r="K191" s="3">
        <v>0.5</v>
      </c>
      <c r="L191" s="16">
        <v>0</v>
      </c>
    </row>
    <row r="192" spans="1:12">
      <c r="A192" s="17" t="s">
        <v>276</v>
      </c>
      <c r="B192" s="18">
        <v>3</v>
      </c>
      <c r="C192" s="2">
        <v>6.75</v>
      </c>
      <c r="D192" s="18">
        <v>2</v>
      </c>
      <c r="E192" s="2">
        <v>1.5</v>
      </c>
      <c r="F192" s="18">
        <v>1</v>
      </c>
      <c r="G192" s="18">
        <v>5</v>
      </c>
      <c r="H192" s="2">
        <v>3</v>
      </c>
      <c r="I192" s="18">
        <v>0</v>
      </c>
      <c r="J192" s="2">
        <v>0</v>
      </c>
      <c r="K192" s="2">
        <v>24.5</v>
      </c>
      <c r="L192" s="16">
        <v>11</v>
      </c>
    </row>
    <row r="193" spans="1:12">
      <c r="A193" s="15" t="s">
        <v>101</v>
      </c>
      <c r="B193" s="16">
        <v>1</v>
      </c>
      <c r="C193" s="3">
        <v>2.25</v>
      </c>
      <c r="D193" s="16">
        <v>0</v>
      </c>
      <c r="E193" s="3">
        <v>0.5</v>
      </c>
      <c r="F193" s="16">
        <v>1</v>
      </c>
      <c r="G193" s="16">
        <v>1</v>
      </c>
      <c r="H193" s="3">
        <v>1</v>
      </c>
      <c r="I193" s="16">
        <v>0</v>
      </c>
      <c r="J193" s="3">
        <v>0</v>
      </c>
      <c r="K193" s="3">
        <v>7.5</v>
      </c>
      <c r="L193" s="16">
        <v>3</v>
      </c>
    </row>
    <row r="194" spans="1:12">
      <c r="A194" s="15" t="s">
        <v>134</v>
      </c>
      <c r="B194" s="16">
        <v>0</v>
      </c>
      <c r="C194" s="3">
        <v>2.25</v>
      </c>
      <c r="D194" s="16">
        <v>0</v>
      </c>
      <c r="E194" s="3">
        <v>0.5</v>
      </c>
      <c r="F194" s="16">
        <v>0</v>
      </c>
      <c r="G194" s="16">
        <v>1</v>
      </c>
      <c r="H194" s="3">
        <v>1</v>
      </c>
      <c r="I194" s="16">
        <v>0</v>
      </c>
      <c r="J194" s="3">
        <v>0</v>
      </c>
      <c r="K194" s="3">
        <v>5.5</v>
      </c>
      <c r="L194" s="16">
        <v>1</v>
      </c>
    </row>
    <row r="195" spans="1:12">
      <c r="A195" s="15" t="s">
        <v>74</v>
      </c>
      <c r="B195" s="16">
        <v>2</v>
      </c>
      <c r="C195" s="3">
        <v>2.25</v>
      </c>
      <c r="D195" s="16">
        <v>2</v>
      </c>
      <c r="E195" s="3">
        <v>0.5</v>
      </c>
      <c r="F195" s="16">
        <v>0</v>
      </c>
      <c r="G195" s="16">
        <v>3</v>
      </c>
      <c r="H195" s="3">
        <v>1</v>
      </c>
      <c r="I195" s="16">
        <v>0</v>
      </c>
      <c r="J195" s="3">
        <v>0</v>
      </c>
      <c r="K195" s="3">
        <v>11.5</v>
      </c>
      <c r="L195" s="16">
        <v>7</v>
      </c>
    </row>
    <row r="196" spans="1:12">
      <c r="A196" s="17" t="s">
        <v>278</v>
      </c>
      <c r="B196" s="18">
        <v>3</v>
      </c>
      <c r="C196" s="2">
        <v>1.75</v>
      </c>
      <c r="D196" s="18">
        <v>3</v>
      </c>
      <c r="E196" s="2">
        <v>0.75</v>
      </c>
      <c r="F196" s="18">
        <v>7</v>
      </c>
      <c r="G196" s="18">
        <v>3</v>
      </c>
      <c r="H196" s="2">
        <v>2.25</v>
      </c>
      <c r="I196" s="18">
        <v>0</v>
      </c>
      <c r="J196" s="2">
        <v>0</v>
      </c>
      <c r="K196" s="2">
        <v>22</v>
      </c>
      <c r="L196" s="16">
        <v>16</v>
      </c>
    </row>
    <row r="197" spans="1:12">
      <c r="A197" s="15" t="s">
        <v>11</v>
      </c>
      <c r="B197" s="16">
        <v>3</v>
      </c>
      <c r="C197" s="3">
        <v>1.75</v>
      </c>
      <c r="D197" s="16">
        <v>3</v>
      </c>
      <c r="E197" s="3">
        <v>0.75</v>
      </c>
      <c r="F197" s="16">
        <v>7</v>
      </c>
      <c r="G197" s="16">
        <v>3</v>
      </c>
      <c r="H197" s="3">
        <v>2.25</v>
      </c>
      <c r="I197" s="16">
        <v>0</v>
      </c>
      <c r="J197" s="3">
        <v>0</v>
      </c>
      <c r="K197" s="3">
        <v>22</v>
      </c>
      <c r="L197" s="16">
        <v>16</v>
      </c>
    </row>
    <row r="198" spans="1:12">
      <c r="A198" s="17" t="s">
        <v>297</v>
      </c>
      <c r="B198" s="18">
        <v>9</v>
      </c>
      <c r="C198" s="2">
        <v>2.25</v>
      </c>
      <c r="D198" s="18">
        <v>4</v>
      </c>
      <c r="E198" s="2">
        <v>1</v>
      </c>
      <c r="F198" s="18">
        <v>3</v>
      </c>
      <c r="G198" s="18">
        <v>0</v>
      </c>
      <c r="H198" s="2">
        <v>0</v>
      </c>
      <c r="I198" s="18">
        <v>0</v>
      </c>
      <c r="J198" s="2">
        <v>0</v>
      </c>
      <c r="K198" s="2">
        <v>21</v>
      </c>
      <c r="L198" s="16">
        <v>16</v>
      </c>
    </row>
    <row r="199" spans="1:12">
      <c r="A199" s="15" t="s">
        <v>47</v>
      </c>
      <c r="B199" s="16">
        <v>9</v>
      </c>
      <c r="C199" s="3">
        <v>2.25</v>
      </c>
      <c r="D199" s="16">
        <v>4</v>
      </c>
      <c r="E199" s="3">
        <v>1</v>
      </c>
      <c r="F199" s="16">
        <v>3</v>
      </c>
      <c r="G199" s="16">
        <v>0</v>
      </c>
      <c r="H199" s="3">
        <v>0</v>
      </c>
      <c r="I199" s="16">
        <v>0</v>
      </c>
      <c r="J199" s="3">
        <v>0</v>
      </c>
      <c r="K199" s="3">
        <v>21</v>
      </c>
      <c r="L199" s="16">
        <v>16</v>
      </c>
    </row>
    <row r="200" spans="1:12">
      <c r="A200" s="17" t="s">
        <v>281</v>
      </c>
      <c r="B200" s="18">
        <v>5</v>
      </c>
      <c r="C200" s="2">
        <v>1.75</v>
      </c>
      <c r="D200" s="18">
        <v>2</v>
      </c>
      <c r="E200" s="2">
        <v>0.75</v>
      </c>
      <c r="F200" s="18">
        <v>3</v>
      </c>
      <c r="G200" s="18">
        <v>3</v>
      </c>
      <c r="H200" s="2">
        <v>2.25</v>
      </c>
      <c r="I200" s="18">
        <v>0</v>
      </c>
      <c r="J200" s="2">
        <v>0</v>
      </c>
      <c r="K200" s="2">
        <v>20.25</v>
      </c>
      <c r="L200" s="16">
        <v>13</v>
      </c>
    </row>
    <row r="201" spans="1:12">
      <c r="A201" s="15" t="s">
        <v>50</v>
      </c>
      <c r="B201" s="16">
        <v>4</v>
      </c>
      <c r="C201" s="3">
        <v>1.75</v>
      </c>
      <c r="D201" s="16">
        <v>2</v>
      </c>
      <c r="E201" s="3">
        <v>0.75</v>
      </c>
      <c r="F201" s="16">
        <v>2</v>
      </c>
      <c r="G201" s="16">
        <v>3</v>
      </c>
      <c r="H201" s="3">
        <v>2.25</v>
      </c>
      <c r="I201" s="16">
        <v>0</v>
      </c>
      <c r="J201" s="3">
        <v>0</v>
      </c>
      <c r="K201" s="3">
        <v>17</v>
      </c>
      <c r="L201" s="16">
        <v>11</v>
      </c>
    </row>
    <row r="202" spans="1:12">
      <c r="A202" s="15" t="s">
        <v>126</v>
      </c>
      <c r="B202" s="16">
        <v>1</v>
      </c>
      <c r="C202" s="3">
        <v>0</v>
      </c>
      <c r="D202" s="16">
        <v>0</v>
      </c>
      <c r="E202" s="3">
        <v>0</v>
      </c>
      <c r="F202" s="16">
        <v>1</v>
      </c>
      <c r="G202" s="16">
        <v>0</v>
      </c>
      <c r="H202" s="3">
        <v>0</v>
      </c>
      <c r="I202" s="16">
        <v>0</v>
      </c>
      <c r="J202" s="3">
        <v>0</v>
      </c>
      <c r="K202" s="3">
        <v>3.25</v>
      </c>
      <c r="L202" s="16">
        <v>2</v>
      </c>
    </row>
    <row r="203" spans="1:12">
      <c r="A203" s="17" t="s">
        <v>267</v>
      </c>
      <c r="B203" s="18">
        <v>7</v>
      </c>
      <c r="C203" s="2">
        <v>2</v>
      </c>
      <c r="D203" s="18">
        <v>4</v>
      </c>
      <c r="E203" s="2">
        <v>0</v>
      </c>
      <c r="F203" s="18">
        <v>0</v>
      </c>
      <c r="G203" s="18">
        <v>7</v>
      </c>
      <c r="H203" s="2">
        <v>0</v>
      </c>
      <c r="I203" s="18">
        <v>0</v>
      </c>
      <c r="J203" s="2">
        <v>0</v>
      </c>
      <c r="K203" s="2">
        <v>20</v>
      </c>
      <c r="L203" s="16">
        <v>18</v>
      </c>
    </row>
    <row r="204" spans="1:12">
      <c r="A204" s="15" t="s">
        <v>95</v>
      </c>
      <c r="B204" s="16">
        <v>3</v>
      </c>
      <c r="C204" s="3">
        <v>0.5</v>
      </c>
      <c r="D204" s="16">
        <v>0</v>
      </c>
      <c r="E204" s="3">
        <v>0</v>
      </c>
      <c r="F204" s="16">
        <v>0</v>
      </c>
      <c r="G204" s="16">
        <v>1</v>
      </c>
      <c r="H204" s="3">
        <v>0</v>
      </c>
      <c r="I204" s="16">
        <v>0</v>
      </c>
      <c r="J204" s="3">
        <v>0</v>
      </c>
      <c r="K204" s="3">
        <v>4.5</v>
      </c>
      <c r="L204" s="16">
        <v>4</v>
      </c>
    </row>
    <row r="205" spans="1:12">
      <c r="A205" s="15" t="s">
        <v>58</v>
      </c>
      <c r="B205" s="16">
        <v>1</v>
      </c>
      <c r="C205" s="3">
        <v>0.5</v>
      </c>
      <c r="D205" s="16">
        <v>0</v>
      </c>
      <c r="E205" s="3">
        <v>0</v>
      </c>
      <c r="F205" s="16">
        <v>0</v>
      </c>
      <c r="G205" s="16">
        <v>0</v>
      </c>
      <c r="H205" s="3">
        <v>0</v>
      </c>
      <c r="I205" s="16">
        <v>0</v>
      </c>
      <c r="J205" s="3">
        <v>0</v>
      </c>
      <c r="K205" s="3">
        <v>1.5</v>
      </c>
      <c r="L205" s="16">
        <v>1</v>
      </c>
    </row>
    <row r="206" spans="1:12">
      <c r="A206" s="15" t="s">
        <v>137</v>
      </c>
      <c r="B206" s="16">
        <v>0</v>
      </c>
      <c r="C206" s="3">
        <v>0.5</v>
      </c>
      <c r="D206" s="16">
        <v>1</v>
      </c>
      <c r="E206" s="3">
        <v>0</v>
      </c>
      <c r="F206" s="16">
        <v>0</v>
      </c>
      <c r="G206" s="16">
        <v>1</v>
      </c>
      <c r="H206" s="3">
        <v>0</v>
      </c>
      <c r="I206" s="16">
        <v>0</v>
      </c>
      <c r="J206" s="3">
        <v>0</v>
      </c>
      <c r="K206" s="3">
        <v>2.5</v>
      </c>
      <c r="L206" s="16">
        <v>2</v>
      </c>
    </row>
    <row r="207" spans="1:12">
      <c r="A207" s="15" t="s">
        <v>73</v>
      </c>
      <c r="B207" s="16">
        <v>3</v>
      </c>
      <c r="C207" s="3">
        <v>0.5</v>
      </c>
      <c r="D207" s="16">
        <v>3</v>
      </c>
      <c r="E207" s="3">
        <v>0</v>
      </c>
      <c r="F207" s="16">
        <v>0</v>
      </c>
      <c r="G207" s="16">
        <v>5</v>
      </c>
      <c r="H207" s="3">
        <v>0</v>
      </c>
      <c r="I207" s="16">
        <v>0</v>
      </c>
      <c r="J207" s="3">
        <v>0</v>
      </c>
      <c r="K207" s="3">
        <v>11.5</v>
      </c>
      <c r="L207" s="16">
        <v>11</v>
      </c>
    </row>
    <row r="208" spans="1:12">
      <c r="A208" s="17" t="s">
        <v>250</v>
      </c>
      <c r="B208" s="18">
        <v>7</v>
      </c>
      <c r="C208" s="2">
        <v>1.75</v>
      </c>
      <c r="D208" s="18">
        <v>8</v>
      </c>
      <c r="E208" s="2">
        <v>1.75</v>
      </c>
      <c r="F208" s="18">
        <v>0</v>
      </c>
      <c r="G208" s="18">
        <v>0</v>
      </c>
      <c r="H208" s="2">
        <v>0</v>
      </c>
      <c r="I208" s="18">
        <v>0</v>
      </c>
      <c r="J208" s="2">
        <v>0</v>
      </c>
      <c r="K208" s="2">
        <v>18.5</v>
      </c>
      <c r="L208" s="16">
        <v>15</v>
      </c>
    </row>
    <row r="209" spans="1:12">
      <c r="A209" s="15" t="s">
        <v>21</v>
      </c>
      <c r="B209" s="16">
        <v>0</v>
      </c>
      <c r="C209" s="3">
        <v>1.25</v>
      </c>
      <c r="D209" s="16">
        <v>1</v>
      </c>
      <c r="E209" s="3">
        <v>1.75</v>
      </c>
      <c r="F209" s="16">
        <v>0</v>
      </c>
      <c r="G209" s="16">
        <v>0</v>
      </c>
      <c r="H209" s="3">
        <v>0</v>
      </c>
      <c r="I209" s="16">
        <v>0</v>
      </c>
      <c r="J209" s="3">
        <v>0</v>
      </c>
      <c r="K209" s="3">
        <v>4</v>
      </c>
      <c r="L209" s="16">
        <v>1</v>
      </c>
    </row>
    <row r="210" spans="1:12">
      <c r="A210" s="15" t="s">
        <v>69</v>
      </c>
      <c r="B210" s="16">
        <v>7</v>
      </c>
      <c r="C210" s="3">
        <v>0.5</v>
      </c>
      <c r="D210" s="16">
        <v>7</v>
      </c>
      <c r="E210" s="3">
        <v>0</v>
      </c>
      <c r="F210" s="16">
        <v>0</v>
      </c>
      <c r="G210" s="16">
        <v>0</v>
      </c>
      <c r="H210" s="3">
        <v>0</v>
      </c>
      <c r="I210" s="16">
        <v>0</v>
      </c>
      <c r="J210" s="3">
        <v>0</v>
      </c>
      <c r="K210" s="3">
        <v>14.5</v>
      </c>
      <c r="L210" s="16">
        <v>14</v>
      </c>
    </row>
    <row r="211" spans="1:12">
      <c r="A211" s="17" t="s">
        <v>294</v>
      </c>
      <c r="B211" s="18">
        <v>7</v>
      </c>
      <c r="C211" s="2">
        <v>0.25</v>
      </c>
      <c r="D211" s="18">
        <v>3</v>
      </c>
      <c r="E211" s="2">
        <v>0.75</v>
      </c>
      <c r="F211" s="18">
        <v>3</v>
      </c>
      <c r="G211" s="18">
        <v>0</v>
      </c>
      <c r="H211" s="2">
        <v>0</v>
      </c>
      <c r="I211" s="18">
        <v>0</v>
      </c>
      <c r="J211" s="2">
        <v>0</v>
      </c>
      <c r="K211" s="2">
        <v>14.75</v>
      </c>
      <c r="L211" s="16">
        <v>13</v>
      </c>
    </row>
    <row r="212" spans="1:12">
      <c r="A212" s="15" t="s">
        <v>91</v>
      </c>
      <c r="B212" s="16">
        <v>7</v>
      </c>
      <c r="C212" s="3">
        <v>0.25</v>
      </c>
      <c r="D212" s="16">
        <v>3</v>
      </c>
      <c r="E212" s="3">
        <v>0.75</v>
      </c>
      <c r="F212" s="16">
        <v>3</v>
      </c>
      <c r="G212" s="16">
        <v>0</v>
      </c>
      <c r="H212" s="3">
        <v>0</v>
      </c>
      <c r="I212" s="16">
        <v>0</v>
      </c>
      <c r="J212" s="3">
        <v>0</v>
      </c>
      <c r="K212" s="3">
        <v>14.75</v>
      </c>
      <c r="L212" s="16">
        <v>13</v>
      </c>
    </row>
    <row r="213" spans="1:12">
      <c r="A213" s="17" t="s">
        <v>252</v>
      </c>
      <c r="B213" s="18">
        <v>3</v>
      </c>
      <c r="C213" s="2">
        <v>4.25</v>
      </c>
      <c r="D213" s="18">
        <v>0</v>
      </c>
      <c r="E213" s="2">
        <v>1.75</v>
      </c>
      <c r="F213" s="18">
        <v>0</v>
      </c>
      <c r="G213" s="18">
        <v>0</v>
      </c>
      <c r="H213" s="2">
        <v>0</v>
      </c>
      <c r="I213" s="18">
        <v>0</v>
      </c>
      <c r="J213" s="2">
        <v>0</v>
      </c>
      <c r="K213" s="2">
        <v>12.5</v>
      </c>
      <c r="L213" s="16">
        <v>3</v>
      </c>
    </row>
    <row r="214" spans="1:12">
      <c r="A214" s="15" t="s">
        <v>23</v>
      </c>
      <c r="B214" s="16">
        <v>0</v>
      </c>
      <c r="C214" s="3">
        <v>0.75</v>
      </c>
      <c r="D214" s="16">
        <v>0</v>
      </c>
      <c r="E214" s="3">
        <v>0.25</v>
      </c>
      <c r="F214" s="16">
        <v>0</v>
      </c>
      <c r="G214" s="16">
        <v>0</v>
      </c>
      <c r="H214" s="3">
        <v>0</v>
      </c>
      <c r="I214" s="16">
        <v>0</v>
      </c>
      <c r="J214" s="3">
        <v>0</v>
      </c>
      <c r="K214" s="3">
        <v>1.75</v>
      </c>
      <c r="L214" s="16">
        <v>0</v>
      </c>
    </row>
    <row r="215" spans="1:12">
      <c r="A215" s="15" t="s">
        <v>57</v>
      </c>
      <c r="B215" s="16">
        <v>1</v>
      </c>
      <c r="C215" s="3">
        <v>0.75</v>
      </c>
      <c r="D215" s="16">
        <v>0</v>
      </c>
      <c r="E215" s="3">
        <v>0.25</v>
      </c>
      <c r="F215" s="16">
        <v>0</v>
      </c>
      <c r="G215" s="16">
        <v>0</v>
      </c>
      <c r="H215" s="3">
        <v>0</v>
      </c>
      <c r="I215" s="16">
        <v>0</v>
      </c>
      <c r="J215" s="3">
        <v>0</v>
      </c>
      <c r="K215" s="3">
        <v>2</v>
      </c>
      <c r="L215" s="16">
        <v>1</v>
      </c>
    </row>
    <row r="216" spans="1:12">
      <c r="A216" s="15" t="s">
        <v>32</v>
      </c>
      <c r="B216" s="16">
        <v>0</v>
      </c>
      <c r="C216" s="3">
        <v>0.5</v>
      </c>
      <c r="D216" s="16">
        <v>0</v>
      </c>
      <c r="E216" s="3">
        <v>0</v>
      </c>
      <c r="F216" s="16">
        <v>0</v>
      </c>
      <c r="G216" s="16">
        <v>0</v>
      </c>
      <c r="H216" s="3">
        <v>0</v>
      </c>
      <c r="I216" s="16">
        <v>0</v>
      </c>
      <c r="J216" s="3">
        <v>0</v>
      </c>
      <c r="K216" s="3">
        <v>0.75</v>
      </c>
      <c r="L216" s="16">
        <v>0</v>
      </c>
    </row>
    <row r="217" spans="1:12">
      <c r="A217" s="15" t="s">
        <v>34</v>
      </c>
      <c r="B217" s="16">
        <v>0</v>
      </c>
      <c r="C217" s="3">
        <v>0.5</v>
      </c>
      <c r="D217" s="16">
        <v>0</v>
      </c>
      <c r="E217" s="3">
        <v>0</v>
      </c>
      <c r="F217" s="16">
        <v>0</v>
      </c>
      <c r="G217" s="16">
        <v>0</v>
      </c>
      <c r="H217" s="3">
        <v>0</v>
      </c>
      <c r="I217" s="16">
        <v>0</v>
      </c>
      <c r="J217" s="3">
        <v>0</v>
      </c>
      <c r="K217" s="3">
        <v>0.5</v>
      </c>
      <c r="L217" s="16">
        <v>0</v>
      </c>
    </row>
    <row r="218" spans="1:12">
      <c r="A218" s="15" t="s">
        <v>28</v>
      </c>
      <c r="B218" s="16">
        <v>0</v>
      </c>
      <c r="C218" s="3">
        <v>0.75</v>
      </c>
      <c r="D218" s="16">
        <v>0</v>
      </c>
      <c r="E218" s="3">
        <v>0.25</v>
      </c>
      <c r="F218" s="16">
        <v>0</v>
      </c>
      <c r="G218" s="16">
        <v>0</v>
      </c>
      <c r="H218" s="3">
        <v>0</v>
      </c>
      <c r="I218" s="16">
        <v>0</v>
      </c>
      <c r="J218" s="3">
        <v>0</v>
      </c>
      <c r="K218" s="3">
        <v>1.75</v>
      </c>
      <c r="L218" s="16">
        <v>0</v>
      </c>
    </row>
    <row r="219" spans="1:12">
      <c r="A219" s="15" t="s">
        <v>53</v>
      </c>
      <c r="B219" s="16">
        <v>2</v>
      </c>
      <c r="C219" s="3">
        <v>0.75</v>
      </c>
      <c r="D219" s="16">
        <v>0</v>
      </c>
      <c r="E219" s="3">
        <v>0.75</v>
      </c>
      <c r="F219" s="16">
        <v>0</v>
      </c>
      <c r="G219" s="16">
        <v>0</v>
      </c>
      <c r="H219" s="3">
        <v>0</v>
      </c>
      <c r="I219" s="16">
        <v>0</v>
      </c>
      <c r="J219" s="3">
        <v>0</v>
      </c>
      <c r="K219" s="3">
        <v>4.25</v>
      </c>
      <c r="L219" s="16">
        <v>2</v>
      </c>
    </row>
    <row r="220" spans="1:12">
      <c r="A220" s="15" t="s">
        <v>230</v>
      </c>
      <c r="B220" s="16">
        <v>0</v>
      </c>
      <c r="C220" s="3">
        <v>0</v>
      </c>
      <c r="D220" s="16">
        <v>0</v>
      </c>
      <c r="E220" s="3">
        <v>0</v>
      </c>
      <c r="F220" s="16">
        <v>0</v>
      </c>
      <c r="G220" s="16">
        <v>0</v>
      </c>
      <c r="H220" s="3">
        <v>0</v>
      </c>
      <c r="I220" s="16">
        <v>0</v>
      </c>
      <c r="J220" s="3">
        <v>0</v>
      </c>
      <c r="K220" s="3">
        <v>0.75</v>
      </c>
      <c r="L220" s="16">
        <v>0</v>
      </c>
    </row>
    <row r="221" spans="1:12">
      <c r="A221" s="15" t="s">
        <v>239</v>
      </c>
      <c r="B221" s="16">
        <v>0</v>
      </c>
      <c r="C221" s="3">
        <v>0</v>
      </c>
      <c r="D221" s="16">
        <v>0</v>
      </c>
      <c r="E221" s="3">
        <v>0</v>
      </c>
      <c r="F221" s="16">
        <v>0</v>
      </c>
      <c r="G221" s="16">
        <v>0</v>
      </c>
      <c r="H221" s="3">
        <v>0</v>
      </c>
      <c r="I221" s="16">
        <v>0</v>
      </c>
      <c r="J221" s="3">
        <v>0</v>
      </c>
      <c r="K221" s="3">
        <v>0.25</v>
      </c>
      <c r="L221" s="16">
        <v>0</v>
      </c>
    </row>
    <row r="222" spans="1:12">
      <c r="A222" s="15" t="s">
        <v>316</v>
      </c>
      <c r="B222" s="16">
        <v>0</v>
      </c>
      <c r="C222" s="3">
        <v>0.25</v>
      </c>
      <c r="D222" s="16">
        <v>0</v>
      </c>
      <c r="E222" s="3">
        <v>0.25</v>
      </c>
      <c r="F222" s="16">
        <v>0</v>
      </c>
      <c r="G222" s="16">
        <v>0</v>
      </c>
      <c r="H222" s="3">
        <v>0</v>
      </c>
      <c r="I222" s="16">
        <v>0</v>
      </c>
      <c r="J222" s="3">
        <v>0</v>
      </c>
      <c r="K222" s="3">
        <v>0.5</v>
      </c>
      <c r="L222" s="16">
        <v>0</v>
      </c>
    </row>
    <row r="223" spans="1:12">
      <c r="A223" s="17" t="s">
        <v>255</v>
      </c>
      <c r="B223" s="18">
        <v>3</v>
      </c>
      <c r="C223" s="2">
        <v>2.25</v>
      </c>
      <c r="D223" s="18">
        <v>0</v>
      </c>
      <c r="E223" s="2">
        <v>0.5</v>
      </c>
      <c r="F223" s="18">
        <v>1</v>
      </c>
      <c r="G223" s="18">
        <v>3</v>
      </c>
      <c r="H223" s="2">
        <v>0</v>
      </c>
      <c r="I223" s="18">
        <v>0</v>
      </c>
      <c r="J223" s="2">
        <v>0</v>
      </c>
      <c r="K223" s="2">
        <v>11.5</v>
      </c>
      <c r="L223" s="16">
        <v>7</v>
      </c>
    </row>
    <row r="224" spans="1:12">
      <c r="A224" s="15" t="s">
        <v>52</v>
      </c>
      <c r="B224" s="16">
        <v>3</v>
      </c>
      <c r="C224" s="3">
        <v>2.25</v>
      </c>
      <c r="D224" s="16">
        <v>0</v>
      </c>
      <c r="E224" s="3">
        <v>0</v>
      </c>
      <c r="F224" s="16">
        <v>1</v>
      </c>
      <c r="G224" s="16">
        <v>1</v>
      </c>
      <c r="H224" s="3">
        <v>0</v>
      </c>
      <c r="I224" s="16">
        <v>0</v>
      </c>
      <c r="J224" s="3">
        <v>0</v>
      </c>
      <c r="K224" s="3">
        <v>9</v>
      </c>
      <c r="L224" s="16">
        <v>5</v>
      </c>
    </row>
    <row r="225" spans="1:12">
      <c r="A225" s="15" t="s">
        <v>199</v>
      </c>
      <c r="B225" s="16">
        <v>0</v>
      </c>
      <c r="C225" s="3">
        <v>0</v>
      </c>
      <c r="D225" s="16">
        <v>0</v>
      </c>
      <c r="E225" s="3">
        <v>0.5</v>
      </c>
      <c r="F225" s="16">
        <v>0</v>
      </c>
      <c r="G225" s="16">
        <v>2</v>
      </c>
      <c r="H225" s="3">
        <v>0</v>
      </c>
      <c r="I225" s="16">
        <v>0</v>
      </c>
      <c r="J225" s="3">
        <v>0</v>
      </c>
      <c r="K225" s="3">
        <v>2.5</v>
      </c>
      <c r="L225" s="16">
        <v>2</v>
      </c>
    </row>
    <row r="226" spans="1:12">
      <c r="A226" s="17" t="s">
        <v>286</v>
      </c>
      <c r="B226" s="18">
        <v>0</v>
      </c>
      <c r="C226" s="2">
        <v>0</v>
      </c>
      <c r="D226" s="18">
        <v>5</v>
      </c>
      <c r="E226" s="2">
        <v>1.25</v>
      </c>
      <c r="F226" s="18">
        <v>5</v>
      </c>
      <c r="G226" s="18">
        <v>0</v>
      </c>
      <c r="H226" s="2">
        <v>0</v>
      </c>
      <c r="I226" s="18">
        <v>0</v>
      </c>
      <c r="J226" s="2">
        <v>0</v>
      </c>
      <c r="K226" s="2">
        <v>11.25</v>
      </c>
      <c r="L226" s="16">
        <v>10</v>
      </c>
    </row>
    <row r="227" spans="1:12">
      <c r="A227" s="15" t="s">
        <v>143</v>
      </c>
      <c r="B227" s="16">
        <v>0</v>
      </c>
      <c r="C227" s="3">
        <v>0</v>
      </c>
      <c r="D227" s="16">
        <v>5</v>
      </c>
      <c r="E227" s="3">
        <v>1.25</v>
      </c>
      <c r="F227" s="16">
        <v>5</v>
      </c>
      <c r="G227" s="16">
        <v>0</v>
      </c>
      <c r="H227" s="3">
        <v>0</v>
      </c>
      <c r="I227" s="16">
        <v>0</v>
      </c>
      <c r="J227" s="3">
        <v>0</v>
      </c>
      <c r="K227" s="3">
        <v>11.25</v>
      </c>
      <c r="L227" s="16">
        <v>10</v>
      </c>
    </row>
    <row r="228" spans="1:12">
      <c r="A228" s="17" t="s">
        <v>277</v>
      </c>
      <c r="B228" s="18">
        <v>4</v>
      </c>
      <c r="C228" s="2">
        <v>0.25</v>
      </c>
      <c r="D228" s="18">
        <v>4</v>
      </c>
      <c r="E228" s="2">
        <v>0.75</v>
      </c>
      <c r="F228" s="18">
        <v>1</v>
      </c>
      <c r="G228" s="18">
        <v>0</v>
      </c>
      <c r="H228" s="2">
        <v>0</v>
      </c>
      <c r="I228" s="18">
        <v>0</v>
      </c>
      <c r="J228" s="2">
        <v>0</v>
      </c>
      <c r="K228" s="2">
        <v>10.75</v>
      </c>
      <c r="L228" s="16">
        <v>9</v>
      </c>
    </row>
    <row r="229" spans="1:12">
      <c r="A229" s="15" t="s">
        <v>71</v>
      </c>
      <c r="B229" s="16">
        <v>4</v>
      </c>
      <c r="C229" s="3">
        <v>0.25</v>
      </c>
      <c r="D229" s="16">
        <v>4</v>
      </c>
      <c r="E229" s="3">
        <v>0.75</v>
      </c>
      <c r="F229" s="16">
        <v>1</v>
      </c>
      <c r="G229" s="16">
        <v>0</v>
      </c>
      <c r="H229" s="3">
        <v>0</v>
      </c>
      <c r="I229" s="16">
        <v>0</v>
      </c>
      <c r="J229" s="3">
        <v>0</v>
      </c>
      <c r="K229" s="3">
        <v>10.75</v>
      </c>
      <c r="L229" s="16">
        <v>9</v>
      </c>
    </row>
    <row r="230" spans="1:12">
      <c r="A230" s="17" t="s">
        <v>263</v>
      </c>
      <c r="B230" s="18">
        <v>0</v>
      </c>
      <c r="C230" s="2">
        <v>1.75</v>
      </c>
      <c r="D230" s="18">
        <v>0</v>
      </c>
      <c r="E230" s="2">
        <v>0.75</v>
      </c>
      <c r="F230" s="18">
        <v>1</v>
      </c>
      <c r="G230" s="18">
        <v>3</v>
      </c>
      <c r="H230" s="2">
        <v>2.25</v>
      </c>
      <c r="I230" s="18">
        <v>0</v>
      </c>
      <c r="J230" s="2">
        <v>0</v>
      </c>
      <c r="K230" s="2">
        <v>10.75</v>
      </c>
      <c r="L230" s="16">
        <v>4</v>
      </c>
    </row>
    <row r="231" spans="1:12">
      <c r="A231" s="15" t="s">
        <v>113</v>
      </c>
      <c r="B231" s="16">
        <v>0</v>
      </c>
      <c r="C231" s="3">
        <v>1.75</v>
      </c>
      <c r="D231" s="16">
        <v>0</v>
      </c>
      <c r="E231" s="3">
        <v>0.75</v>
      </c>
      <c r="F231" s="16">
        <v>1</v>
      </c>
      <c r="G231" s="16">
        <v>3</v>
      </c>
      <c r="H231" s="3">
        <v>2.25</v>
      </c>
      <c r="I231" s="16">
        <v>0</v>
      </c>
      <c r="J231" s="3">
        <v>0</v>
      </c>
      <c r="K231" s="3">
        <v>10</v>
      </c>
      <c r="L231" s="16">
        <v>4</v>
      </c>
    </row>
    <row r="232" spans="1:12">
      <c r="A232" s="15" t="s">
        <v>233</v>
      </c>
      <c r="B232" s="16">
        <v>0</v>
      </c>
      <c r="C232" s="3">
        <v>0</v>
      </c>
      <c r="D232" s="16">
        <v>0</v>
      </c>
      <c r="E232" s="3">
        <v>0</v>
      </c>
      <c r="F232" s="16">
        <v>0</v>
      </c>
      <c r="G232" s="16">
        <v>0</v>
      </c>
      <c r="H232" s="3">
        <v>0</v>
      </c>
      <c r="I232" s="16">
        <v>0</v>
      </c>
      <c r="J232" s="3">
        <v>0</v>
      </c>
      <c r="K232" s="3">
        <v>0.5</v>
      </c>
      <c r="L232" s="16">
        <v>0</v>
      </c>
    </row>
    <row r="233" spans="1:12">
      <c r="A233" s="15" t="s">
        <v>236</v>
      </c>
      <c r="B233" s="16">
        <v>0</v>
      </c>
      <c r="C233" s="3">
        <v>0</v>
      </c>
      <c r="D233" s="16">
        <v>0</v>
      </c>
      <c r="E233" s="3">
        <v>0</v>
      </c>
      <c r="F233" s="16">
        <v>0</v>
      </c>
      <c r="G233" s="16">
        <v>0</v>
      </c>
      <c r="H233" s="3">
        <v>0</v>
      </c>
      <c r="I233" s="16">
        <v>0</v>
      </c>
      <c r="J233" s="3">
        <v>0</v>
      </c>
      <c r="K233" s="3">
        <v>0.25</v>
      </c>
      <c r="L233" s="16">
        <v>0</v>
      </c>
    </row>
    <row r="234" spans="1:12">
      <c r="A234" s="17" t="s">
        <v>256</v>
      </c>
      <c r="B234" s="18">
        <v>0</v>
      </c>
      <c r="C234" s="2">
        <v>0</v>
      </c>
      <c r="D234" s="18">
        <v>0</v>
      </c>
      <c r="E234" s="2">
        <v>0</v>
      </c>
      <c r="F234" s="18">
        <v>0</v>
      </c>
      <c r="G234" s="18">
        <v>3</v>
      </c>
      <c r="H234" s="2">
        <v>7</v>
      </c>
      <c r="I234" s="18">
        <v>0</v>
      </c>
      <c r="J234" s="2">
        <v>0</v>
      </c>
      <c r="K234" s="2">
        <v>10</v>
      </c>
      <c r="L234" s="16">
        <v>3</v>
      </c>
    </row>
    <row r="235" spans="1:12">
      <c r="A235" s="15" t="s">
        <v>205</v>
      </c>
      <c r="B235" s="16">
        <v>0</v>
      </c>
      <c r="C235" s="3">
        <v>0</v>
      </c>
      <c r="D235" s="16">
        <v>0</v>
      </c>
      <c r="E235" s="3">
        <v>0</v>
      </c>
      <c r="F235" s="16">
        <v>0</v>
      </c>
      <c r="G235" s="16">
        <v>1</v>
      </c>
      <c r="H235" s="3">
        <v>1.75</v>
      </c>
      <c r="I235" s="16">
        <v>0</v>
      </c>
      <c r="J235" s="3">
        <v>0</v>
      </c>
      <c r="K235" s="3">
        <v>2.75</v>
      </c>
      <c r="L235" s="16">
        <v>1</v>
      </c>
    </row>
    <row r="236" spans="1:12">
      <c r="A236" s="15" t="s">
        <v>206</v>
      </c>
      <c r="B236" s="16">
        <v>0</v>
      </c>
      <c r="C236" s="3">
        <v>0</v>
      </c>
      <c r="D236" s="16">
        <v>0</v>
      </c>
      <c r="E236" s="3">
        <v>0</v>
      </c>
      <c r="F236" s="16">
        <v>0</v>
      </c>
      <c r="G236" s="16">
        <v>0</v>
      </c>
      <c r="H236" s="3">
        <v>1.75</v>
      </c>
      <c r="I236" s="16">
        <v>0</v>
      </c>
      <c r="J236" s="3">
        <v>0</v>
      </c>
      <c r="K236" s="3">
        <v>1.75</v>
      </c>
      <c r="L236" s="16">
        <v>0</v>
      </c>
    </row>
    <row r="237" spans="1:12">
      <c r="A237" s="15" t="s">
        <v>204</v>
      </c>
      <c r="B237" s="16">
        <v>0</v>
      </c>
      <c r="C237" s="3">
        <v>0</v>
      </c>
      <c r="D237" s="16">
        <v>0</v>
      </c>
      <c r="E237" s="3">
        <v>0</v>
      </c>
      <c r="F237" s="16">
        <v>0</v>
      </c>
      <c r="G237" s="16">
        <v>1</v>
      </c>
      <c r="H237" s="3">
        <v>1.75</v>
      </c>
      <c r="I237" s="16">
        <v>0</v>
      </c>
      <c r="J237" s="3">
        <v>0</v>
      </c>
      <c r="K237" s="3">
        <v>2.75</v>
      </c>
      <c r="L237" s="16">
        <v>1</v>
      </c>
    </row>
    <row r="238" spans="1:12">
      <c r="A238" s="15" t="s">
        <v>315</v>
      </c>
      <c r="B238" s="16">
        <v>0</v>
      </c>
      <c r="C238" s="3">
        <v>0</v>
      </c>
      <c r="D238" s="16">
        <v>0</v>
      </c>
      <c r="E238" s="3">
        <v>0</v>
      </c>
      <c r="F238" s="16">
        <v>0</v>
      </c>
      <c r="G238" s="16">
        <v>1</v>
      </c>
      <c r="H238" s="3">
        <v>1.75</v>
      </c>
      <c r="I238" s="16">
        <v>0</v>
      </c>
      <c r="J238" s="3">
        <v>0</v>
      </c>
      <c r="K238" s="3">
        <v>2.75</v>
      </c>
      <c r="L238" s="16">
        <v>1</v>
      </c>
    </row>
    <row r="239" spans="1:12">
      <c r="A239" s="17" t="s">
        <v>259</v>
      </c>
      <c r="B239" s="18">
        <v>1</v>
      </c>
      <c r="C239" s="2">
        <v>1.25</v>
      </c>
      <c r="D239" s="18">
        <v>1</v>
      </c>
      <c r="E239" s="2">
        <v>1.75</v>
      </c>
      <c r="F239" s="18">
        <v>4</v>
      </c>
      <c r="G239" s="18">
        <v>0</v>
      </c>
      <c r="H239" s="2">
        <v>0</v>
      </c>
      <c r="I239" s="18">
        <v>0</v>
      </c>
      <c r="J239" s="2">
        <v>0</v>
      </c>
      <c r="K239" s="2">
        <v>9.75</v>
      </c>
      <c r="L239" s="16">
        <v>6</v>
      </c>
    </row>
    <row r="240" spans="1:12">
      <c r="A240" s="15" t="s">
        <v>17</v>
      </c>
      <c r="B240" s="16">
        <v>1</v>
      </c>
      <c r="C240" s="3">
        <v>1.25</v>
      </c>
      <c r="D240" s="16">
        <v>1</v>
      </c>
      <c r="E240" s="3">
        <v>1.75</v>
      </c>
      <c r="F240" s="16">
        <v>4</v>
      </c>
      <c r="G240" s="16">
        <v>0</v>
      </c>
      <c r="H240" s="3">
        <v>0</v>
      </c>
      <c r="I240" s="16">
        <v>0</v>
      </c>
      <c r="J240" s="3">
        <v>0</v>
      </c>
      <c r="K240" s="3">
        <v>9.75</v>
      </c>
      <c r="L240" s="16">
        <v>6</v>
      </c>
    </row>
    <row r="241" spans="1:12">
      <c r="A241" s="17" t="s">
        <v>275</v>
      </c>
      <c r="B241" s="18">
        <v>0</v>
      </c>
      <c r="C241" s="2">
        <v>0</v>
      </c>
      <c r="D241" s="18">
        <v>0</v>
      </c>
      <c r="E241" s="2">
        <v>0</v>
      </c>
      <c r="F241" s="18">
        <v>8</v>
      </c>
      <c r="G241" s="18">
        <v>0</v>
      </c>
      <c r="H241" s="2">
        <v>0</v>
      </c>
      <c r="I241" s="18">
        <v>0</v>
      </c>
      <c r="J241" s="2">
        <v>0</v>
      </c>
      <c r="K241" s="2">
        <v>8.75</v>
      </c>
      <c r="L241" s="16">
        <v>8</v>
      </c>
    </row>
    <row r="242" spans="1:12">
      <c r="A242" s="15" t="s">
        <v>222</v>
      </c>
      <c r="B242" s="16">
        <v>0</v>
      </c>
      <c r="C242" s="3">
        <v>0</v>
      </c>
      <c r="D242" s="16">
        <v>0</v>
      </c>
      <c r="E242" s="3">
        <v>0</v>
      </c>
      <c r="F242" s="16">
        <v>1</v>
      </c>
      <c r="G242" s="16">
        <v>0</v>
      </c>
      <c r="H242" s="3">
        <v>0</v>
      </c>
      <c r="I242" s="16">
        <v>0</v>
      </c>
      <c r="J242" s="3">
        <v>0</v>
      </c>
      <c r="K242" s="3">
        <v>1.75</v>
      </c>
      <c r="L242" s="16">
        <v>1</v>
      </c>
    </row>
    <row r="243" spans="1:12">
      <c r="A243" s="15" t="s">
        <v>225</v>
      </c>
      <c r="B243" s="16">
        <v>0</v>
      </c>
      <c r="C243" s="3">
        <v>0</v>
      </c>
      <c r="D243" s="16">
        <v>0</v>
      </c>
      <c r="E243" s="3">
        <v>0</v>
      </c>
      <c r="F243" s="16">
        <v>7</v>
      </c>
      <c r="G243" s="16">
        <v>0</v>
      </c>
      <c r="H243" s="3">
        <v>0</v>
      </c>
      <c r="I243" s="16">
        <v>0</v>
      </c>
      <c r="J243" s="3">
        <v>0</v>
      </c>
      <c r="K243" s="3">
        <v>7</v>
      </c>
      <c r="L243" s="16">
        <v>7</v>
      </c>
    </row>
    <row r="244" spans="1:12">
      <c r="A244" s="17" t="s">
        <v>244</v>
      </c>
      <c r="B244" s="18">
        <v>2</v>
      </c>
      <c r="C244" s="2">
        <v>1.25</v>
      </c>
      <c r="D244" s="18">
        <v>1</v>
      </c>
      <c r="E244" s="2">
        <v>1.75</v>
      </c>
      <c r="F244" s="18">
        <v>2</v>
      </c>
      <c r="G244" s="18">
        <v>0</v>
      </c>
      <c r="H244" s="2">
        <v>0</v>
      </c>
      <c r="I244" s="18">
        <v>0</v>
      </c>
      <c r="J244" s="2">
        <v>0</v>
      </c>
      <c r="K244" s="2">
        <v>8.75</v>
      </c>
      <c r="L244" s="16">
        <v>5</v>
      </c>
    </row>
    <row r="245" spans="1:12">
      <c r="A245" s="15" t="s">
        <v>54</v>
      </c>
      <c r="B245" s="16">
        <v>2</v>
      </c>
      <c r="C245" s="3">
        <v>1.25</v>
      </c>
      <c r="D245" s="16">
        <v>1</v>
      </c>
      <c r="E245" s="3">
        <v>1.75</v>
      </c>
      <c r="F245" s="16">
        <v>2</v>
      </c>
      <c r="G245" s="16">
        <v>0</v>
      </c>
      <c r="H245" s="3">
        <v>0</v>
      </c>
      <c r="I245" s="16">
        <v>0</v>
      </c>
      <c r="J245" s="3">
        <v>0</v>
      </c>
      <c r="K245" s="3">
        <v>8.75</v>
      </c>
      <c r="L245" s="16">
        <v>5</v>
      </c>
    </row>
    <row r="246" spans="1:12">
      <c r="A246" s="17" t="s">
        <v>273</v>
      </c>
      <c r="B246" s="18">
        <v>0</v>
      </c>
      <c r="C246" s="2">
        <v>0</v>
      </c>
      <c r="D246" s="18">
        <v>4</v>
      </c>
      <c r="E246" s="2">
        <v>1.25</v>
      </c>
      <c r="F246" s="18">
        <v>0</v>
      </c>
      <c r="G246" s="18">
        <v>3</v>
      </c>
      <c r="H246" s="2">
        <v>0</v>
      </c>
      <c r="I246" s="18">
        <v>0</v>
      </c>
      <c r="J246" s="2">
        <v>0</v>
      </c>
      <c r="K246" s="2">
        <v>8.25</v>
      </c>
      <c r="L246" s="16">
        <v>7</v>
      </c>
    </row>
    <row r="247" spans="1:12">
      <c r="A247" s="15" t="s">
        <v>150</v>
      </c>
      <c r="B247" s="16">
        <v>0</v>
      </c>
      <c r="C247" s="3">
        <v>0</v>
      </c>
      <c r="D247" s="16">
        <v>4</v>
      </c>
      <c r="E247" s="3">
        <v>1.25</v>
      </c>
      <c r="F247" s="16">
        <v>0</v>
      </c>
      <c r="G247" s="16">
        <v>3</v>
      </c>
      <c r="H247" s="3">
        <v>0</v>
      </c>
      <c r="I247" s="16">
        <v>0</v>
      </c>
      <c r="J247" s="3">
        <v>0</v>
      </c>
      <c r="K247" s="3">
        <v>8.25</v>
      </c>
      <c r="L247" s="16">
        <v>7</v>
      </c>
    </row>
    <row r="248" spans="1:12">
      <c r="A248" s="17" t="s">
        <v>285</v>
      </c>
      <c r="B248" s="18">
        <v>0</v>
      </c>
      <c r="C248" s="2">
        <v>0</v>
      </c>
      <c r="D248" s="18">
        <v>7</v>
      </c>
      <c r="E248" s="2">
        <v>0</v>
      </c>
      <c r="F248" s="18">
        <v>0</v>
      </c>
      <c r="G248" s="18">
        <v>0</v>
      </c>
      <c r="H248" s="2">
        <v>0</v>
      </c>
      <c r="I248" s="18">
        <v>0</v>
      </c>
      <c r="J248" s="2">
        <v>0</v>
      </c>
      <c r="K248" s="2">
        <v>7</v>
      </c>
      <c r="L248" s="16">
        <v>7</v>
      </c>
    </row>
    <row r="249" spans="1:12">
      <c r="A249" s="15" t="s">
        <v>149</v>
      </c>
      <c r="B249" s="16">
        <v>0</v>
      </c>
      <c r="C249" s="3">
        <v>0</v>
      </c>
      <c r="D249" s="16">
        <v>7</v>
      </c>
      <c r="E249" s="3">
        <v>0</v>
      </c>
      <c r="F249" s="16">
        <v>0</v>
      </c>
      <c r="G249" s="16">
        <v>0</v>
      </c>
      <c r="H249" s="3">
        <v>0</v>
      </c>
      <c r="I249" s="16">
        <v>0</v>
      </c>
      <c r="J249" s="3">
        <v>0</v>
      </c>
      <c r="K249" s="3">
        <v>7</v>
      </c>
      <c r="L249" s="16">
        <v>7</v>
      </c>
    </row>
    <row r="250" spans="1:12">
      <c r="A250" s="17" t="s">
        <v>290</v>
      </c>
      <c r="B250" s="18">
        <v>1</v>
      </c>
      <c r="C250" s="2">
        <v>1.5</v>
      </c>
      <c r="D250" s="18">
        <v>0</v>
      </c>
      <c r="E250" s="2">
        <v>1.25</v>
      </c>
      <c r="F250" s="18">
        <v>1</v>
      </c>
      <c r="G250" s="18">
        <v>1</v>
      </c>
      <c r="H250" s="2">
        <v>0</v>
      </c>
      <c r="I250" s="18">
        <v>0</v>
      </c>
      <c r="J250" s="2">
        <v>0</v>
      </c>
      <c r="K250" s="2">
        <v>6.75</v>
      </c>
      <c r="L250" s="16">
        <v>3</v>
      </c>
    </row>
    <row r="251" spans="1:12">
      <c r="A251" s="15" t="s">
        <v>79</v>
      </c>
      <c r="B251" s="16">
        <v>1</v>
      </c>
      <c r="C251" s="3">
        <v>0.75</v>
      </c>
      <c r="D251" s="16">
        <v>0</v>
      </c>
      <c r="E251" s="3">
        <v>1</v>
      </c>
      <c r="F251" s="16">
        <v>1</v>
      </c>
      <c r="G251" s="16">
        <v>1</v>
      </c>
      <c r="H251" s="3">
        <v>0</v>
      </c>
      <c r="I251" s="16">
        <v>0</v>
      </c>
      <c r="J251" s="3">
        <v>0</v>
      </c>
      <c r="K251" s="3">
        <v>5.25</v>
      </c>
      <c r="L251" s="16">
        <v>3</v>
      </c>
    </row>
    <row r="252" spans="1:12">
      <c r="A252" s="15" t="s">
        <v>26</v>
      </c>
      <c r="B252" s="16">
        <v>0</v>
      </c>
      <c r="C252" s="3">
        <v>0.75</v>
      </c>
      <c r="D252" s="16">
        <v>0</v>
      </c>
      <c r="E252" s="3">
        <v>0.25</v>
      </c>
      <c r="F252" s="16">
        <v>0</v>
      </c>
      <c r="G252" s="16">
        <v>0</v>
      </c>
      <c r="H252" s="3">
        <v>0</v>
      </c>
      <c r="I252" s="16">
        <v>0</v>
      </c>
      <c r="J252" s="3">
        <v>0</v>
      </c>
      <c r="K252" s="3">
        <v>1.5</v>
      </c>
      <c r="L252" s="16">
        <v>0</v>
      </c>
    </row>
    <row r="253" spans="1:12">
      <c r="A253" s="17" t="s">
        <v>300</v>
      </c>
      <c r="B253" s="18">
        <v>2</v>
      </c>
      <c r="C253" s="2">
        <v>0.75</v>
      </c>
      <c r="D253" s="18">
        <v>1</v>
      </c>
      <c r="E253" s="2">
        <v>0.5</v>
      </c>
      <c r="F253" s="18">
        <v>0</v>
      </c>
      <c r="G253" s="18">
        <v>0</v>
      </c>
      <c r="H253" s="2">
        <v>0</v>
      </c>
      <c r="I253" s="18">
        <v>0</v>
      </c>
      <c r="J253" s="2">
        <v>0</v>
      </c>
      <c r="K253" s="2">
        <v>4.75</v>
      </c>
      <c r="L253" s="16">
        <v>3</v>
      </c>
    </row>
    <row r="254" spans="1:12">
      <c r="A254" s="15" t="s">
        <v>12</v>
      </c>
      <c r="B254" s="16">
        <v>2</v>
      </c>
      <c r="C254" s="3">
        <v>0.75</v>
      </c>
      <c r="D254" s="16">
        <v>1</v>
      </c>
      <c r="E254" s="3">
        <v>0.5</v>
      </c>
      <c r="F254" s="16">
        <v>0</v>
      </c>
      <c r="G254" s="16">
        <v>0</v>
      </c>
      <c r="H254" s="3">
        <v>0</v>
      </c>
      <c r="I254" s="16">
        <v>0</v>
      </c>
      <c r="J254" s="3">
        <v>0</v>
      </c>
      <c r="K254" s="3">
        <v>4.75</v>
      </c>
      <c r="L254" s="16">
        <v>3</v>
      </c>
    </row>
    <row r="255" spans="1:12">
      <c r="A255" s="17" t="s">
        <v>265</v>
      </c>
      <c r="B255" s="18">
        <v>0</v>
      </c>
      <c r="C255" s="2">
        <v>1.25</v>
      </c>
      <c r="D255" s="18">
        <v>1</v>
      </c>
      <c r="E255" s="2">
        <v>1.75</v>
      </c>
      <c r="F255" s="18">
        <v>0</v>
      </c>
      <c r="G255" s="18">
        <v>0</v>
      </c>
      <c r="H255" s="2">
        <v>0</v>
      </c>
      <c r="I255" s="18">
        <v>0</v>
      </c>
      <c r="J255" s="2">
        <v>0</v>
      </c>
      <c r="K255" s="2">
        <v>4.75</v>
      </c>
      <c r="L255" s="16">
        <v>1</v>
      </c>
    </row>
    <row r="256" spans="1:12">
      <c r="A256" s="15" t="s">
        <v>60</v>
      </c>
      <c r="B256" s="16">
        <v>0</v>
      </c>
      <c r="C256" s="3">
        <v>1.25</v>
      </c>
      <c r="D256" s="16">
        <v>1</v>
      </c>
      <c r="E256" s="3">
        <v>1.75</v>
      </c>
      <c r="F256" s="16">
        <v>0</v>
      </c>
      <c r="G256" s="16">
        <v>0</v>
      </c>
      <c r="H256" s="3">
        <v>0</v>
      </c>
      <c r="I256" s="16">
        <v>0</v>
      </c>
      <c r="J256" s="3">
        <v>0</v>
      </c>
      <c r="K256" s="3">
        <v>4.75</v>
      </c>
      <c r="L256" s="16">
        <v>1</v>
      </c>
    </row>
    <row r="257" spans="1:12">
      <c r="A257" s="17" t="s">
        <v>293</v>
      </c>
      <c r="B257" s="18">
        <v>0</v>
      </c>
      <c r="C257" s="2">
        <v>2.25</v>
      </c>
      <c r="D257" s="18">
        <v>0</v>
      </c>
      <c r="E257" s="2">
        <v>0.5</v>
      </c>
      <c r="F257" s="18">
        <v>0</v>
      </c>
      <c r="G257" s="18">
        <v>0</v>
      </c>
      <c r="H257" s="2">
        <v>1</v>
      </c>
      <c r="I257" s="18">
        <v>0</v>
      </c>
      <c r="J257" s="2">
        <v>0</v>
      </c>
      <c r="K257" s="2">
        <v>4.5</v>
      </c>
      <c r="L257" s="16">
        <v>0</v>
      </c>
    </row>
    <row r="258" spans="1:12">
      <c r="A258" s="15" t="s">
        <v>133</v>
      </c>
      <c r="B258" s="16">
        <v>0</v>
      </c>
      <c r="C258" s="3">
        <v>2.25</v>
      </c>
      <c r="D258" s="16">
        <v>0</v>
      </c>
      <c r="E258" s="3">
        <v>0.5</v>
      </c>
      <c r="F258" s="16">
        <v>0</v>
      </c>
      <c r="G258" s="16">
        <v>0</v>
      </c>
      <c r="H258" s="3">
        <v>1</v>
      </c>
      <c r="I258" s="16">
        <v>0</v>
      </c>
      <c r="J258" s="3">
        <v>0</v>
      </c>
      <c r="K258" s="3">
        <v>4.5</v>
      </c>
      <c r="L258" s="16">
        <v>0</v>
      </c>
    </row>
    <row r="259" spans="1:12">
      <c r="A259" s="17" t="s">
        <v>305</v>
      </c>
      <c r="B259" s="18">
        <v>1</v>
      </c>
      <c r="C259" s="2">
        <v>1</v>
      </c>
      <c r="D259" s="18">
        <v>1</v>
      </c>
      <c r="E259" s="2">
        <v>0.75</v>
      </c>
      <c r="F259" s="18">
        <v>0</v>
      </c>
      <c r="G259" s="18">
        <v>0</v>
      </c>
      <c r="H259" s="2">
        <v>0</v>
      </c>
      <c r="I259" s="18">
        <v>0</v>
      </c>
      <c r="J259" s="2">
        <v>0</v>
      </c>
      <c r="K259" s="2">
        <v>3.75</v>
      </c>
      <c r="L259" s="16">
        <v>2</v>
      </c>
    </row>
    <row r="260" spans="1:12">
      <c r="A260" s="15" t="s">
        <v>55</v>
      </c>
      <c r="B260" s="16">
        <v>1</v>
      </c>
      <c r="C260" s="3">
        <v>1</v>
      </c>
      <c r="D260" s="16">
        <v>1</v>
      </c>
      <c r="E260" s="3">
        <v>0.75</v>
      </c>
      <c r="F260" s="16">
        <v>0</v>
      </c>
      <c r="G260" s="16">
        <v>0</v>
      </c>
      <c r="H260" s="3">
        <v>0</v>
      </c>
      <c r="I260" s="16">
        <v>0</v>
      </c>
      <c r="J260" s="3">
        <v>0</v>
      </c>
      <c r="K260" s="3">
        <v>3.75</v>
      </c>
      <c r="L260" s="16">
        <v>2</v>
      </c>
    </row>
    <row r="261" spans="1:12">
      <c r="A261" s="17" t="s">
        <v>268</v>
      </c>
      <c r="B261" s="18">
        <v>0</v>
      </c>
      <c r="C261" s="2">
        <v>0</v>
      </c>
      <c r="D261" s="18">
        <v>0</v>
      </c>
      <c r="E261" s="2">
        <v>0</v>
      </c>
      <c r="F261" s="18">
        <v>0</v>
      </c>
      <c r="G261" s="18">
        <v>1</v>
      </c>
      <c r="H261" s="2">
        <v>2.25</v>
      </c>
      <c r="I261" s="18">
        <v>0</v>
      </c>
      <c r="J261" s="2">
        <v>0</v>
      </c>
      <c r="K261" s="2">
        <v>3.25</v>
      </c>
      <c r="L261" s="16">
        <v>1</v>
      </c>
    </row>
    <row r="262" spans="1:12">
      <c r="A262" s="15" t="s">
        <v>207</v>
      </c>
      <c r="B262" s="16">
        <v>0</v>
      </c>
      <c r="C262" s="3">
        <v>0</v>
      </c>
      <c r="D262" s="16">
        <v>0</v>
      </c>
      <c r="E262" s="3">
        <v>0</v>
      </c>
      <c r="F262" s="16">
        <v>0</v>
      </c>
      <c r="G262" s="16">
        <v>0</v>
      </c>
      <c r="H262" s="3">
        <v>0.75</v>
      </c>
      <c r="I262" s="16">
        <v>0</v>
      </c>
      <c r="J262" s="3">
        <v>0</v>
      </c>
      <c r="K262" s="3">
        <v>0.75</v>
      </c>
      <c r="L262" s="16">
        <v>0</v>
      </c>
    </row>
    <row r="263" spans="1:12">
      <c r="A263" s="15" t="s">
        <v>202</v>
      </c>
      <c r="B263" s="16">
        <v>0</v>
      </c>
      <c r="C263" s="3">
        <v>0</v>
      </c>
      <c r="D263" s="16">
        <v>0</v>
      </c>
      <c r="E263" s="3">
        <v>0</v>
      </c>
      <c r="F263" s="16">
        <v>0</v>
      </c>
      <c r="G263" s="16">
        <v>1</v>
      </c>
      <c r="H263" s="3">
        <v>0.75</v>
      </c>
      <c r="I263" s="16">
        <v>0</v>
      </c>
      <c r="J263" s="3">
        <v>0</v>
      </c>
      <c r="K263" s="3">
        <v>1.75</v>
      </c>
      <c r="L263" s="16">
        <v>1</v>
      </c>
    </row>
    <row r="264" spans="1:12">
      <c r="A264" s="15" t="s">
        <v>269</v>
      </c>
      <c r="B264" s="16">
        <v>0</v>
      </c>
      <c r="C264" s="3">
        <v>0</v>
      </c>
      <c r="D264" s="16">
        <v>0</v>
      </c>
      <c r="E264" s="3">
        <v>0</v>
      </c>
      <c r="F264" s="16">
        <v>0</v>
      </c>
      <c r="G264" s="16">
        <v>0</v>
      </c>
      <c r="H264" s="3">
        <v>0.75</v>
      </c>
      <c r="I264" s="16">
        <v>0</v>
      </c>
      <c r="J264" s="3">
        <v>0</v>
      </c>
      <c r="K264" s="3">
        <v>0.75</v>
      </c>
      <c r="L264" s="16">
        <v>0</v>
      </c>
    </row>
    <row r="265" spans="1:12">
      <c r="A265" s="17" t="s">
        <v>246</v>
      </c>
      <c r="B265" s="18">
        <v>0</v>
      </c>
      <c r="C265" s="2">
        <v>0</v>
      </c>
      <c r="D265" s="18">
        <v>0</v>
      </c>
      <c r="E265" s="2">
        <v>0.5</v>
      </c>
      <c r="F265" s="18">
        <v>0</v>
      </c>
      <c r="G265" s="18">
        <v>2</v>
      </c>
      <c r="H265" s="2">
        <v>0</v>
      </c>
      <c r="I265" s="18">
        <v>0</v>
      </c>
      <c r="J265" s="2">
        <v>0</v>
      </c>
      <c r="K265" s="2">
        <v>2.5</v>
      </c>
      <c r="L265" s="16">
        <v>2</v>
      </c>
    </row>
    <row r="266" spans="1:12">
      <c r="A266" s="15" t="s">
        <v>198</v>
      </c>
      <c r="B266" s="16">
        <v>0</v>
      </c>
      <c r="C266" s="3">
        <v>0</v>
      </c>
      <c r="D266" s="16">
        <v>0</v>
      </c>
      <c r="E266" s="3">
        <v>0.5</v>
      </c>
      <c r="F266" s="16">
        <v>0</v>
      </c>
      <c r="G266" s="16">
        <v>2</v>
      </c>
      <c r="H266" s="3">
        <v>0</v>
      </c>
      <c r="I266" s="16">
        <v>0</v>
      </c>
      <c r="J266" s="3">
        <v>0</v>
      </c>
      <c r="K266" s="3">
        <v>2.5</v>
      </c>
      <c r="L266" s="16">
        <v>2</v>
      </c>
    </row>
    <row r="267" spans="1:12">
      <c r="A267" s="17" t="s">
        <v>262</v>
      </c>
      <c r="B267" s="18">
        <v>0</v>
      </c>
      <c r="C267" s="2">
        <v>0</v>
      </c>
      <c r="D267" s="18">
        <v>0</v>
      </c>
      <c r="E267" s="2">
        <v>0.75</v>
      </c>
      <c r="F267" s="18">
        <v>1</v>
      </c>
      <c r="G267" s="18">
        <v>0</v>
      </c>
      <c r="H267" s="2">
        <v>0</v>
      </c>
      <c r="I267" s="18">
        <v>0</v>
      </c>
      <c r="J267" s="2">
        <v>0</v>
      </c>
      <c r="K267" s="2">
        <v>2.5</v>
      </c>
      <c r="L267" s="16">
        <v>1</v>
      </c>
    </row>
    <row r="268" spans="1:12">
      <c r="A268" s="15" t="s">
        <v>224</v>
      </c>
      <c r="B268" s="16">
        <v>0</v>
      </c>
      <c r="C268" s="3">
        <v>0</v>
      </c>
      <c r="D268" s="16">
        <v>0</v>
      </c>
      <c r="E268" s="3">
        <v>0.75</v>
      </c>
      <c r="F268" s="16">
        <v>1</v>
      </c>
      <c r="G268" s="16">
        <v>0</v>
      </c>
      <c r="H268" s="3">
        <v>0</v>
      </c>
      <c r="I268" s="16">
        <v>0</v>
      </c>
      <c r="J268" s="3">
        <v>0</v>
      </c>
      <c r="K268" s="3">
        <v>2.5</v>
      </c>
      <c r="L268" s="16">
        <v>1</v>
      </c>
    </row>
    <row r="269" spans="1:12">
      <c r="A269" s="17" t="s">
        <v>242</v>
      </c>
      <c r="B269" s="18">
        <v>0</v>
      </c>
      <c r="C269" s="2">
        <v>0</v>
      </c>
      <c r="D269" s="18">
        <v>0</v>
      </c>
      <c r="E269" s="2">
        <v>0</v>
      </c>
      <c r="F269" s="18">
        <v>0</v>
      </c>
      <c r="G269" s="18">
        <v>2</v>
      </c>
      <c r="H269" s="2">
        <v>0</v>
      </c>
      <c r="I269" s="18">
        <v>0</v>
      </c>
      <c r="J269" s="2">
        <v>0</v>
      </c>
      <c r="K269" s="2">
        <v>2</v>
      </c>
      <c r="L269" s="16">
        <v>2</v>
      </c>
    </row>
    <row r="270" spans="1:12">
      <c r="A270" s="15" t="s">
        <v>201</v>
      </c>
      <c r="B270" s="16">
        <v>0</v>
      </c>
      <c r="C270" s="3">
        <v>0</v>
      </c>
      <c r="D270" s="16">
        <v>0</v>
      </c>
      <c r="E270" s="3">
        <v>0</v>
      </c>
      <c r="F270" s="16">
        <v>0</v>
      </c>
      <c r="G270" s="16">
        <v>1</v>
      </c>
      <c r="H270" s="3">
        <v>0</v>
      </c>
      <c r="I270" s="16">
        <v>0</v>
      </c>
      <c r="J270" s="3">
        <v>0</v>
      </c>
      <c r="K270" s="3">
        <v>1</v>
      </c>
      <c r="L270" s="16">
        <v>1</v>
      </c>
    </row>
    <row r="271" spans="1:12">
      <c r="A271" s="15" t="s">
        <v>241</v>
      </c>
      <c r="B271" s="16">
        <v>0</v>
      </c>
      <c r="C271" s="3">
        <v>0</v>
      </c>
      <c r="D271" s="16">
        <v>0</v>
      </c>
      <c r="E271" s="3">
        <v>0</v>
      </c>
      <c r="F271" s="16">
        <v>0</v>
      </c>
      <c r="G271" s="16">
        <v>1</v>
      </c>
      <c r="H271" s="3">
        <v>0</v>
      </c>
      <c r="I271" s="16">
        <v>0</v>
      </c>
      <c r="J271" s="3">
        <v>0</v>
      </c>
      <c r="K271" s="3">
        <v>1</v>
      </c>
      <c r="L271" s="16">
        <v>1</v>
      </c>
    </row>
    <row r="272" spans="1:12">
      <c r="A272" s="17" t="s">
        <v>270</v>
      </c>
      <c r="B272" s="18">
        <v>0</v>
      </c>
      <c r="C272" s="2">
        <v>0</v>
      </c>
      <c r="D272" s="18">
        <v>2</v>
      </c>
      <c r="E272" s="2">
        <v>0</v>
      </c>
      <c r="F272" s="18">
        <v>0</v>
      </c>
      <c r="G272" s="18">
        <v>0</v>
      </c>
      <c r="H272" s="2">
        <v>0</v>
      </c>
      <c r="I272" s="18">
        <v>0</v>
      </c>
      <c r="J272" s="2">
        <v>0</v>
      </c>
      <c r="K272" s="2">
        <v>2</v>
      </c>
      <c r="L272" s="16">
        <v>2</v>
      </c>
    </row>
    <row r="273" spans="1:12">
      <c r="A273" s="15" t="s">
        <v>144</v>
      </c>
      <c r="B273" s="16">
        <v>0</v>
      </c>
      <c r="C273" s="3">
        <v>0</v>
      </c>
      <c r="D273" s="16">
        <v>1</v>
      </c>
      <c r="E273" s="3">
        <v>0</v>
      </c>
      <c r="F273" s="16">
        <v>0</v>
      </c>
      <c r="G273" s="16">
        <v>0</v>
      </c>
      <c r="H273" s="3">
        <v>0</v>
      </c>
      <c r="I273" s="16">
        <v>0</v>
      </c>
      <c r="J273" s="3">
        <v>0</v>
      </c>
      <c r="K273" s="3">
        <v>1</v>
      </c>
      <c r="L273" s="16">
        <v>1</v>
      </c>
    </row>
    <row r="274" spans="1:12">
      <c r="A274" s="15" t="s">
        <v>163</v>
      </c>
      <c r="B274" s="16">
        <v>0</v>
      </c>
      <c r="C274" s="3">
        <v>0</v>
      </c>
      <c r="D274" s="16">
        <v>1</v>
      </c>
      <c r="E274" s="3">
        <v>0</v>
      </c>
      <c r="F274" s="16">
        <v>0</v>
      </c>
      <c r="G274" s="16">
        <v>0</v>
      </c>
      <c r="H274" s="3">
        <v>0</v>
      </c>
      <c r="I274" s="16">
        <v>0</v>
      </c>
      <c r="J274" s="3">
        <v>0</v>
      </c>
      <c r="K274" s="3">
        <v>1</v>
      </c>
      <c r="L274" s="16">
        <v>1</v>
      </c>
    </row>
    <row r="275" spans="1:12">
      <c r="A275" s="17" t="s">
        <v>295</v>
      </c>
      <c r="B275" s="18">
        <v>0</v>
      </c>
      <c r="C275" s="2">
        <v>0</v>
      </c>
      <c r="D275" s="18">
        <v>0</v>
      </c>
      <c r="E275" s="2">
        <v>0</v>
      </c>
      <c r="F275" s="18">
        <v>0</v>
      </c>
      <c r="G275" s="18">
        <v>1</v>
      </c>
      <c r="H275" s="2">
        <v>0.75</v>
      </c>
      <c r="I275" s="18">
        <v>0</v>
      </c>
      <c r="J275" s="2">
        <v>0</v>
      </c>
      <c r="K275" s="2">
        <v>1.75</v>
      </c>
      <c r="L275" s="16">
        <v>1</v>
      </c>
    </row>
    <row r="276" spans="1:12">
      <c r="A276" s="15" t="s">
        <v>203</v>
      </c>
      <c r="B276" s="16">
        <v>0</v>
      </c>
      <c r="C276" s="3">
        <v>0</v>
      </c>
      <c r="D276" s="16">
        <v>0</v>
      </c>
      <c r="E276" s="3">
        <v>0</v>
      </c>
      <c r="F276" s="16">
        <v>0</v>
      </c>
      <c r="G276" s="16">
        <v>1</v>
      </c>
      <c r="H276" s="3">
        <v>0.75</v>
      </c>
      <c r="I276" s="16">
        <v>0</v>
      </c>
      <c r="J276" s="3">
        <v>0</v>
      </c>
      <c r="K276" s="3">
        <v>1.75</v>
      </c>
      <c r="L276" s="16">
        <v>1</v>
      </c>
    </row>
    <row r="277" spans="1:12">
      <c r="A277" s="17" t="s">
        <v>309</v>
      </c>
      <c r="B277" s="18">
        <v>1</v>
      </c>
      <c r="C277" s="2">
        <v>0.5</v>
      </c>
      <c r="D277" s="18">
        <v>0</v>
      </c>
      <c r="E277" s="2">
        <v>0</v>
      </c>
      <c r="F277" s="18">
        <v>0</v>
      </c>
      <c r="G277" s="18">
        <v>0</v>
      </c>
      <c r="H277" s="2">
        <v>0</v>
      </c>
      <c r="I277" s="18">
        <v>0</v>
      </c>
      <c r="J277" s="2">
        <v>0</v>
      </c>
      <c r="K277" s="2">
        <v>1.5</v>
      </c>
      <c r="L277" s="16">
        <v>1</v>
      </c>
    </row>
    <row r="278" spans="1:12">
      <c r="A278" s="15" t="s">
        <v>100</v>
      </c>
      <c r="B278" s="16">
        <v>1</v>
      </c>
      <c r="C278" s="3">
        <v>0.5</v>
      </c>
      <c r="D278" s="16">
        <v>0</v>
      </c>
      <c r="E278" s="3">
        <v>0</v>
      </c>
      <c r="F278" s="16">
        <v>0</v>
      </c>
      <c r="G278" s="16">
        <v>0</v>
      </c>
      <c r="H278" s="3">
        <v>0</v>
      </c>
      <c r="I278" s="16">
        <v>0</v>
      </c>
      <c r="J278" s="3">
        <v>0</v>
      </c>
      <c r="K278" s="3">
        <v>1.5</v>
      </c>
      <c r="L278" s="16">
        <v>1</v>
      </c>
    </row>
    <row r="279" spans="1:12">
      <c r="A279" s="17" t="s">
        <v>253</v>
      </c>
      <c r="B279" s="18">
        <v>0</v>
      </c>
      <c r="C279" s="2">
        <v>0.5</v>
      </c>
      <c r="D279" s="18">
        <v>0</v>
      </c>
      <c r="E279" s="2">
        <v>0</v>
      </c>
      <c r="F279" s="18">
        <v>0</v>
      </c>
      <c r="G279" s="18">
        <v>0</v>
      </c>
      <c r="H279" s="2">
        <v>0</v>
      </c>
      <c r="I279" s="18">
        <v>0</v>
      </c>
      <c r="J279" s="2">
        <v>0</v>
      </c>
      <c r="K279" s="2">
        <v>0.75</v>
      </c>
      <c r="L279" s="16">
        <v>0</v>
      </c>
    </row>
    <row r="280" spans="1:12">
      <c r="A280" s="15" t="s">
        <v>61</v>
      </c>
      <c r="B280" s="16">
        <v>0</v>
      </c>
      <c r="C280" s="3">
        <v>0.5</v>
      </c>
      <c r="D280" s="16">
        <v>0</v>
      </c>
      <c r="E280" s="3">
        <v>0</v>
      </c>
      <c r="F280" s="16">
        <v>0</v>
      </c>
      <c r="G280" s="16">
        <v>0</v>
      </c>
      <c r="H280" s="3">
        <v>0</v>
      </c>
      <c r="I280" s="16">
        <v>0</v>
      </c>
      <c r="J280" s="3">
        <v>0</v>
      </c>
      <c r="K280" s="3">
        <v>0.75</v>
      </c>
      <c r="L280" s="16">
        <v>0</v>
      </c>
    </row>
    <row r="281" spans="1:12">
      <c r="A281" s="17" t="s">
        <v>271</v>
      </c>
      <c r="B281" s="18">
        <v>0</v>
      </c>
      <c r="C281" s="2">
        <v>0.75</v>
      </c>
      <c r="D281" s="18">
        <v>0</v>
      </c>
      <c r="E281" s="2">
        <v>0</v>
      </c>
      <c r="F281" s="18">
        <v>0</v>
      </c>
      <c r="G281" s="18">
        <v>0</v>
      </c>
      <c r="H281" s="2">
        <v>0</v>
      </c>
      <c r="I281" s="18">
        <v>0</v>
      </c>
      <c r="J281" s="2">
        <v>0</v>
      </c>
      <c r="K281" s="2">
        <v>0.75</v>
      </c>
      <c r="L281" s="16">
        <v>0</v>
      </c>
    </row>
    <row r="282" spans="1:12">
      <c r="A282" s="15" t="s">
        <v>35</v>
      </c>
      <c r="B282" s="16">
        <v>0</v>
      </c>
      <c r="C282" s="3">
        <v>0.5</v>
      </c>
      <c r="D282" s="16">
        <v>0</v>
      </c>
      <c r="E282" s="3">
        <v>0</v>
      </c>
      <c r="F282" s="16">
        <v>0</v>
      </c>
      <c r="G282" s="16">
        <v>0</v>
      </c>
      <c r="H282" s="3">
        <v>0</v>
      </c>
      <c r="I282" s="16">
        <v>0</v>
      </c>
      <c r="J282" s="3">
        <v>0</v>
      </c>
      <c r="K282" s="3">
        <v>0.5</v>
      </c>
      <c r="L282" s="16">
        <v>0</v>
      </c>
    </row>
    <row r="283" spans="1:12">
      <c r="A283" s="15" t="s">
        <v>140</v>
      </c>
      <c r="B283" s="16">
        <v>0</v>
      </c>
      <c r="C283" s="3">
        <v>0.25</v>
      </c>
      <c r="D283" s="16">
        <v>0</v>
      </c>
      <c r="E283" s="3">
        <v>0</v>
      </c>
      <c r="F283" s="16">
        <v>0</v>
      </c>
      <c r="G283" s="16">
        <v>0</v>
      </c>
      <c r="H283" s="3">
        <v>0</v>
      </c>
      <c r="I283" s="16">
        <v>0</v>
      </c>
      <c r="J283" s="3">
        <v>0</v>
      </c>
      <c r="K283" s="3">
        <v>0.25</v>
      </c>
      <c r="L283" s="16">
        <v>0</v>
      </c>
    </row>
    <row r="284" spans="1:12">
      <c r="A284" s="17" t="s">
        <v>323</v>
      </c>
      <c r="B284" s="18">
        <v>0</v>
      </c>
      <c r="C284" s="2">
        <v>0</v>
      </c>
      <c r="D284" s="18">
        <v>0</v>
      </c>
      <c r="E284" s="2">
        <v>0.5</v>
      </c>
      <c r="F284" s="18">
        <v>0</v>
      </c>
      <c r="G284" s="18">
        <v>0</v>
      </c>
      <c r="H284" s="2">
        <v>0</v>
      </c>
      <c r="I284" s="18">
        <v>0</v>
      </c>
      <c r="J284" s="2">
        <v>0</v>
      </c>
      <c r="K284" s="2">
        <v>0.5</v>
      </c>
      <c r="L284" s="18">
        <v>0</v>
      </c>
    </row>
    <row r="285" spans="1:12">
      <c r="A285" s="15" t="s">
        <v>321</v>
      </c>
      <c r="B285" s="16">
        <v>0</v>
      </c>
      <c r="C285" s="3">
        <v>0</v>
      </c>
      <c r="D285" s="16">
        <v>0</v>
      </c>
      <c r="E285" s="3">
        <v>0.5</v>
      </c>
      <c r="F285" s="16">
        <v>0</v>
      </c>
      <c r="G285" s="16">
        <v>0</v>
      </c>
      <c r="H285" s="3">
        <v>0</v>
      </c>
      <c r="I285" s="16">
        <v>0</v>
      </c>
      <c r="J285" s="3">
        <v>0</v>
      </c>
      <c r="K285" s="3">
        <v>0.5</v>
      </c>
      <c r="L285" s="16">
        <v>0</v>
      </c>
    </row>
    <row r="286" spans="1:12">
      <c r="A286" s="17" t="s">
        <v>324</v>
      </c>
      <c r="B286" s="18">
        <v>0</v>
      </c>
      <c r="C286" s="2">
        <v>0</v>
      </c>
      <c r="D286" s="18">
        <v>0</v>
      </c>
      <c r="E286" s="2">
        <v>0.5</v>
      </c>
      <c r="F286" s="18">
        <v>0</v>
      </c>
      <c r="G286" s="18">
        <v>0</v>
      </c>
      <c r="H286" s="2">
        <v>0</v>
      </c>
      <c r="I286" s="18">
        <v>0</v>
      </c>
      <c r="J286" s="2">
        <v>0</v>
      </c>
      <c r="K286" s="2">
        <v>0.5</v>
      </c>
      <c r="L286" s="18">
        <v>0</v>
      </c>
    </row>
    <row r="287" spans="1:12">
      <c r="A287" s="15" t="s">
        <v>322</v>
      </c>
      <c r="B287" s="16">
        <v>0</v>
      </c>
      <c r="C287" s="3">
        <v>0</v>
      </c>
      <c r="D287" s="16">
        <v>0</v>
      </c>
      <c r="E287" s="3">
        <v>0.5</v>
      </c>
      <c r="F287" s="16">
        <v>0</v>
      </c>
      <c r="G287" s="16">
        <v>0</v>
      </c>
      <c r="H287" s="3">
        <v>0</v>
      </c>
      <c r="I287" s="16">
        <v>0</v>
      </c>
      <c r="J287" s="3">
        <v>0</v>
      </c>
      <c r="K287" s="3">
        <v>0.5</v>
      </c>
      <c r="L287" s="16">
        <v>0</v>
      </c>
    </row>
    <row r="288" spans="1:12">
      <c r="A288" s="17" t="s">
        <v>303</v>
      </c>
      <c r="B288" s="18">
        <v>0</v>
      </c>
      <c r="C288" s="2">
        <v>0.5</v>
      </c>
      <c r="D288" s="18">
        <v>0</v>
      </c>
      <c r="E288" s="2">
        <v>0</v>
      </c>
      <c r="F288" s="18">
        <v>0</v>
      </c>
      <c r="G288" s="18">
        <v>0</v>
      </c>
      <c r="H288" s="2">
        <v>0</v>
      </c>
      <c r="I288" s="18">
        <v>0</v>
      </c>
      <c r="J288" s="2">
        <v>0</v>
      </c>
      <c r="K288" s="2">
        <v>0.5</v>
      </c>
      <c r="L288" s="16">
        <v>0</v>
      </c>
    </row>
    <row r="289" spans="1:12">
      <c r="A289" s="15" t="s">
        <v>138</v>
      </c>
      <c r="B289" s="16">
        <v>0</v>
      </c>
      <c r="C289" s="3">
        <v>0.5</v>
      </c>
      <c r="D289" s="16">
        <v>0</v>
      </c>
      <c r="E289" s="3">
        <v>0</v>
      </c>
      <c r="F289" s="16">
        <v>0</v>
      </c>
      <c r="G289" s="16">
        <v>0</v>
      </c>
      <c r="H289" s="3">
        <v>0</v>
      </c>
      <c r="I289" s="16">
        <v>0</v>
      </c>
      <c r="J289" s="3">
        <v>0</v>
      </c>
      <c r="K289" s="3">
        <v>0.5</v>
      </c>
      <c r="L289" s="16">
        <v>0</v>
      </c>
    </row>
    <row r="290" spans="1:12">
      <c r="A290" s="17" t="s">
        <v>288</v>
      </c>
      <c r="B290" s="18">
        <v>0</v>
      </c>
      <c r="C290" s="2">
        <v>0</v>
      </c>
      <c r="D290" s="18">
        <v>0</v>
      </c>
      <c r="E290" s="2">
        <v>0</v>
      </c>
      <c r="F290" s="18">
        <v>0</v>
      </c>
      <c r="G290" s="18">
        <v>0</v>
      </c>
      <c r="H290" s="2">
        <v>0</v>
      </c>
      <c r="I290" s="18">
        <v>0</v>
      </c>
      <c r="J290" s="2">
        <v>0</v>
      </c>
      <c r="K290" s="2">
        <v>0.5</v>
      </c>
      <c r="L290" s="16">
        <v>0</v>
      </c>
    </row>
    <row r="291" spans="1:12">
      <c r="A291" s="15" t="s">
        <v>232</v>
      </c>
      <c r="B291" s="16">
        <v>0</v>
      </c>
      <c r="C291" s="3">
        <v>0</v>
      </c>
      <c r="D291" s="16">
        <v>0</v>
      </c>
      <c r="E291" s="3">
        <v>0</v>
      </c>
      <c r="F291" s="16">
        <v>0</v>
      </c>
      <c r="G291" s="16">
        <v>0</v>
      </c>
      <c r="H291" s="3">
        <v>0</v>
      </c>
      <c r="I291" s="16">
        <v>0</v>
      </c>
      <c r="J291" s="3">
        <v>0</v>
      </c>
      <c r="K291" s="3">
        <v>0.5</v>
      </c>
      <c r="L291" s="16">
        <v>0</v>
      </c>
    </row>
    <row r="292" spans="1:12">
      <c r="A292" s="17" t="s">
        <v>302</v>
      </c>
      <c r="B292" s="18">
        <v>0</v>
      </c>
      <c r="C292" s="2">
        <v>0.5</v>
      </c>
      <c r="D292" s="18">
        <v>0</v>
      </c>
      <c r="E292" s="2">
        <v>0</v>
      </c>
      <c r="F292" s="18">
        <v>0</v>
      </c>
      <c r="G292" s="18">
        <v>0</v>
      </c>
      <c r="H292" s="2">
        <v>0</v>
      </c>
      <c r="I292" s="18">
        <v>0</v>
      </c>
      <c r="J292" s="2">
        <v>0</v>
      </c>
      <c r="K292" s="2">
        <v>0.5</v>
      </c>
      <c r="L292" s="16">
        <v>0</v>
      </c>
    </row>
    <row r="293" spans="1:12">
      <c r="A293" s="15" t="s">
        <v>139</v>
      </c>
      <c r="B293" s="16">
        <v>0</v>
      </c>
      <c r="C293" s="3">
        <v>0.5</v>
      </c>
      <c r="D293" s="16">
        <v>0</v>
      </c>
      <c r="E293" s="3">
        <v>0</v>
      </c>
      <c r="F293" s="16">
        <v>0</v>
      </c>
      <c r="G293" s="16">
        <v>0</v>
      </c>
      <c r="H293" s="3">
        <v>0</v>
      </c>
      <c r="I293" s="16">
        <v>0</v>
      </c>
      <c r="J293" s="3">
        <v>0</v>
      </c>
      <c r="K293" s="3">
        <v>0.5</v>
      </c>
      <c r="L293" s="16">
        <v>0</v>
      </c>
    </row>
    <row r="294" spans="1:12">
      <c r="A294" s="17" t="s">
        <v>254</v>
      </c>
      <c r="B294" s="18">
        <v>0</v>
      </c>
      <c r="C294" s="2">
        <v>0</v>
      </c>
      <c r="D294" s="18">
        <v>0</v>
      </c>
      <c r="E294" s="2">
        <v>0</v>
      </c>
      <c r="F294" s="18">
        <v>0</v>
      </c>
      <c r="G294" s="18">
        <v>0</v>
      </c>
      <c r="H294" s="2">
        <v>0</v>
      </c>
      <c r="I294" s="18">
        <v>0</v>
      </c>
      <c r="J294" s="2">
        <v>0</v>
      </c>
      <c r="K294" s="2">
        <v>0.25</v>
      </c>
      <c r="L294" s="16">
        <v>0</v>
      </c>
    </row>
    <row r="295" spans="1:12">
      <c r="A295" s="15" t="s">
        <v>287</v>
      </c>
      <c r="B295" s="16">
        <v>0</v>
      </c>
      <c r="C295" s="3">
        <v>0</v>
      </c>
      <c r="D295" s="16">
        <v>0</v>
      </c>
      <c r="E295" s="3">
        <v>0</v>
      </c>
      <c r="F295" s="16">
        <v>0</v>
      </c>
      <c r="G295" s="16">
        <v>0</v>
      </c>
      <c r="H295" s="3">
        <v>0</v>
      </c>
      <c r="I295" s="16">
        <v>0</v>
      </c>
      <c r="J295" s="3">
        <v>0</v>
      </c>
      <c r="K295" s="3">
        <v>0.25</v>
      </c>
      <c r="L295" s="16">
        <v>0</v>
      </c>
    </row>
    <row r="296" spans="1:12">
      <c r="A296" s="14" t="s">
        <v>209</v>
      </c>
      <c r="B296" s="16"/>
      <c r="C296" s="3"/>
      <c r="D296" s="16"/>
      <c r="E296" s="3"/>
      <c r="F296" s="16"/>
      <c r="G296" s="16"/>
      <c r="H296" s="3"/>
      <c r="I296" s="16"/>
      <c r="J296" s="3"/>
      <c r="K296" s="3"/>
      <c r="L296" s="16"/>
    </row>
    <row r="297" spans="1:12">
      <c r="A297" s="14" t="s">
        <v>210</v>
      </c>
      <c r="B297" s="16">
        <v>300</v>
      </c>
      <c r="C297" s="3">
        <v>105</v>
      </c>
      <c r="D297" s="16">
        <v>310</v>
      </c>
      <c r="E297" s="3">
        <v>107</v>
      </c>
      <c r="F297" s="16">
        <v>298</v>
      </c>
      <c r="G297" s="16">
        <v>296</v>
      </c>
      <c r="H297" s="3">
        <v>84</v>
      </c>
      <c r="I297" s="16">
        <v>0</v>
      </c>
      <c r="J297" s="3">
        <v>0</v>
      </c>
      <c r="K297" s="3">
        <v>1603.25</v>
      </c>
      <c r="L297" s="16">
        <v>1204</v>
      </c>
    </row>
  </sheetData>
  <pageMargins left="0.23622047244094491" right="0.23622047244094491" top="0.74803149606299213" bottom="0.74803149606299213" header="0.31496062992125984" footer="0.31496062992125984"/>
  <pageSetup paperSize="9" orientation="landscape" horizontalDpi="300" r:id="rId2"/>
  <headerFooter>
    <oddHeader>&amp;CPUNKTACJA OZD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V196"/>
  <sheetViews>
    <sheetView zoomScale="130" zoomScaleNormal="130" workbookViewId="0">
      <selection activeCell="D130" sqref="D130"/>
    </sheetView>
  </sheetViews>
  <sheetFormatPr defaultRowHeight="15"/>
  <cols>
    <col min="1" max="1" width="13.7109375" customWidth="1"/>
    <col min="3" max="3" width="22.28515625" customWidth="1"/>
    <col min="4" max="4" width="27.7109375" customWidth="1"/>
    <col min="5" max="5" width="17.42578125" customWidth="1"/>
    <col min="6" max="6" width="18.140625" style="5" customWidth="1"/>
    <col min="7" max="8" width="16.5703125" customWidth="1"/>
    <col min="9" max="9" width="10.140625" customWidth="1"/>
    <col min="10" max="10" width="10.42578125" customWidth="1"/>
    <col min="11" max="11" width="8.85546875" customWidth="1"/>
    <col min="12" max="12" width="12.28515625" customWidth="1"/>
    <col min="13" max="13" width="11.7109375" customWidth="1"/>
    <col min="14" max="14" width="8.85546875" customWidth="1"/>
    <col min="15" max="15" width="11.28515625" customWidth="1"/>
    <col min="18" max="18" width="11.28515625" customWidth="1"/>
    <col min="19" max="19" width="11.7109375" customWidth="1"/>
    <col min="21" max="21" width="10.85546875" customWidth="1"/>
    <col min="22" max="22" width="12" customWidth="1"/>
  </cols>
  <sheetData>
    <row r="1" spans="1:22" ht="45">
      <c r="A1" t="s">
        <v>115</v>
      </c>
      <c r="B1" t="s">
        <v>116</v>
      </c>
      <c r="C1" s="1" t="s">
        <v>114</v>
      </c>
      <c r="D1" s="1" t="s">
        <v>1</v>
      </c>
      <c r="E1" s="1" t="s">
        <v>0</v>
      </c>
      <c r="F1" s="9" t="s">
        <v>117</v>
      </c>
      <c r="G1" s="10" t="s">
        <v>118</v>
      </c>
      <c r="H1" s="1" t="s">
        <v>176</v>
      </c>
      <c r="I1" s="6" t="s">
        <v>127</v>
      </c>
      <c r="J1" s="7" t="s">
        <v>128</v>
      </c>
      <c r="K1" s="4" t="s">
        <v>177</v>
      </c>
      <c r="L1" s="11" t="s">
        <v>129</v>
      </c>
      <c r="M1" s="12" t="s">
        <v>130</v>
      </c>
      <c r="N1" s="1" t="s">
        <v>178</v>
      </c>
      <c r="O1" s="4" t="s">
        <v>131</v>
      </c>
      <c r="P1" s="1" t="s">
        <v>132</v>
      </c>
      <c r="Q1" s="1" t="s">
        <v>179</v>
      </c>
      <c r="R1" s="4" t="s">
        <v>180</v>
      </c>
      <c r="S1" s="1" t="s">
        <v>181</v>
      </c>
      <c r="T1" s="1" t="s">
        <v>182</v>
      </c>
      <c r="U1" s="13" t="s">
        <v>183</v>
      </c>
      <c r="V1" s="13" t="s">
        <v>184</v>
      </c>
    </row>
    <row r="2" spans="1:22">
      <c r="A2" t="s">
        <v>145</v>
      </c>
      <c r="B2" t="s">
        <v>121</v>
      </c>
      <c r="C2" s="1" t="s">
        <v>2</v>
      </c>
      <c r="D2" t="s">
        <v>243</v>
      </c>
      <c r="E2" s="1" t="s">
        <v>3</v>
      </c>
      <c r="F2" s="6">
        <v>9</v>
      </c>
      <c r="G2" s="7">
        <v>0</v>
      </c>
      <c r="H2" s="2">
        <f t="shared" ref="H2:H45" si="0">F2+G2</f>
        <v>9</v>
      </c>
      <c r="I2" s="10">
        <v>5</v>
      </c>
      <c r="J2" s="10">
        <v>1.25</v>
      </c>
      <c r="K2" s="2">
        <f t="shared" ref="K2:K33" si="1">I2+J2</f>
        <v>6.25</v>
      </c>
      <c r="L2">
        <v>9</v>
      </c>
      <c r="M2">
        <v>0</v>
      </c>
      <c r="N2" s="2">
        <f t="shared" ref="N2:N45" si="2">L2+M2</f>
        <v>9</v>
      </c>
      <c r="O2">
        <v>7</v>
      </c>
      <c r="P2">
        <v>0.75</v>
      </c>
      <c r="Q2" s="2">
        <f t="shared" ref="Q2:Q45" si="3">O2+P2</f>
        <v>7.75</v>
      </c>
      <c r="R2">
        <v>0</v>
      </c>
      <c r="S2" s="3">
        <v>0</v>
      </c>
      <c r="T2" s="2">
        <f t="shared" ref="T2:T45" si="4">R2+S2</f>
        <v>0</v>
      </c>
      <c r="U2" s="2">
        <f t="shared" ref="U2:U33" si="5">H2+K2+N2+Q2</f>
        <v>32</v>
      </c>
      <c r="V2" s="3">
        <f t="shared" ref="V2:V33" si="6">F2+I2+L2+O2+R2</f>
        <v>30</v>
      </c>
    </row>
    <row r="3" spans="1:22">
      <c r="A3" t="s">
        <v>145</v>
      </c>
      <c r="B3" t="s">
        <v>121</v>
      </c>
      <c r="C3" s="1" t="s">
        <v>7</v>
      </c>
      <c r="D3" t="s">
        <v>260</v>
      </c>
      <c r="E3" s="1" t="s">
        <v>8</v>
      </c>
      <c r="F3" s="6">
        <v>4</v>
      </c>
      <c r="G3" s="8">
        <f>7/4</f>
        <v>1.75</v>
      </c>
      <c r="H3" s="2">
        <f t="shared" si="0"/>
        <v>5.75</v>
      </c>
      <c r="I3" s="10">
        <v>9</v>
      </c>
      <c r="J3" s="10">
        <v>0.75</v>
      </c>
      <c r="K3" s="2">
        <f t="shared" si="1"/>
        <v>9.75</v>
      </c>
      <c r="L3">
        <v>0</v>
      </c>
      <c r="M3">
        <v>0</v>
      </c>
      <c r="N3" s="2">
        <f t="shared" si="2"/>
        <v>0</v>
      </c>
      <c r="O3">
        <v>9</v>
      </c>
      <c r="P3">
        <v>2.25</v>
      </c>
      <c r="Q3" s="2">
        <f t="shared" si="3"/>
        <v>11.25</v>
      </c>
      <c r="R3">
        <v>0</v>
      </c>
      <c r="S3" s="3">
        <v>0</v>
      </c>
      <c r="T3" s="2">
        <f t="shared" si="4"/>
        <v>0</v>
      </c>
      <c r="U3" s="2">
        <f t="shared" si="5"/>
        <v>26.75</v>
      </c>
      <c r="V3" s="3">
        <f t="shared" si="6"/>
        <v>22</v>
      </c>
    </row>
    <row r="4" spans="1:22">
      <c r="A4" t="s">
        <v>145</v>
      </c>
      <c r="B4" t="s">
        <v>121</v>
      </c>
      <c r="C4" s="1" t="s">
        <v>4</v>
      </c>
      <c r="D4" t="s">
        <v>266</v>
      </c>
      <c r="E4" s="1" t="s">
        <v>5</v>
      </c>
      <c r="F4" s="6">
        <v>7</v>
      </c>
      <c r="G4" s="7">
        <v>0</v>
      </c>
      <c r="H4" s="2">
        <f t="shared" si="0"/>
        <v>7</v>
      </c>
      <c r="I4" s="10">
        <v>7</v>
      </c>
      <c r="J4" s="10">
        <v>2.25</v>
      </c>
      <c r="K4" s="2">
        <f t="shared" si="1"/>
        <v>9.25</v>
      </c>
      <c r="L4">
        <v>5</v>
      </c>
      <c r="M4">
        <f>9/4</f>
        <v>2.25</v>
      </c>
      <c r="N4" s="2">
        <f t="shared" si="2"/>
        <v>7.25</v>
      </c>
      <c r="O4">
        <v>0</v>
      </c>
      <c r="P4">
        <v>0</v>
      </c>
      <c r="Q4" s="2">
        <f t="shared" si="3"/>
        <v>0</v>
      </c>
      <c r="R4">
        <v>0</v>
      </c>
      <c r="S4" s="3">
        <v>0</v>
      </c>
      <c r="T4" s="2">
        <f t="shared" si="4"/>
        <v>0</v>
      </c>
      <c r="U4" s="2">
        <f t="shared" si="5"/>
        <v>23.5</v>
      </c>
      <c r="V4" s="3">
        <f t="shared" si="6"/>
        <v>19</v>
      </c>
    </row>
    <row r="5" spans="1:22">
      <c r="A5" t="s">
        <v>145</v>
      </c>
      <c r="B5" t="s">
        <v>122</v>
      </c>
      <c r="C5" s="1" t="s">
        <v>11</v>
      </c>
      <c r="D5" t="s">
        <v>278</v>
      </c>
      <c r="E5" s="1" t="s">
        <v>8</v>
      </c>
      <c r="F5" s="6">
        <v>3</v>
      </c>
      <c r="G5" s="8">
        <f>7/4</f>
        <v>1.75</v>
      </c>
      <c r="H5" s="2">
        <f t="shared" si="0"/>
        <v>4.75</v>
      </c>
      <c r="I5" s="10">
        <v>3</v>
      </c>
      <c r="J5" s="10">
        <v>0.75</v>
      </c>
      <c r="K5" s="2">
        <f t="shared" si="1"/>
        <v>3.75</v>
      </c>
      <c r="L5">
        <v>7</v>
      </c>
      <c r="M5">
        <f>5/4</f>
        <v>1.25</v>
      </c>
      <c r="N5" s="2">
        <f t="shared" si="2"/>
        <v>8.25</v>
      </c>
      <c r="O5">
        <v>3</v>
      </c>
      <c r="P5">
        <v>2.25</v>
      </c>
      <c r="Q5" s="2">
        <f t="shared" si="3"/>
        <v>5.25</v>
      </c>
      <c r="R5">
        <v>0</v>
      </c>
      <c r="S5" s="3">
        <v>0</v>
      </c>
      <c r="T5" s="2">
        <f t="shared" si="4"/>
        <v>0</v>
      </c>
      <c r="U5" s="2">
        <f t="shared" si="5"/>
        <v>22</v>
      </c>
      <c r="V5" s="3">
        <f t="shared" si="6"/>
        <v>16</v>
      </c>
    </row>
    <row r="6" spans="1:22">
      <c r="A6" t="s">
        <v>145</v>
      </c>
      <c r="B6" t="s">
        <v>121</v>
      </c>
      <c r="C6" s="1" t="s">
        <v>6</v>
      </c>
      <c r="D6" t="s">
        <v>266</v>
      </c>
      <c r="E6" s="1" t="s">
        <v>5</v>
      </c>
      <c r="F6" s="6">
        <v>5</v>
      </c>
      <c r="G6" s="7">
        <v>0</v>
      </c>
      <c r="H6" s="2">
        <f t="shared" si="0"/>
        <v>5</v>
      </c>
      <c r="I6" s="10">
        <v>2</v>
      </c>
      <c r="J6" s="10">
        <v>1.25</v>
      </c>
      <c r="K6" s="2">
        <f t="shared" si="1"/>
        <v>3.25</v>
      </c>
      <c r="L6">
        <v>3</v>
      </c>
      <c r="M6">
        <v>0</v>
      </c>
      <c r="N6" s="2">
        <f t="shared" si="2"/>
        <v>3</v>
      </c>
      <c r="O6">
        <v>4</v>
      </c>
      <c r="P6">
        <v>0</v>
      </c>
      <c r="Q6" s="2">
        <f t="shared" si="3"/>
        <v>4</v>
      </c>
      <c r="R6">
        <v>0</v>
      </c>
      <c r="S6" s="3">
        <v>0</v>
      </c>
      <c r="T6" s="2">
        <f t="shared" si="4"/>
        <v>0</v>
      </c>
      <c r="U6" s="2">
        <f t="shared" si="5"/>
        <v>15.25</v>
      </c>
      <c r="V6" s="3">
        <f t="shared" si="6"/>
        <v>14</v>
      </c>
    </row>
    <row r="7" spans="1:22">
      <c r="A7" t="s">
        <v>145</v>
      </c>
      <c r="B7" t="s">
        <v>121</v>
      </c>
      <c r="C7" s="1" t="s">
        <v>9</v>
      </c>
      <c r="D7" t="s">
        <v>257</v>
      </c>
      <c r="E7" s="1" t="s">
        <v>10</v>
      </c>
      <c r="F7" s="6">
        <v>3</v>
      </c>
      <c r="G7" s="7">
        <v>1</v>
      </c>
      <c r="H7" s="2">
        <f t="shared" si="0"/>
        <v>4</v>
      </c>
      <c r="I7" s="10">
        <v>4</v>
      </c>
      <c r="J7" s="10">
        <v>1.75</v>
      </c>
      <c r="K7" s="2">
        <f t="shared" si="1"/>
        <v>5.75</v>
      </c>
      <c r="L7">
        <v>0</v>
      </c>
      <c r="M7">
        <v>1</v>
      </c>
      <c r="N7" s="2">
        <f t="shared" si="2"/>
        <v>1</v>
      </c>
      <c r="O7">
        <v>5</v>
      </c>
      <c r="P7">
        <v>0</v>
      </c>
      <c r="Q7" s="2">
        <f t="shared" si="3"/>
        <v>5</v>
      </c>
      <c r="R7">
        <v>0</v>
      </c>
      <c r="S7" s="3">
        <v>0</v>
      </c>
      <c r="T7" s="2">
        <f t="shared" si="4"/>
        <v>0</v>
      </c>
      <c r="U7" s="2">
        <f t="shared" si="5"/>
        <v>15.75</v>
      </c>
      <c r="V7" s="3">
        <f t="shared" si="6"/>
        <v>12</v>
      </c>
    </row>
    <row r="8" spans="1:22">
      <c r="A8" t="s">
        <v>145</v>
      </c>
      <c r="B8" t="s">
        <v>121</v>
      </c>
      <c r="C8" s="1" t="s">
        <v>15</v>
      </c>
      <c r="D8" t="s">
        <v>243</v>
      </c>
      <c r="E8" s="1" t="s">
        <v>16</v>
      </c>
      <c r="F8" s="6">
        <v>1</v>
      </c>
      <c r="G8" s="7">
        <v>0</v>
      </c>
      <c r="H8" s="2">
        <f t="shared" si="0"/>
        <v>1</v>
      </c>
      <c r="I8" s="10">
        <v>2</v>
      </c>
      <c r="J8" s="10">
        <v>0.25</v>
      </c>
      <c r="K8" s="2">
        <f t="shared" si="1"/>
        <v>2.25</v>
      </c>
      <c r="L8">
        <v>2</v>
      </c>
      <c r="M8">
        <v>0</v>
      </c>
      <c r="N8" s="2">
        <f t="shared" si="2"/>
        <v>2</v>
      </c>
      <c r="O8">
        <v>2</v>
      </c>
      <c r="P8">
        <v>0</v>
      </c>
      <c r="Q8" s="2">
        <f t="shared" si="3"/>
        <v>2</v>
      </c>
      <c r="R8">
        <v>0</v>
      </c>
      <c r="S8" s="3">
        <v>0</v>
      </c>
      <c r="T8" s="2">
        <f t="shared" si="4"/>
        <v>0</v>
      </c>
      <c r="U8" s="2">
        <f t="shared" si="5"/>
        <v>7.25</v>
      </c>
      <c r="V8" s="3">
        <f t="shared" si="6"/>
        <v>7</v>
      </c>
    </row>
    <row r="9" spans="1:22">
      <c r="A9" t="s">
        <v>145</v>
      </c>
      <c r="B9" t="s">
        <v>122</v>
      </c>
      <c r="C9" s="1" t="s">
        <v>17</v>
      </c>
      <c r="D9" t="s">
        <v>259</v>
      </c>
      <c r="E9" s="1" t="s">
        <v>18</v>
      </c>
      <c r="F9" s="6">
        <v>1</v>
      </c>
      <c r="G9" s="7">
        <f>5/4</f>
        <v>1.25</v>
      </c>
      <c r="H9" s="2">
        <f t="shared" si="0"/>
        <v>2.25</v>
      </c>
      <c r="I9" s="10">
        <v>1</v>
      </c>
      <c r="J9" s="10">
        <v>1.75</v>
      </c>
      <c r="K9" s="2">
        <f t="shared" si="1"/>
        <v>2.75</v>
      </c>
      <c r="L9">
        <v>4</v>
      </c>
      <c r="M9">
        <v>0.75</v>
      </c>
      <c r="N9" s="2">
        <f t="shared" si="2"/>
        <v>4.75</v>
      </c>
      <c r="O9">
        <v>0</v>
      </c>
      <c r="P9">
        <v>0</v>
      </c>
      <c r="Q9" s="2">
        <f t="shared" si="3"/>
        <v>0</v>
      </c>
      <c r="R9">
        <v>0</v>
      </c>
      <c r="S9" s="3">
        <v>0</v>
      </c>
      <c r="T9" s="2">
        <f t="shared" si="4"/>
        <v>0</v>
      </c>
      <c r="U9" s="2">
        <f t="shared" si="5"/>
        <v>9.75</v>
      </c>
      <c r="V9" s="3">
        <f t="shared" si="6"/>
        <v>6</v>
      </c>
    </row>
    <row r="10" spans="1:22">
      <c r="A10" t="s">
        <v>145</v>
      </c>
      <c r="B10" t="s">
        <v>121</v>
      </c>
      <c r="C10" s="1" t="s">
        <v>162</v>
      </c>
      <c r="D10" t="s">
        <v>243</v>
      </c>
      <c r="E10" s="1" t="s">
        <v>3</v>
      </c>
      <c r="F10" s="5">
        <v>0</v>
      </c>
      <c r="G10" s="10">
        <v>0</v>
      </c>
      <c r="H10" s="2">
        <f t="shared" si="0"/>
        <v>0</v>
      </c>
      <c r="I10">
        <v>3</v>
      </c>
      <c r="J10" s="7">
        <v>1.25</v>
      </c>
      <c r="K10" s="2">
        <f t="shared" si="1"/>
        <v>4.25</v>
      </c>
      <c r="L10">
        <v>3</v>
      </c>
      <c r="M10">
        <v>0</v>
      </c>
      <c r="N10" s="2">
        <f t="shared" si="2"/>
        <v>3</v>
      </c>
      <c r="O10">
        <v>0</v>
      </c>
      <c r="P10">
        <v>0</v>
      </c>
      <c r="Q10" s="2">
        <f t="shared" si="3"/>
        <v>0</v>
      </c>
      <c r="R10">
        <v>0</v>
      </c>
      <c r="S10" s="3">
        <v>0</v>
      </c>
      <c r="T10" s="2">
        <f t="shared" si="4"/>
        <v>0</v>
      </c>
      <c r="U10" s="2">
        <f t="shared" si="5"/>
        <v>7.25</v>
      </c>
      <c r="V10" s="3">
        <f t="shared" si="6"/>
        <v>6</v>
      </c>
    </row>
    <row r="11" spans="1:22">
      <c r="A11" t="s">
        <v>145</v>
      </c>
      <c r="B11" t="s">
        <v>121</v>
      </c>
      <c r="C11" s="1" t="s">
        <v>20</v>
      </c>
      <c r="D11" t="s">
        <v>257</v>
      </c>
      <c r="E11" s="1" t="s">
        <v>10</v>
      </c>
      <c r="F11" s="6">
        <v>0</v>
      </c>
      <c r="G11" s="7">
        <v>1</v>
      </c>
      <c r="H11" s="2">
        <f t="shared" si="0"/>
        <v>1</v>
      </c>
      <c r="I11" s="10">
        <v>0</v>
      </c>
      <c r="J11" s="10">
        <v>0.75</v>
      </c>
      <c r="K11" s="2">
        <f t="shared" si="1"/>
        <v>0.75</v>
      </c>
      <c r="L11">
        <v>2</v>
      </c>
      <c r="M11">
        <v>1</v>
      </c>
      <c r="N11" s="2">
        <f t="shared" si="2"/>
        <v>3</v>
      </c>
      <c r="O11">
        <v>3</v>
      </c>
      <c r="P11">
        <v>0</v>
      </c>
      <c r="Q11" s="2">
        <f t="shared" si="3"/>
        <v>3</v>
      </c>
      <c r="R11">
        <v>0</v>
      </c>
      <c r="S11" s="3">
        <v>0</v>
      </c>
      <c r="T11" s="2">
        <f t="shared" si="4"/>
        <v>0</v>
      </c>
      <c r="U11" s="2">
        <f t="shared" si="5"/>
        <v>7.75</v>
      </c>
      <c r="V11" s="3">
        <f t="shared" si="6"/>
        <v>5</v>
      </c>
    </row>
    <row r="12" spans="1:22">
      <c r="A12" t="s">
        <v>145</v>
      </c>
      <c r="B12" t="s">
        <v>121</v>
      </c>
      <c r="C12" s="1" t="s">
        <v>14</v>
      </c>
      <c r="D12" t="s">
        <v>257</v>
      </c>
      <c r="E12" s="1" t="s">
        <v>10</v>
      </c>
      <c r="F12" s="6">
        <v>2</v>
      </c>
      <c r="G12" s="7">
        <v>1</v>
      </c>
      <c r="H12" s="2">
        <f t="shared" si="0"/>
        <v>3</v>
      </c>
      <c r="I12" s="10">
        <v>1</v>
      </c>
      <c r="J12" s="10">
        <v>0.75</v>
      </c>
      <c r="K12" s="2">
        <f t="shared" si="1"/>
        <v>1.75</v>
      </c>
      <c r="L12">
        <v>0</v>
      </c>
      <c r="M12">
        <v>1</v>
      </c>
      <c r="N12" s="2">
        <f t="shared" si="2"/>
        <v>1</v>
      </c>
      <c r="O12">
        <v>0</v>
      </c>
      <c r="P12">
        <v>0</v>
      </c>
      <c r="Q12" s="2">
        <f t="shared" si="3"/>
        <v>0</v>
      </c>
      <c r="R12">
        <v>0</v>
      </c>
      <c r="S12" s="3">
        <v>0</v>
      </c>
      <c r="T12" s="2">
        <f t="shared" si="4"/>
        <v>0</v>
      </c>
      <c r="U12" s="2">
        <f t="shared" si="5"/>
        <v>5.75</v>
      </c>
      <c r="V12" s="3">
        <f t="shared" si="6"/>
        <v>3</v>
      </c>
    </row>
    <row r="13" spans="1:22">
      <c r="A13" t="s">
        <v>145</v>
      </c>
      <c r="B13" t="s">
        <v>122</v>
      </c>
      <c r="C13" s="1" t="s">
        <v>12</v>
      </c>
      <c r="D13" t="s">
        <v>300</v>
      </c>
      <c r="E13" s="1" t="s">
        <v>13</v>
      </c>
      <c r="F13" s="6">
        <v>2</v>
      </c>
      <c r="G13" s="7">
        <v>0.75</v>
      </c>
      <c r="H13" s="2">
        <f t="shared" si="0"/>
        <v>2.75</v>
      </c>
      <c r="I13" s="10">
        <v>1</v>
      </c>
      <c r="J13" s="10">
        <v>0.5</v>
      </c>
      <c r="K13" s="2">
        <f t="shared" si="1"/>
        <v>1.5</v>
      </c>
      <c r="L13">
        <v>0</v>
      </c>
      <c r="M13">
        <f>2/4</f>
        <v>0.5</v>
      </c>
      <c r="N13" s="2">
        <f t="shared" si="2"/>
        <v>0.5</v>
      </c>
      <c r="O13">
        <v>0</v>
      </c>
      <c r="P13">
        <v>0</v>
      </c>
      <c r="Q13" s="2">
        <f t="shared" si="3"/>
        <v>0</v>
      </c>
      <c r="R13">
        <v>0</v>
      </c>
      <c r="S13" s="3">
        <v>0</v>
      </c>
      <c r="T13" s="2">
        <f t="shared" si="4"/>
        <v>0</v>
      </c>
      <c r="U13" s="2">
        <f t="shared" si="5"/>
        <v>4.75</v>
      </c>
      <c r="V13" s="3">
        <f t="shared" si="6"/>
        <v>3</v>
      </c>
    </row>
    <row r="14" spans="1:22">
      <c r="A14" t="s">
        <v>145</v>
      </c>
      <c r="B14" t="s">
        <v>121</v>
      </c>
      <c r="C14" s="1" t="s">
        <v>198</v>
      </c>
      <c r="D14" t="s">
        <v>246</v>
      </c>
      <c r="E14" s="1" t="s">
        <v>159</v>
      </c>
      <c r="F14" s="9">
        <v>0</v>
      </c>
      <c r="G14" s="10">
        <v>0</v>
      </c>
      <c r="H14" s="2">
        <f t="shared" si="0"/>
        <v>0</v>
      </c>
      <c r="I14" s="7">
        <v>0</v>
      </c>
      <c r="J14" s="7">
        <v>0.5</v>
      </c>
      <c r="K14" s="2">
        <f t="shared" si="1"/>
        <v>0.5</v>
      </c>
      <c r="L14">
        <v>0</v>
      </c>
      <c r="M14">
        <v>0</v>
      </c>
      <c r="N14" s="2">
        <f t="shared" si="2"/>
        <v>0</v>
      </c>
      <c r="O14">
        <v>2</v>
      </c>
      <c r="P14">
        <v>0</v>
      </c>
      <c r="Q14" s="2">
        <f t="shared" si="3"/>
        <v>2</v>
      </c>
      <c r="R14">
        <v>0</v>
      </c>
      <c r="S14" s="3">
        <v>0</v>
      </c>
      <c r="T14" s="2">
        <f t="shared" si="4"/>
        <v>0</v>
      </c>
      <c r="U14" s="2">
        <f t="shared" si="5"/>
        <v>2.5</v>
      </c>
      <c r="V14" s="3">
        <f t="shared" si="6"/>
        <v>2</v>
      </c>
    </row>
    <row r="15" spans="1:22">
      <c r="A15" t="s">
        <v>145</v>
      </c>
      <c r="B15" t="s">
        <v>122</v>
      </c>
      <c r="C15" s="1" t="s">
        <v>126</v>
      </c>
      <c r="D15" t="s">
        <v>281</v>
      </c>
      <c r="E15" s="1" t="s">
        <v>8</v>
      </c>
      <c r="F15" s="6">
        <v>1</v>
      </c>
      <c r="G15" s="6">
        <v>0</v>
      </c>
      <c r="H15" s="2">
        <f t="shared" si="0"/>
        <v>1</v>
      </c>
      <c r="I15" s="10">
        <v>0</v>
      </c>
      <c r="J15" s="10">
        <v>0</v>
      </c>
      <c r="K15" s="2">
        <f t="shared" si="1"/>
        <v>0</v>
      </c>
      <c r="L15">
        <v>1</v>
      </c>
      <c r="M15">
        <v>1.25</v>
      </c>
      <c r="N15" s="2">
        <f t="shared" si="2"/>
        <v>2.25</v>
      </c>
      <c r="O15">
        <v>0</v>
      </c>
      <c r="P15">
        <v>0</v>
      </c>
      <c r="Q15" s="2">
        <f t="shared" si="3"/>
        <v>0</v>
      </c>
      <c r="R15">
        <v>0</v>
      </c>
      <c r="S15" s="3">
        <v>0</v>
      </c>
      <c r="T15" s="2">
        <f t="shared" si="4"/>
        <v>0</v>
      </c>
      <c r="U15" s="2">
        <f t="shared" si="5"/>
        <v>3.25</v>
      </c>
      <c r="V15" s="3">
        <f t="shared" si="6"/>
        <v>2</v>
      </c>
    </row>
    <row r="16" spans="1:22">
      <c r="A16" t="s">
        <v>145</v>
      </c>
      <c r="B16" t="s">
        <v>121</v>
      </c>
      <c r="C16" t="s">
        <v>205</v>
      </c>
      <c r="D16" t="s">
        <v>256</v>
      </c>
      <c r="E16" t="s">
        <v>187</v>
      </c>
      <c r="F16" s="9">
        <v>0</v>
      </c>
      <c r="G16" s="10">
        <v>0</v>
      </c>
      <c r="H16" s="2">
        <f t="shared" si="0"/>
        <v>0</v>
      </c>
      <c r="I16" s="7">
        <v>0</v>
      </c>
      <c r="J16" s="7">
        <v>0</v>
      </c>
      <c r="K16" s="2">
        <f t="shared" si="1"/>
        <v>0</v>
      </c>
      <c r="L16">
        <v>0</v>
      </c>
      <c r="M16">
        <v>0</v>
      </c>
      <c r="N16" s="2">
        <f t="shared" si="2"/>
        <v>0</v>
      </c>
      <c r="O16">
        <v>1</v>
      </c>
      <c r="P16">
        <v>1.75</v>
      </c>
      <c r="Q16" s="2">
        <f t="shared" si="3"/>
        <v>2.75</v>
      </c>
      <c r="R16">
        <v>0</v>
      </c>
      <c r="S16" s="3">
        <v>0</v>
      </c>
      <c r="T16" s="2">
        <f t="shared" si="4"/>
        <v>0</v>
      </c>
      <c r="U16" s="2">
        <f t="shared" si="5"/>
        <v>2.75</v>
      </c>
      <c r="V16" s="3">
        <f t="shared" si="6"/>
        <v>1</v>
      </c>
    </row>
    <row r="17" spans="1:22">
      <c r="A17" s="28" t="s">
        <v>145</v>
      </c>
      <c r="B17" t="s">
        <v>121</v>
      </c>
      <c r="C17" t="s">
        <v>315</v>
      </c>
      <c r="D17" t="s">
        <v>256</v>
      </c>
      <c r="E17" t="s">
        <v>187</v>
      </c>
      <c r="F17" s="9">
        <v>0</v>
      </c>
      <c r="G17" s="10">
        <v>0</v>
      </c>
      <c r="H17" s="2">
        <f t="shared" si="0"/>
        <v>0</v>
      </c>
      <c r="I17" s="7">
        <v>0</v>
      </c>
      <c r="J17" s="7">
        <v>0</v>
      </c>
      <c r="K17" s="2">
        <f t="shared" si="1"/>
        <v>0</v>
      </c>
      <c r="L17">
        <v>0</v>
      </c>
      <c r="M17">
        <v>0</v>
      </c>
      <c r="N17" s="2">
        <f t="shared" si="2"/>
        <v>0</v>
      </c>
      <c r="O17">
        <v>1</v>
      </c>
      <c r="P17">
        <v>1.75</v>
      </c>
      <c r="Q17" s="2">
        <f t="shared" si="3"/>
        <v>2.75</v>
      </c>
      <c r="R17">
        <v>0</v>
      </c>
      <c r="S17" s="3">
        <v>0</v>
      </c>
      <c r="T17" s="2">
        <f t="shared" si="4"/>
        <v>0</v>
      </c>
      <c r="U17" s="2">
        <f t="shared" si="5"/>
        <v>2.75</v>
      </c>
      <c r="V17" s="3">
        <f t="shared" si="6"/>
        <v>1</v>
      </c>
    </row>
    <row r="18" spans="1:22">
      <c r="A18" t="s">
        <v>145</v>
      </c>
      <c r="B18" t="s">
        <v>121</v>
      </c>
      <c r="C18" t="s">
        <v>204</v>
      </c>
      <c r="D18" t="s">
        <v>256</v>
      </c>
      <c r="E18" t="s">
        <v>187</v>
      </c>
      <c r="F18" s="9">
        <v>0</v>
      </c>
      <c r="G18" s="10">
        <v>0</v>
      </c>
      <c r="H18" s="2">
        <f t="shared" si="0"/>
        <v>0</v>
      </c>
      <c r="I18" s="7">
        <v>0</v>
      </c>
      <c r="J18" s="7">
        <v>0</v>
      </c>
      <c r="K18" s="2">
        <f t="shared" si="1"/>
        <v>0</v>
      </c>
      <c r="L18">
        <v>0</v>
      </c>
      <c r="M18">
        <v>0</v>
      </c>
      <c r="N18" s="2">
        <f t="shared" si="2"/>
        <v>0</v>
      </c>
      <c r="O18">
        <v>1</v>
      </c>
      <c r="P18">
        <v>1.75</v>
      </c>
      <c r="Q18" s="2">
        <f t="shared" si="3"/>
        <v>2.75</v>
      </c>
      <c r="R18">
        <v>0</v>
      </c>
      <c r="S18" s="3">
        <v>0</v>
      </c>
      <c r="T18" s="2">
        <f t="shared" si="4"/>
        <v>0</v>
      </c>
      <c r="U18" s="2">
        <f t="shared" si="5"/>
        <v>2.75</v>
      </c>
      <c r="V18" s="3">
        <f t="shared" si="6"/>
        <v>1</v>
      </c>
    </row>
    <row r="19" spans="1:22">
      <c r="A19" t="s">
        <v>145</v>
      </c>
      <c r="B19" t="s">
        <v>121</v>
      </c>
      <c r="C19" s="1" t="s">
        <v>241</v>
      </c>
      <c r="D19" t="s">
        <v>242</v>
      </c>
      <c r="E19" s="1" t="s">
        <v>169</v>
      </c>
      <c r="F19" s="9">
        <v>0</v>
      </c>
      <c r="G19" s="10">
        <v>0</v>
      </c>
      <c r="H19" s="2">
        <f t="shared" si="0"/>
        <v>0</v>
      </c>
      <c r="I19" s="7">
        <v>0</v>
      </c>
      <c r="J19" s="7">
        <v>0</v>
      </c>
      <c r="K19" s="2">
        <f t="shared" si="1"/>
        <v>0</v>
      </c>
      <c r="L19">
        <v>0</v>
      </c>
      <c r="M19">
        <v>0</v>
      </c>
      <c r="N19" s="2">
        <f t="shared" si="2"/>
        <v>0</v>
      </c>
      <c r="O19">
        <v>1</v>
      </c>
      <c r="P19">
        <v>0</v>
      </c>
      <c r="Q19" s="2">
        <f t="shared" si="3"/>
        <v>1</v>
      </c>
      <c r="R19">
        <v>0</v>
      </c>
      <c r="S19" s="3">
        <v>0</v>
      </c>
      <c r="T19" s="2">
        <f t="shared" si="4"/>
        <v>0</v>
      </c>
      <c r="U19" s="2">
        <f t="shared" si="5"/>
        <v>1</v>
      </c>
      <c r="V19" s="3">
        <f t="shared" si="6"/>
        <v>1</v>
      </c>
    </row>
    <row r="20" spans="1:22">
      <c r="A20" t="s">
        <v>145</v>
      </c>
      <c r="B20" t="s">
        <v>122</v>
      </c>
      <c r="C20" s="1" t="s">
        <v>224</v>
      </c>
      <c r="D20" t="s">
        <v>262</v>
      </c>
      <c r="E20" s="1" t="s">
        <v>24</v>
      </c>
      <c r="F20" s="9">
        <v>0</v>
      </c>
      <c r="G20" s="10">
        <v>0</v>
      </c>
      <c r="H20" s="2">
        <f t="shared" si="0"/>
        <v>0</v>
      </c>
      <c r="I20" s="7">
        <v>0</v>
      </c>
      <c r="J20" s="7">
        <v>0.75</v>
      </c>
      <c r="K20" s="2">
        <f t="shared" si="1"/>
        <v>0.75</v>
      </c>
      <c r="L20">
        <v>1</v>
      </c>
      <c r="M20">
        <v>0.75</v>
      </c>
      <c r="N20" s="2">
        <f t="shared" si="2"/>
        <v>1.75</v>
      </c>
      <c r="O20">
        <v>0</v>
      </c>
      <c r="P20">
        <v>0</v>
      </c>
      <c r="Q20" s="2">
        <f t="shared" si="3"/>
        <v>0</v>
      </c>
      <c r="R20">
        <v>0</v>
      </c>
      <c r="S20" s="3">
        <v>0</v>
      </c>
      <c r="T20" s="2">
        <f t="shared" si="4"/>
        <v>0</v>
      </c>
      <c r="U20" s="2">
        <f t="shared" si="5"/>
        <v>2.5</v>
      </c>
      <c r="V20" s="3">
        <f t="shared" si="6"/>
        <v>1</v>
      </c>
    </row>
    <row r="21" spans="1:22">
      <c r="A21" t="s">
        <v>145</v>
      </c>
      <c r="B21" t="s">
        <v>122</v>
      </c>
      <c r="C21" s="1" t="s">
        <v>222</v>
      </c>
      <c r="D21" t="s">
        <v>275</v>
      </c>
      <c r="E21" s="1" t="s">
        <v>18</v>
      </c>
      <c r="F21" s="6">
        <v>0</v>
      </c>
      <c r="G21" s="7">
        <v>0</v>
      </c>
      <c r="H21" s="2">
        <f t="shared" si="0"/>
        <v>0</v>
      </c>
      <c r="I21" s="10">
        <v>0</v>
      </c>
      <c r="J21" s="10">
        <v>0</v>
      </c>
      <c r="K21" s="2">
        <f t="shared" si="1"/>
        <v>0</v>
      </c>
      <c r="L21">
        <v>1</v>
      </c>
      <c r="M21">
        <v>0.75</v>
      </c>
      <c r="N21" s="2">
        <f t="shared" si="2"/>
        <v>1.75</v>
      </c>
      <c r="O21">
        <v>0</v>
      </c>
      <c r="P21">
        <v>0</v>
      </c>
      <c r="Q21" s="2">
        <f t="shared" si="3"/>
        <v>0</v>
      </c>
      <c r="R21">
        <v>0</v>
      </c>
      <c r="S21" s="3">
        <v>0</v>
      </c>
      <c r="T21" s="2">
        <f t="shared" si="4"/>
        <v>0</v>
      </c>
      <c r="U21" s="2">
        <f t="shared" si="5"/>
        <v>1.75</v>
      </c>
      <c r="V21" s="3">
        <f t="shared" si="6"/>
        <v>1</v>
      </c>
    </row>
    <row r="22" spans="1:22">
      <c r="A22" t="s">
        <v>145</v>
      </c>
      <c r="B22" t="s">
        <v>121</v>
      </c>
      <c r="C22" s="1" t="s">
        <v>223</v>
      </c>
      <c r="D22" t="s">
        <v>245</v>
      </c>
      <c r="E22" s="1" t="s">
        <v>13</v>
      </c>
      <c r="F22" s="9">
        <v>0</v>
      </c>
      <c r="G22" s="10">
        <v>0</v>
      </c>
      <c r="H22" s="2">
        <f t="shared" si="0"/>
        <v>0</v>
      </c>
      <c r="I22" s="7">
        <v>0</v>
      </c>
      <c r="J22" s="7">
        <v>0</v>
      </c>
      <c r="K22" s="2">
        <f t="shared" si="1"/>
        <v>0</v>
      </c>
      <c r="L22">
        <v>1</v>
      </c>
      <c r="M22">
        <v>0.5</v>
      </c>
      <c r="N22" s="2">
        <f t="shared" si="2"/>
        <v>1.5</v>
      </c>
      <c r="O22">
        <v>0</v>
      </c>
      <c r="P22">
        <v>0</v>
      </c>
      <c r="Q22" s="2">
        <f t="shared" si="3"/>
        <v>0</v>
      </c>
      <c r="R22">
        <v>0</v>
      </c>
      <c r="S22" s="3">
        <v>0</v>
      </c>
      <c r="T22" s="2">
        <f t="shared" si="4"/>
        <v>0</v>
      </c>
      <c r="U22" s="2">
        <f t="shared" si="5"/>
        <v>1.5</v>
      </c>
      <c r="V22" s="3">
        <f t="shared" si="6"/>
        <v>1</v>
      </c>
    </row>
    <row r="23" spans="1:22">
      <c r="A23" t="s">
        <v>145</v>
      </c>
      <c r="B23" t="s">
        <v>122</v>
      </c>
      <c r="C23" s="1" t="s">
        <v>19</v>
      </c>
      <c r="D23" t="s">
        <v>260</v>
      </c>
      <c r="E23" s="1" t="s">
        <v>8</v>
      </c>
      <c r="F23" s="6">
        <v>1</v>
      </c>
      <c r="G23" s="6">
        <v>0</v>
      </c>
      <c r="H23" s="2">
        <f t="shared" si="0"/>
        <v>1</v>
      </c>
      <c r="I23" s="10">
        <v>0</v>
      </c>
      <c r="J23" s="10">
        <v>0</v>
      </c>
      <c r="K23" s="2">
        <f t="shared" si="1"/>
        <v>0</v>
      </c>
      <c r="L23">
        <v>0</v>
      </c>
      <c r="M23">
        <v>0.5</v>
      </c>
      <c r="N23" s="2">
        <f t="shared" si="2"/>
        <v>0.5</v>
      </c>
      <c r="O23">
        <v>0</v>
      </c>
      <c r="P23">
        <v>0</v>
      </c>
      <c r="Q23" s="2">
        <f t="shared" si="3"/>
        <v>0</v>
      </c>
      <c r="R23">
        <v>0</v>
      </c>
      <c r="S23" s="3">
        <v>0</v>
      </c>
      <c r="T23" s="2">
        <f t="shared" si="4"/>
        <v>0</v>
      </c>
      <c r="U23" s="2">
        <f t="shared" si="5"/>
        <v>1.5</v>
      </c>
      <c r="V23" s="3">
        <f t="shared" si="6"/>
        <v>1</v>
      </c>
    </row>
    <row r="24" spans="1:22">
      <c r="A24" t="s">
        <v>145</v>
      </c>
      <c r="B24" t="s">
        <v>121</v>
      </c>
      <c r="C24" s="1" t="s">
        <v>21</v>
      </c>
      <c r="D24" t="s">
        <v>250</v>
      </c>
      <c r="E24" s="1" t="s">
        <v>18</v>
      </c>
      <c r="F24" s="6">
        <v>0</v>
      </c>
      <c r="G24" s="7">
        <f>5/4</f>
        <v>1.25</v>
      </c>
      <c r="H24" s="2">
        <f t="shared" si="0"/>
        <v>1.25</v>
      </c>
      <c r="I24" s="10">
        <v>1</v>
      </c>
      <c r="J24" s="10">
        <v>1.75</v>
      </c>
      <c r="K24" s="2">
        <f t="shared" si="1"/>
        <v>2.75</v>
      </c>
      <c r="L24">
        <v>0</v>
      </c>
      <c r="M24">
        <v>0</v>
      </c>
      <c r="N24" s="2">
        <f t="shared" si="2"/>
        <v>0</v>
      </c>
      <c r="O24">
        <v>0</v>
      </c>
      <c r="P24">
        <v>0</v>
      </c>
      <c r="Q24" s="2">
        <f t="shared" si="3"/>
        <v>0</v>
      </c>
      <c r="R24">
        <v>0</v>
      </c>
      <c r="S24" s="3">
        <v>0</v>
      </c>
      <c r="T24" s="2">
        <f t="shared" si="4"/>
        <v>0</v>
      </c>
      <c r="U24" s="2">
        <f t="shared" si="5"/>
        <v>4</v>
      </c>
      <c r="V24" s="3">
        <f t="shared" si="6"/>
        <v>1</v>
      </c>
    </row>
    <row r="25" spans="1:22">
      <c r="A25" t="s">
        <v>145</v>
      </c>
      <c r="B25" t="s">
        <v>121</v>
      </c>
      <c r="C25" t="s">
        <v>206</v>
      </c>
      <c r="D25" t="s">
        <v>256</v>
      </c>
      <c r="E25" t="s">
        <v>187</v>
      </c>
      <c r="F25" s="9">
        <v>0</v>
      </c>
      <c r="G25" s="10">
        <v>0</v>
      </c>
      <c r="H25" s="2">
        <f t="shared" si="0"/>
        <v>0</v>
      </c>
      <c r="I25" s="7">
        <v>0</v>
      </c>
      <c r="J25" s="7">
        <v>0</v>
      </c>
      <c r="K25" s="2">
        <f t="shared" si="1"/>
        <v>0</v>
      </c>
      <c r="L25">
        <v>0</v>
      </c>
      <c r="M25">
        <v>0</v>
      </c>
      <c r="N25" s="2">
        <f t="shared" si="2"/>
        <v>0</v>
      </c>
      <c r="O25">
        <v>0</v>
      </c>
      <c r="P25">
        <f>7/4</f>
        <v>1.75</v>
      </c>
      <c r="Q25" s="2">
        <f t="shared" si="3"/>
        <v>1.75</v>
      </c>
      <c r="R25">
        <v>0</v>
      </c>
      <c r="S25" s="3">
        <v>0</v>
      </c>
      <c r="T25" s="2">
        <f t="shared" si="4"/>
        <v>0</v>
      </c>
      <c r="U25" s="2">
        <f t="shared" si="5"/>
        <v>1.75</v>
      </c>
      <c r="V25" s="3">
        <f t="shared" si="6"/>
        <v>0</v>
      </c>
    </row>
    <row r="26" spans="1:22">
      <c r="A26" t="s">
        <v>145</v>
      </c>
      <c r="B26" t="s">
        <v>121</v>
      </c>
      <c r="C26" s="1" t="s">
        <v>23</v>
      </c>
      <c r="D26" t="s">
        <v>252</v>
      </c>
      <c r="E26" s="1" t="s">
        <v>24</v>
      </c>
      <c r="F26" s="6">
        <v>0</v>
      </c>
      <c r="G26" s="7">
        <v>0.75</v>
      </c>
      <c r="H26" s="2">
        <f t="shared" si="0"/>
        <v>0.75</v>
      </c>
      <c r="I26" s="10">
        <v>0</v>
      </c>
      <c r="J26" s="10">
        <v>0.25</v>
      </c>
      <c r="K26" s="2">
        <f t="shared" si="1"/>
        <v>0.25</v>
      </c>
      <c r="L26">
        <v>0</v>
      </c>
      <c r="M26">
        <f>3/4</f>
        <v>0.75</v>
      </c>
      <c r="N26" s="2">
        <f t="shared" si="2"/>
        <v>0.75</v>
      </c>
      <c r="O26">
        <v>0</v>
      </c>
      <c r="P26">
        <v>0</v>
      </c>
      <c r="Q26" s="2">
        <f t="shared" si="3"/>
        <v>0</v>
      </c>
      <c r="R26">
        <v>0</v>
      </c>
      <c r="S26" s="3">
        <v>0</v>
      </c>
      <c r="T26" s="2">
        <f t="shared" si="4"/>
        <v>0</v>
      </c>
      <c r="U26" s="2">
        <f t="shared" si="5"/>
        <v>1.75</v>
      </c>
      <c r="V26" s="3">
        <f t="shared" si="6"/>
        <v>0</v>
      </c>
    </row>
    <row r="27" spans="1:22">
      <c r="A27" t="s">
        <v>145</v>
      </c>
      <c r="B27" t="s">
        <v>121</v>
      </c>
      <c r="C27" s="1" t="s">
        <v>34</v>
      </c>
      <c r="D27" t="s">
        <v>252</v>
      </c>
      <c r="E27" s="1" t="s">
        <v>24</v>
      </c>
      <c r="F27" s="6">
        <v>0</v>
      </c>
      <c r="G27" s="7">
        <v>0.5</v>
      </c>
      <c r="H27" s="2">
        <f t="shared" si="0"/>
        <v>0.5</v>
      </c>
      <c r="I27" s="10">
        <v>0</v>
      </c>
      <c r="J27" s="10">
        <v>0</v>
      </c>
      <c r="K27" s="2">
        <f t="shared" si="1"/>
        <v>0</v>
      </c>
      <c r="L27">
        <v>0</v>
      </c>
      <c r="M27">
        <v>0</v>
      </c>
      <c r="N27" s="2">
        <f t="shared" si="2"/>
        <v>0</v>
      </c>
      <c r="O27">
        <v>0</v>
      </c>
      <c r="P27">
        <v>0</v>
      </c>
      <c r="Q27" s="2">
        <f t="shared" si="3"/>
        <v>0</v>
      </c>
      <c r="R27">
        <v>0</v>
      </c>
      <c r="S27" s="3">
        <v>0</v>
      </c>
      <c r="T27" s="2">
        <f t="shared" si="4"/>
        <v>0</v>
      </c>
      <c r="U27" s="2">
        <f t="shared" si="5"/>
        <v>0.5</v>
      </c>
      <c r="V27" s="3">
        <f t="shared" si="6"/>
        <v>0</v>
      </c>
    </row>
    <row r="28" spans="1:22">
      <c r="A28" t="s">
        <v>145</v>
      </c>
      <c r="B28" t="s">
        <v>121</v>
      </c>
      <c r="C28" s="1" t="s">
        <v>28</v>
      </c>
      <c r="D28" t="s">
        <v>252</v>
      </c>
      <c r="E28" s="1" t="s">
        <v>24</v>
      </c>
      <c r="F28" s="6">
        <v>0</v>
      </c>
      <c r="G28" s="7">
        <v>0.75</v>
      </c>
      <c r="H28" s="2">
        <f t="shared" si="0"/>
        <v>0.75</v>
      </c>
      <c r="I28" s="10">
        <v>0</v>
      </c>
      <c r="J28" s="10">
        <v>0.25</v>
      </c>
      <c r="K28" s="2">
        <f t="shared" si="1"/>
        <v>0.25</v>
      </c>
      <c r="L28">
        <v>0</v>
      </c>
      <c r="M28">
        <v>0.75</v>
      </c>
      <c r="N28" s="2">
        <f t="shared" si="2"/>
        <v>0.75</v>
      </c>
      <c r="O28">
        <v>0</v>
      </c>
      <c r="P28">
        <v>0</v>
      </c>
      <c r="Q28" s="2">
        <f t="shared" si="3"/>
        <v>0</v>
      </c>
      <c r="R28">
        <v>0</v>
      </c>
      <c r="S28" s="3">
        <v>0</v>
      </c>
      <c r="T28" s="2">
        <f t="shared" si="4"/>
        <v>0</v>
      </c>
      <c r="U28" s="2">
        <f t="shared" si="5"/>
        <v>1.75</v>
      </c>
      <c r="V28" s="3">
        <f t="shared" si="6"/>
        <v>0</v>
      </c>
    </row>
    <row r="29" spans="1:22">
      <c r="A29" t="s">
        <v>145</v>
      </c>
      <c r="B29" t="s">
        <v>121</v>
      </c>
      <c r="C29" s="1" t="s">
        <v>233</v>
      </c>
      <c r="D29" t="s">
        <v>263</v>
      </c>
      <c r="E29" s="1" t="s">
        <v>8</v>
      </c>
      <c r="F29" s="9">
        <v>0</v>
      </c>
      <c r="G29" s="10">
        <v>0</v>
      </c>
      <c r="H29" s="2">
        <f t="shared" si="0"/>
        <v>0</v>
      </c>
      <c r="I29" s="7">
        <v>0</v>
      </c>
      <c r="J29" s="7">
        <v>0</v>
      </c>
      <c r="K29" s="2">
        <f t="shared" si="1"/>
        <v>0</v>
      </c>
      <c r="L29">
        <v>0</v>
      </c>
      <c r="M29">
        <v>0.5</v>
      </c>
      <c r="N29" s="2">
        <f t="shared" si="2"/>
        <v>0.5</v>
      </c>
      <c r="O29">
        <v>0</v>
      </c>
      <c r="P29">
        <v>0</v>
      </c>
      <c r="Q29" s="2">
        <f t="shared" si="3"/>
        <v>0</v>
      </c>
      <c r="R29">
        <v>0</v>
      </c>
      <c r="S29" s="3">
        <v>0</v>
      </c>
      <c r="T29" s="2">
        <f t="shared" si="4"/>
        <v>0</v>
      </c>
      <c r="U29" s="2">
        <f t="shared" si="5"/>
        <v>0.5</v>
      </c>
      <c r="V29" s="3">
        <f t="shared" si="6"/>
        <v>0</v>
      </c>
    </row>
    <row r="30" spans="1:22">
      <c r="A30" t="s">
        <v>145</v>
      </c>
      <c r="B30" s="28" t="s">
        <v>121</v>
      </c>
      <c r="C30" s="1" t="s">
        <v>26</v>
      </c>
      <c r="D30" t="s">
        <v>290</v>
      </c>
      <c r="E30" s="1" t="s">
        <v>13</v>
      </c>
      <c r="F30" s="6">
        <v>0</v>
      </c>
      <c r="G30" s="7">
        <f>3/4</f>
        <v>0.75</v>
      </c>
      <c r="H30" s="2">
        <f t="shared" si="0"/>
        <v>0.75</v>
      </c>
      <c r="I30" s="10">
        <v>0</v>
      </c>
      <c r="J30" s="10">
        <v>0.25</v>
      </c>
      <c r="K30" s="2">
        <f t="shared" si="1"/>
        <v>0.25</v>
      </c>
      <c r="L30">
        <v>0</v>
      </c>
      <c r="M30">
        <v>0.5</v>
      </c>
      <c r="N30" s="2">
        <f t="shared" si="2"/>
        <v>0.5</v>
      </c>
      <c r="O30">
        <v>0</v>
      </c>
      <c r="P30">
        <v>0</v>
      </c>
      <c r="Q30" s="2">
        <f t="shared" si="3"/>
        <v>0</v>
      </c>
      <c r="R30">
        <v>0</v>
      </c>
      <c r="S30" s="3">
        <v>0</v>
      </c>
      <c r="T30" s="2">
        <f t="shared" si="4"/>
        <v>0</v>
      </c>
      <c r="U30" s="2">
        <f t="shared" si="5"/>
        <v>1.5</v>
      </c>
      <c r="V30" s="3">
        <f t="shared" si="6"/>
        <v>0</v>
      </c>
    </row>
    <row r="31" spans="1:22">
      <c r="A31" t="s">
        <v>145</v>
      </c>
      <c r="B31" t="s">
        <v>121</v>
      </c>
      <c r="C31" s="1" t="s">
        <v>22</v>
      </c>
      <c r="D31" t="s">
        <v>245</v>
      </c>
      <c r="E31" s="1" t="s">
        <v>13</v>
      </c>
      <c r="F31" s="6">
        <v>0</v>
      </c>
      <c r="G31" s="7">
        <f>3/4</f>
        <v>0.75</v>
      </c>
      <c r="H31" s="2">
        <f t="shared" si="0"/>
        <v>0.75</v>
      </c>
      <c r="I31" s="10">
        <v>0</v>
      </c>
      <c r="J31" s="10">
        <v>0.5</v>
      </c>
      <c r="K31" s="2">
        <f t="shared" si="1"/>
        <v>0.5</v>
      </c>
      <c r="L31">
        <v>0</v>
      </c>
      <c r="M31">
        <v>0.5</v>
      </c>
      <c r="N31" s="2">
        <f t="shared" si="2"/>
        <v>0.5</v>
      </c>
      <c r="O31">
        <v>0</v>
      </c>
      <c r="P31">
        <v>0</v>
      </c>
      <c r="Q31" s="2">
        <f t="shared" si="3"/>
        <v>0</v>
      </c>
      <c r="R31">
        <v>0</v>
      </c>
      <c r="S31" s="3">
        <v>0</v>
      </c>
      <c r="T31" s="2">
        <f t="shared" si="4"/>
        <v>0</v>
      </c>
      <c r="U31" s="2">
        <f t="shared" si="5"/>
        <v>1.75</v>
      </c>
      <c r="V31" s="3">
        <f t="shared" si="6"/>
        <v>0</v>
      </c>
    </row>
    <row r="32" spans="1:22">
      <c r="A32" t="s">
        <v>145</v>
      </c>
      <c r="B32" t="s">
        <v>121</v>
      </c>
      <c r="C32" s="1" t="s">
        <v>27</v>
      </c>
      <c r="D32" t="s">
        <v>245</v>
      </c>
      <c r="E32" s="1" t="s">
        <v>13</v>
      </c>
      <c r="F32" s="6">
        <v>0</v>
      </c>
      <c r="G32" s="7">
        <f>3/4</f>
        <v>0.75</v>
      </c>
      <c r="H32" s="2">
        <f t="shared" si="0"/>
        <v>0.75</v>
      </c>
      <c r="I32" s="10">
        <v>0</v>
      </c>
      <c r="J32" s="10">
        <v>0.5</v>
      </c>
      <c r="K32" s="2">
        <f t="shared" si="1"/>
        <v>0.5</v>
      </c>
      <c r="L32">
        <v>0</v>
      </c>
      <c r="M32">
        <v>0.5</v>
      </c>
      <c r="N32" s="2">
        <f t="shared" si="2"/>
        <v>0.5</v>
      </c>
      <c r="O32">
        <v>0</v>
      </c>
      <c r="P32">
        <v>0</v>
      </c>
      <c r="Q32" s="2">
        <f t="shared" si="3"/>
        <v>0</v>
      </c>
      <c r="R32">
        <v>0</v>
      </c>
      <c r="S32" s="3">
        <v>0</v>
      </c>
      <c r="T32" s="2">
        <f t="shared" si="4"/>
        <v>0</v>
      </c>
      <c r="U32" s="2">
        <f t="shared" si="5"/>
        <v>1.75</v>
      </c>
      <c r="V32" s="3">
        <f t="shared" si="6"/>
        <v>0</v>
      </c>
    </row>
    <row r="33" spans="1:22">
      <c r="A33" t="s">
        <v>145</v>
      </c>
      <c r="B33" s="28" t="s">
        <v>121</v>
      </c>
      <c r="C33" s="1" t="s">
        <v>32</v>
      </c>
      <c r="D33" t="s">
        <v>252</v>
      </c>
      <c r="E33" s="1" t="s">
        <v>24</v>
      </c>
      <c r="F33" s="6">
        <v>0</v>
      </c>
      <c r="G33" s="7">
        <f>2/4</f>
        <v>0.5</v>
      </c>
      <c r="H33" s="2">
        <f t="shared" si="0"/>
        <v>0.5</v>
      </c>
      <c r="I33" s="10">
        <v>0</v>
      </c>
      <c r="J33" s="10">
        <v>0</v>
      </c>
      <c r="K33" s="2">
        <f t="shared" si="1"/>
        <v>0</v>
      </c>
      <c r="L33">
        <v>0</v>
      </c>
      <c r="M33">
        <v>0.25</v>
      </c>
      <c r="N33" s="2">
        <f t="shared" si="2"/>
        <v>0.25</v>
      </c>
      <c r="O33">
        <v>0</v>
      </c>
      <c r="P33">
        <v>0</v>
      </c>
      <c r="Q33" s="2">
        <f t="shared" si="3"/>
        <v>0</v>
      </c>
      <c r="R33">
        <v>0</v>
      </c>
      <c r="S33" s="3">
        <v>0</v>
      </c>
      <c r="T33" s="2">
        <f t="shared" si="4"/>
        <v>0</v>
      </c>
      <c r="U33" s="2">
        <f t="shared" si="5"/>
        <v>0.75</v>
      </c>
      <c r="V33" s="3">
        <f t="shared" si="6"/>
        <v>0</v>
      </c>
    </row>
    <row r="34" spans="1:22">
      <c r="A34" t="s">
        <v>145</v>
      </c>
      <c r="B34" t="s">
        <v>121</v>
      </c>
      <c r="C34" s="1" t="s">
        <v>239</v>
      </c>
      <c r="D34" t="s">
        <v>252</v>
      </c>
      <c r="E34" s="1" t="s">
        <v>24</v>
      </c>
      <c r="F34" s="9">
        <v>0</v>
      </c>
      <c r="G34" s="10">
        <v>0</v>
      </c>
      <c r="H34" s="2">
        <f t="shared" si="0"/>
        <v>0</v>
      </c>
      <c r="I34" s="7">
        <v>0</v>
      </c>
      <c r="J34" s="7">
        <v>0</v>
      </c>
      <c r="K34" s="2">
        <f t="shared" ref="K34:K65" si="7">I34+J34</f>
        <v>0</v>
      </c>
      <c r="L34">
        <v>0</v>
      </c>
      <c r="M34">
        <v>0.25</v>
      </c>
      <c r="N34" s="2">
        <f t="shared" si="2"/>
        <v>0.25</v>
      </c>
      <c r="O34">
        <v>0</v>
      </c>
      <c r="P34">
        <v>0</v>
      </c>
      <c r="Q34" s="2">
        <f t="shared" si="3"/>
        <v>0</v>
      </c>
      <c r="R34">
        <v>0</v>
      </c>
      <c r="S34" s="3">
        <v>0</v>
      </c>
      <c r="T34" s="2">
        <f t="shared" si="4"/>
        <v>0</v>
      </c>
      <c r="U34" s="2">
        <f t="shared" ref="U34:U65" si="8">H34+K34+N34+Q34</f>
        <v>0.25</v>
      </c>
      <c r="V34" s="3">
        <f t="shared" ref="V34:V65" si="9">F34+I34+L34+O34+R34</f>
        <v>0</v>
      </c>
    </row>
    <row r="35" spans="1:22">
      <c r="A35" t="s">
        <v>145</v>
      </c>
      <c r="B35" t="s">
        <v>121</v>
      </c>
      <c r="C35" s="1" t="s">
        <v>287</v>
      </c>
      <c r="D35" t="s">
        <v>254</v>
      </c>
      <c r="E35" s="1" t="s">
        <v>24</v>
      </c>
      <c r="F35" s="5">
        <v>0</v>
      </c>
      <c r="G35" s="7">
        <v>0</v>
      </c>
      <c r="H35" s="2">
        <f t="shared" si="0"/>
        <v>0</v>
      </c>
      <c r="I35" s="10">
        <v>0</v>
      </c>
      <c r="J35" s="10">
        <v>0</v>
      </c>
      <c r="K35" s="2">
        <f t="shared" si="7"/>
        <v>0</v>
      </c>
      <c r="L35">
        <v>0</v>
      </c>
      <c r="M35">
        <v>0.25</v>
      </c>
      <c r="N35" s="2">
        <f t="shared" si="2"/>
        <v>0.25</v>
      </c>
      <c r="O35">
        <v>0</v>
      </c>
      <c r="P35">
        <v>0</v>
      </c>
      <c r="Q35" s="2">
        <f t="shared" si="3"/>
        <v>0</v>
      </c>
      <c r="R35">
        <v>0</v>
      </c>
      <c r="S35" s="3">
        <v>0</v>
      </c>
      <c r="T35" s="2">
        <f t="shared" si="4"/>
        <v>0</v>
      </c>
      <c r="U35" s="2">
        <f t="shared" si="8"/>
        <v>0.25</v>
      </c>
      <c r="V35" s="3">
        <f t="shared" si="9"/>
        <v>0</v>
      </c>
    </row>
    <row r="36" spans="1:22">
      <c r="A36" t="s">
        <v>145</v>
      </c>
      <c r="B36" t="s">
        <v>121</v>
      </c>
      <c r="C36" s="1" t="s">
        <v>237</v>
      </c>
      <c r="D36" t="s">
        <v>260</v>
      </c>
      <c r="E36" s="1" t="s">
        <v>8</v>
      </c>
      <c r="F36" s="9">
        <v>0</v>
      </c>
      <c r="G36" s="10">
        <v>0</v>
      </c>
      <c r="H36" s="2">
        <f t="shared" si="0"/>
        <v>0</v>
      </c>
      <c r="I36" s="7">
        <v>0</v>
      </c>
      <c r="J36" s="7">
        <v>0</v>
      </c>
      <c r="K36" s="2">
        <f t="shared" si="7"/>
        <v>0</v>
      </c>
      <c r="L36">
        <v>0</v>
      </c>
      <c r="M36">
        <v>0.25</v>
      </c>
      <c r="N36" s="2">
        <f t="shared" si="2"/>
        <v>0.25</v>
      </c>
      <c r="O36">
        <v>0</v>
      </c>
      <c r="P36">
        <v>0</v>
      </c>
      <c r="Q36" s="2">
        <f t="shared" si="3"/>
        <v>0</v>
      </c>
      <c r="R36">
        <v>0</v>
      </c>
      <c r="S36" s="3">
        <v>0</v>
      </c>
      <c r="T36" s="2">
        <f t="shared" si="4"/>
        <v>0</v>
      </c>
      <c r="U36" s="2">
        <f t="shared" si="8"/>
        <v>0.25</v>
      </c>
      <c r="V36" s="3">
        <f t="shared" si="9"/>
        <v>0</v>
      </c>
    </row>
    <row r="37" spans="1:22">
      <c r="A37" t="s">
        <v>145</v>
      </c>
      <c r="B37" t="s">
        <v>121</v>
      </c>
      <c r="C37" s="1" t="s">
        <v>238</v>
      </c>
      <c r="D37" t="s">
        <v>260</v>
      </c>
      <c r="E37" s="1" t="s">
        <v>8</v>
      </c>
      <c r="F37" s="9">
        <v>0</v>
      </c>
      <c r="G37" s="10">
        <v>0</v>
      </c>
      <c r="H37" s="2">
        <f t="shared" si="0"/>
        <v>0</v>
      </c>
      <c r="I37" s="7">
        <v>0</v>
      </c>
      <c r="J37" s="7">
        <v>0</v>
      </c>
      <c r="K37" s="2">
        <f t="shared" si="7"/>
        <v>0</v>
      </c>
      <c r="L37">
        <v>0</v>
      </c>
      <c r="M37">
        <v>0.25</v>
      </c>
      <c r="N37" s="2">
        <f t="shared" si="2"/>
        <v>0.25</v>
      </c>
      <c r="O37">
        <v>0</v>
      </c>
      <c r="P37">
        <v>0</v>
      </c>
      <c r="Q37" s="2">
        <f t="shared" si="3"/>
        <v>0</v>
      </c>
      <c r="R37">
        <v>0</v>
      </c>
      <c r="S37" s="3">
        <v>0</v>
      </c>
      <c r="T37" s="2">
        <f t="shared" si="4"/>
        <v>0</v>
      </c>
      <c r="U37" s="2">
        <f t="shared" si="8"/>
        <v>0.25</v>
      </c>
      <c r="V37" s="3">
        <f t="shared" si="9"/>
        <v>0</v>
      </c>
    </row>
    <row r="38" spans="1:22">
      <c r="A38" t="s">
        <v>145</v>
      </c>
      <c r="B38" t="s">
        <v>121</v>
      </c>
      <c r="C38" s="1" t="s">
        <v>236</v>
      </c>
      <c r="D38" t="s">
        <v>263</v>
      </c>
      <c r="E38" s="1" t="s">
        <v>8</v>
      </c>
      <c r="F38" s="9">
        <v>0</v>
      </c>
      <c r="G38" s="10">
        <v>0</v>
      </c>
      <c r="H38" s="2">
        <f t="shared" si="0"/>
        <v>0</v>
      </c>
      <c r="I38" s="7">
        <v>0</v>
      </c>
      <c r="J38" s="7">
        <v>0</v>
      </c>
      <c r="K38" s="2">
        <f t="shared" si="7"/>
        <v>0</v>
      </c>
      <c r="L38">
        <v>0</v>
      </c>
      <c r="M38">
        <v>0.25</v>
      </c>
      <c r="N38" s="2">
        <f t="shared" si="2"/>
        <v>0.25</v>
      </c>
      <c r="O38">
        <v>0</v>
      </c>
      <c r="P38">
        <v>0</v>
      </c>
      <c r="Q38" s="2">
        <f t="shared" si="3"/>
        <v>0</v>
      </c>
      <c r="R38">
        <v>0</v>
      </c>
      <c r="S38" s="3">
        <v>0</v>
      </c>
      <c r="T38" s="2">
        <f t="shared" si="4"/>
        <v>0</v>
      </c>
      <c r="U38" s="2">
        <f t="shared" si="8"/>
        <v>0.25</v>
      </c>
      <c r="V38" s="3">
        <f t="shared" si="9"/>
        <v>0</v>
      </c>
    </row>
    <row r="39" spans="1:22">
      <c r="A39" t="s">
        <v>145</v>
      </c>
      <c r="B39" t="s">
        <v>121</v>
      </c>
      <c r="C39" s="1" t="s">
        <v>235</v>
      </c>
      <c r="D39" t="s">
        <v>260</v>
      </c>
      <c r="E39" s="1" t="s">
        <v>8</v>
      </c>
      <c r="F39" s="9">
        <v>0</v>
      </c>
      <c r="G39" s="10">
        <v>0</v>
      </c>
      <c r="H39" s="2">
        <f t="shared" si="0"/>
        <v>0</v>
      </c>
      <c r="I39" s="7">
        <v>0</v>
      </c>
      <c r="J39" s="7">
        <v>0</v>
      </c>
      <c r="K39" s="2">
        <f t="shared" si="7"/>
        <v>0</v>
      </c>
      <c r="L39">
        <v>0</v>
      </c>
      <c r="M39">
        <f>1/4</f>
        <v>0.25</v>
      </c>
      <c r="N39" s="2">
        <f t="shared" si="2"/>
        <v>0.25</v>
      </c>
      <c r="O39">
        <v>0</v>
      </c>
      <c r="P39">
        <v>0</v>
      </c>
      <c r="Q39" s="2">
        <f t="shared" si="3"/>
        <v>0</v>
      </c>
      <c r="R39">
        <v>0</v>
      </c>
      <c r="S39" s="3">
        <v>0</v>
      </c>
      <c r="T39" s="2">
        <f t="shared" si="4"/>
        <v>0</v>
      </c>
      <c r="U39" s="2">
        <f t="shared" si="8"/>
        <v>0.25</v>
      </c>
      <c r="V39" s="3">
        <f t="shared" si="9"/>
        <v>0</v>
      </c>
    </row>
    <row r="40" spans="1:22">
      <c r="A40" t="s">
        <v>145</v>
      </c>
      <c r="B40" t="s">
        <v>121</v>
      </c>
      <c r="C40" s="1" t="s">
        <v>35</v>
      </c>
      <c r="D40" t="s">
        <v>271</v>
      </c>
      <c r="E40" s="1" t="s">
        <v>24</v>
      </c>
      <c r="F40" s="6">
        <v>0</v>
      </c>
      <c r="G40" s="7">
        <v>0.5</v>
      </c>
      <c r="H40" s="2">
        <f t="shared" si="0"/>
        <v>0.5</v>
      </c>
      <c r="I40" s="10">
        <v>0</v>
      </c>
      <c r="J40" s="10">
        <v>0</v>
      </c>
      <c r="K40" s="2">
        <f t="shared" si="7"/>
        <v>0</v>
      </c>
      <c r="L40">
        <v>0</v>
      </c>
      <c r="M40">
        <v>0</v>
      </c>
      <c r="N40" s="2">
        <f t="shared" si="2"/>
        <v>0</v>
      </c>
      <c r="O40">
        <v>0</v>
      </c>
      <c r="P40">
        <v>0</v>
      </c>
      <c r="Q40" s="2">
        <f t="shared" si="3"/>
        <v>0</v>
      </c>
      <c r="R40">
        <v>0</v>
      </c>
      <c r="S40" s="3">
        <v>0</v>
      </c>
      <c r="T40" s="2">
        <f t="shared" si="4"/>
        <v>0</v>
      </c>
      <c r="U40" s="2">
        <f t="shared" si="8"/>
        <v>0.5</v>
      </c>
      <c r="V40" s="3">
        <f t="shared" si="9"/>
        <v>0</v>
      </c>
    </row>
    <row r="41" spans="1:22">
      <c r="A41" t="s">
        <v>145</v>
      </c>
      <c r="B41" t="s">
        <v>121</v>
      </c>
      <c r="C41" s="1" t="s">
        <v>33</v>
      </c>
      <c r="D41" t="s">
        <v>245</v>
      </c>
      <c r="E41" s="1" t="s">
        <v>13</v>
      </c>
      <c r="F41" s="6">
        <v>0</v>
      </c>
      <c r="G41" s="7">
        <v>0.5</v>
      </c>
      <c r="H41" s="2">
        <f t="shared" si="0"/>
        <v>0.5</v>
      </c>
      <c r="I41" s="10">
        <v>0</v>
      </c>
      <c r="J41" s="10">
        <v>0.25</v>
      </c>
      <c r="K41" s="2">
        <f t="shared" si="7"/>
        <v>0.25</v>
      </c>
      <c r="L41">
        <v>0</v>
      </c>
      <c r="M41">
        <v>0</v>
      </c>
      <c r="N41" s="2">
        <f t="shared" si="2"/>
        <v>0</v>
      </c>
      <c r="O41">
        <v>0</v>
      </c>
      <c r="P41">
        <v>0</v>
      </c>
      <c r="Q41" s="2">
        <f t="shared" si="3"/>
        <v>0</v>
      </c>
      <c r="R41">
        <v>0</v>
      </c>
      <c r="S41" s="3">
        <v>0</v>
      </c>
      <c r="T41" s="2">
        <f t="shared" si="4"/>
        <v>0</v>
      </c>
      <c r="U41" s="2">
        <f t="shared" si="8"/>
        <v>0.75</v>
      </c>
      <c r="V41" s="3">
        <f t="shared" si="9"/>
        <v>0</v>
      </c>
    </row>
    <row r="42" spans="1:22">
      <c r="A42" t="s">
        <v>145</v>
      </c>
      <c r="B42" t="s">
        <v>121</v>
      </c>
      <c r="C42" s="1" t="s">
        <v>30</v>
      </c>
      <c r="D42" t="s">
        <v>245</v>
      </c>
      <c r="E42" s="1" t="s">
        <v>13</v>
      </c>
      <c r="F42" s="6">
        <v>0</v>
      </c>
      <c r="G42" s="7">
        <v>0.5</v>
      </c>
      <c r="H42" s="2">
        <f t="shared" si="0"/>
        <v>0.5</v>
      </c>
      <c r="I42" s="10">
        <v>0</v>
      </c>
      <c r="J42" s="10">
        <v>0.25</v>
      </c>
      <c r="K42" s="2">
        <f t="shared" si="7"/>
        <v>0.25</v>
      </c>
      <c r="L42">
        <v>0</v>
      </c>
      <c r="M42">
        <v>0</v>
      </c>
      <c r="N42" s="2">
        <f t="shared" si="2"/>
        <v>0</v>
      </c>
      <c r="O42">
        <v>0</v>
      </c>
      <c r="P42">
        <v>0</v>
      </c>
      <c r="Q42" s="2">
        <f t="shared" si="3"/>
        <v>0</v>
      </c>
      <c r="R42">
        <v>0</v>
      </c>
      <c r="S42" s="3">
        <v>0</v>
      </c>
      <c r="T42" s="2">
        <f t="shared" si="4"/>
        <v>0</v>
      </c>
      <c r="U42" s="2">
        <f t="shared" si="8"/>
        <v>0.75</v>
      </c>
      <c r="V42" s="3">
        <f t="shared" si="9"/>
        <v>0</v>
      </c>
    </row>
    <row r="43" spans="1:22">
      <c r="A43" t="s">
        <v>145</v>
      </c>
      <c r="B43" t="s">
        <v>121</v>
      </c>
      <c r="C43" s="1" t="s">
        <v>25</v>
      </c>
      <c r="D43" t="s">
        <v>245</v>
      </c>
      <c r="E43" s="1" t="s">
        <v>13</v>
      </c>
      <c r="F43" s="6">
        <v>0</v>
      </c>
      <c r="G43" s="7">
        <f>3/4</f>
        <v>0.75</v>
      </c>
      <c r="H43" s="2">
        <f t="shared" si="0"/>
        <v>0.75</v>
      </c>
      <c r="I43" s="10">
        <v>0</v>
      </c>
      <c r="J43" s="10">
        <v>0.5</v>
      </c>
      <c r="K43" s="2">
        <f t="shared" si="7"/>
        <v>0.5</v>
      </c>
      <c r="L43">
        <v>0</v>
      </c>
      <c r="M43">
        <v>0</v>
      </c>
      <c r="N43" s="2">
        <f t="shared" si="2"/>
        <v>0</v>
      </c>
      <c r="O43">
        <v>0</v>
      </c>
      <c r="P43">
        <v>0</v>
      </c>
      <c r="Q43" s="2">
        <f t="shared" si="3"/>
        <v>0</v>
      </c>
      <c r="R43">
        <v>0</v>
      </c>
      <c r="S43" s="3">
        <v>0</v>
      </c>
      <c r="T43" s="2">
        <f t="shared" si="4"/>
        <v>0</v>
      </c>
      <c r="U43" s="2">
        <f t="shared" si="8"/>
        <v>1.25</v>
      </c>
      <c r="V43" s="3">
        <f t="shared" si="9"/>
        <v>0</v>
      </c>
    </row>
    <row r="44" spans="1:22">
      <c r="A44" t="s">
        <v>145</v>
      </c>
      <c r="B44" t="s">
        <v>121</v>
      </c>
      <c r="C44" s="1" t="s">
        <v>29</v>
      </c>
      <c r="D44" t="s">
        <v>245</v>
      </c>
      <c r="E44" s="1" t="s">
        <v>13</v>
      </c>
      <c r="F44" s="6">
        <v>0</v>
      </c>
      <c r="G44" s="7">
        <v>0.5</v>
      </c>
      <c r="H44" s="2">
        <f t="shared" si="0"/>
        <v>0.5</v>
      </c>
      <c r="I44" s="10">
        <v>0</v>
      </c>
      <c r="J44" s="10">
        <v>0.25</v>
      </c>
      <c r="K44" s="2">
        <f t="shared" si="7"/>
        <v>0.25</v>
      </c>
      <c r="L44">
        <v>0</v>
      </c>
      <c r="M44">
        <v>0</v>
      </c>
      <c r="N44" s="2">
        <f t="shared" si="2"/>
        <v>0</v>
      </c>
      <c r="O44">
        <v>0</v>
      </c>
      <c r="P44">
        <v>0</v>
      </c>
      <c r="Q44" s="2">
        <f t="shared" si="3"/>
        <v>0</v>
      </c>
      <c r="R44">
        <v>0</v>
      </c>
      <c r="S44" s="3">
        <v>0</v>
      </c>
      <c r="T44" s="2">
        <f t="shared" si="4"/>
        <v>0</v>
      </c>
      <c r="U44" s="2">
        <f t="shared" si="8"/>
        <v>0.75</v>
      </c>
      <c r="V44" s="3">
        <f t="shared" si="9"/>
        <v>0</v>
      </c>
    </row>
    <row r="45" spans="1:22">
      <c r="A45" t="s">
        <v>145</v>
      </c>
      <c r="B45" t="s">
        <v>121</v>
      </c>
      <c r="C45" s="1" t="s">
        <v>31</v>
      </c>
      <c r="D45" t="s">
        <v>245</v>
      </c>
      <c r="E45" s="1" t="s">
        <v>13</v>
      </c>
      <c r="F45" s="6">
        <v>0</v>
      </c>
      <c r="G45" s="7">
        <v>0.5</v>
      </c>
      <c r="H45" s="2">
        <f t="shared" si="0"/>
        <v>0.5</v>
      </c>
      <c r="I45" s="10">
        <v>0</v>
      </c>
      <c r="J45" s="10">
        <v>0</v>
      </c>
      <c r="K45" s="2">
        <f t="shared" si="7"/>
        <v>0</v>
      </c>
      <c r="L45">
        <v>0</v>
      </c>
      <c r="M45">
        <v>0</v>
      </c>
      <c r="N45" s="2">
        <f t="shared" si="2"/>
        <v>0</v>
      </c>
      <c r="O45">
        <v>0</v>
      </c>
      <c r="P45">
        <v>0</v>
      </c>
      <c r="Q45" s="2">
        <f t="shared" si="3"/>
        <v>0</v>
      </c>
      <c r="R45">
        <v>0</v>
      </c>
      <c r="S45" s="3">
        <v>0</v>
      </c>
      <c r="T45" s="2">
        <f t="shared" si="4"/>
        <v>0</v>
      </c>
      <c r="U45" s="2">
        <f t="shared" si="8"/>
        <v>0.5</v>
      </c>
      <c r="V45" s="3">
        <f t="shared" si="9"/>
        <v>0</v>
      </c>
    </row>
    <row r="46" spans="1:22">
      <c r="A46" t="s">
        <v>145</v>
      </c>
      <c r="B46" t="s">
        <v>121</v>
      </c>
      <c r="C46" s="1" t="s">
        <v>320</v>
      </c>
      <c r="D46" t="s">
        <v>266</v>
      </c>
      <c r="E46" s="1" t="s">
        <v>5</v>
      </c>
      <c r="F46" s="5">
        <v>0</v>
      </c>
      <c r="G46">
        <v>0</v>
      </c>
      <c r="H46">
        <v>0</v>
      </c>
      <c r="I46">
        <v>0</v>
      </c>
      <c r="J46" s="7">
        <v>1.25</v>
      </c>
      <c r="K46" s="2">
        <f t="shared" si="7"/>
        <v>1.25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 s="2">
        <f t="shared" si="8"/>
        <v>1.25</v>
      </c>
      <c r="V46" s="3">
        <f t="shared" si="9"/>
        <v>0</v>
      </c>
    </row>
    <row r="47" spans="1:22">
      <c r="A47" t="s">
        <v>145</v>
      </c>
      <c r="B47" t="s">
        <v>121</v>
      </c>
      <c r="C47" s="1" t="s">
        <v>321</v>
      </c>
      <c r="D47" t="s">
        <v>323</v>
      </c>
      <c r="E47" s="1" t="s">
        <v>159</v>
      </c>
      <c r="F47" s="5">
        <v>0</v>
      </c>
      <c r="G47">
        <v>0</v>
      </c>
      <c r="H47">
        <v>0</v>
      </c>
      <c r="I47">
        <v>0</v>
      </c>
      <c r="J47">
        <v>0.5</v>
      </c>
      <c r="K47" s="2">
        <f t="shared" si="7"/>
        <v>0.5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 s="2">
        <f t="shared" si="8"/>
        <v>0.5</v>
      </c>
      <c r="V47" s="3">
        <f t="shared" si="9"/>
        <v>0</v>
      </c>
    </row>
    <row r="48" spans="1:22">
      <c r="A48" t="s">
        <v>145</v>
      </c>
      <c r="B48" t="s">
        <v>121</v>
      </c>
      <c r="C48" s="1" t="s">
        <v>322</v>
      </c>
      <c r="D48" t="s">
        <v>324</v>
      </c>
      <c r="E48" s="1" t="s">
        <v>159</v>
      </c>
      <c r="F48" s="5">
        <v>0</v>
      </c>
      <c r="G48">
        <v>0</v>
      </c>
      <c r="H48">
        <v>0</v>
      </c>
      <c r="I48">
        <v>0</v>
      </c>
      <c r="J48" s="7">
        <v>0.5</v>
      </c>
      <c r="K48" s="2">
        <f t="shared" si="7"/>
        <v>0.5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 s="2">
        <f t="shared" si="8"/>
        <v>0.5</v>
      </c>
      <c r="V48" s="3">
        <f t="shared" si="9"/>
        <v>0</v>
      </c>
    </row>
    <row r="49" spans="1:22">
      <c r="A49" t="s">
        <v>145</v>
      </c>
      <c r="B49" t="s">
        <v>119</v>
      </c>
      <c r="C49" s="1" t="s">
        <v>56</v>
      </c>
      <c r="D49" t="s">
        <v>264</v>
      </c>
      <c r="E49" s="1" t="s">
        <v>159</v>
      </c>
      <c r="F49" s="6">
        <v>1</v>
      </c>
      <c r="G49" s="7">
        <f>9/4</f>
        <v>2.25</v>
      </c>
      <c r="H49" s="2">
        <f t="shared" ref="H49:H76" si="10">F49+G49</f>
        <v>3.25</v>
      </c>
      <c r="I49" s="10">
        <v>3</v>
      </c>
      <c r="J49" s="10">
        <v>1</v>
      </c>
      <c r="K49" s="2">
        <f t="shared" si="7"/>
        <v>4</v>
      </c>
      <c r="L49">
        <v>5</v>
      </c>
      <c r="M49">
        <f>7/4</f>
        <v>1.75</v>
      </c>
      <c r="N49" s="2">
        <f t="shared" ref="N49:N76" si="11">L49+M49</f>
        <v>6.75</v>
      </c>
      <c r="O49">
        <v>9</v>
      </c>
      <c r="P49">
        <v>0</v>
      </c>
      <c r="Q49" s="2">
        <f t="shared" ref="Q49:Q76" si="12">O49+P49</f>
        <v>9</v>
      </c>
      <c r="R49">
        <v>0</v>
      </c>
      <c r="S49" s="3">
        <v>0</v>
      </c>
      <c r="T49" s="2">
        <f t="shared" ref="T49:T76" si="13">R49+S49</f>
        <v>0</v>
      </c>
      <c r="U49" s="2">
        <f t="shared" si="8"/>
        <v>23</v>
      </c>
      <c r="V49" s="3">
        <f t="shared" si="9"/>
        <v>18</v>
      </c>
    </row>
    <row r="50" spans="1:22">
      <c r="A50" t="s">
        <v>145</v>
      </c>
      <c r="B50" t="s">
        <v>119</v>
      </c>
      <c r="C50" s="1" t="s">
        <v>166</v>
      </c>
      <c r="D50" t="s">
        <v>266</v>
      </c>
      <c r="E50" s="1" t="s">
        <v>5</v>
      </c>
      <c r="F50" s="5">
        <v>0</v>
      </c>
      <c r="G50" s="10">
        <v>0</v>
      </c>
      <c r="H50" s="2">
        <f t="shared" si="10"/>
        <v>0</v>
      </c>
      <c r="I50">
        <v>9</v>
      </c>
      <c r="J50">
        <v>2.25</v>
      </c>
      <c r="K50" s="2">
        <f t="shared" si="7"/>
        <v>11.25</v>
      </c>
      <c r="L50">
        <v>9</v>
      </c>
      <c r="M50">
        <v>2.25</v>
      </c>
      <c r="N50" s="2">
        <f t="shared" si="11"/>
        <v>11.25</v>
      </c>
      <c r="O50">
        <v>0</v>
      </c>
      <c r="P50">
        <v>0</v>
      </c>
      <c r="Q50" s="2">
        <f t="shared" si="12"/>
        <v>0</v>
      </c>
      <c r="R50">
        <v>0</v>
      </c>
      <c r="S50" s="3">
        <v>0</v>
      </c>
      <c r="T50" s="2">
        <f t="shared" si="13"/>
        <v>0</v>
      </c>
      <c r="U50" s="2">
        <f t="shared" si="8"/>
        <v>22.5</v>
      </c>
      <c r="V50" s="3">
        <f t="shared" si="9"/>
        <v>18</v>
      </c>
    </row>
    <row r="51" spans="1:22">
      <c r="A51" t="s">
        <v>145</v>
      </c>
      <c r="B51" t="s">
        <v>123</v>
      </c>
      <c r="C51" s="1" t="s">
        <v>49</v>
      </c>
      <c r="D51" t="s">
        <v>243</v>
      </c>
      <c r="E51" s="1" t="s">
        <v>3</v>
      </c>
      <c r="F51" s="6">
        <v>5</v>
      </c>
      <c r="G51" s="7">
        <v>0</v>
      </c>
      <c r="H51" s="2">
        <f t="shared" si="10"/>
        <v>5</v>
      </c>
      <c r="I51" s="10">
        <v>3</v>
      </c>
      <c r="J51" s="10">
        <v>1.25</v>
      </c>
      <c r="K51" s="2">
        <f t="shared" si="7"/>
        <v>4.25</v>
      </c>
      <c r="L51">
        <v>1</v>
      </c>
      <c r="M51">
        <v>0</v>
      </c>
      <c r="N51" s="2">
        <f t="shared" si="11"/>
        <v>1</v>
      </c>
      <c r="O51">
        <v>7</v>
      </c>
      <c r="P51">
        <v>0.75</v>
      </c>
      <c r="Q51" s="2">
        <f t="shared" si="12"/>
        <v>7.75</v>
      </c>
      <c r="R51">
        <v>0</v>
      </c>
      <c r="S51" s="3">
        <v>0</v>
      </c>
      <c r="T51" s="2">
        <f t="shared" si="13"/>
        <v>0</v>
      </c>
      <c r="U51" s="2">
        <f t="shared" si="8"/>
        <v>18</v>
      </c>
      <c r="V51" s="3">
        <f t="shared" si="9"/>
        <v>16</v>
      </c>
    </row>
    <row r="52" spans="1:22">
      <c r="A52" t="s">
        <v>145</v>
      </c>
      <c r="B52" t="s">
        <v>123</v>
      </c>
      <c r="C52" s="1" t="s">
        <v>47</v>
      </c>
      <c r="D52" t="s">
        <v>297</v>
      </c>
      <c r="E52" s="1" t="s">
        <v>159</v>
      </c>
      <c r="F52" s="6">
        <v>9</v>
      </c>
      <c r="G52" s="7">
        <f>9/4</f>
        <v>2.25</v>
      </c>
      <c r="H52" s="2">
        <f t="shared" si="10"/>
        <v>11.25</v>
      </c>
      <c r="I52" s="10">
        <v>4</v>
      </c>
      <c r="J52" s="10">
        <v>1</v>
      </c>
      <c r="K52" s="2">
        <f t="shared" si="7"/>
        <v>5</v>
      </c>
      <c r="L52">
        <v>3</v>
      </c>
      <c r="M52">
        <v>1.75</v>
      </c>
      <c r="N52" s="2">
        <f t="shared" si="11"/>
        <v>4.75</v>
      </c>
      <c r="O52">
        <v>0</v>
      </c>
      <c r="P52">
        <v>0</v>
      </c>
      <c r="Q52" s="2">
        <f t="shared" si="12"/>
        <v>0</v>
      </c>
      <c r="R52">
        <v>0</v>
      </c>
      <c r="S52" s="3">
        <v>0</v>
      </c>
      <c r="T52" s="2">
        <f t="shared" si="13"/>
        <v>0</v>
      </c>
      <c r="U52" s="2">
        <f t="shared" si="8"/>
        <v>21</v>
      </c>
      <c r="V52" s="3">
        <f t="shared" si="9"/>
        <v>16</v>
      </c>
    </row>
    <row r="53" spans="1:22">
      <c r="A53" t="s">
        <v>145</v>
      </c>
      <c r="B53" t="s">
        <v>123</v>
      </c>
      <c r="C53" s="1" t="s">
        <v>51</v>
      </c>
      <c r="D53" t="s">
        <v>247</v>
      </c>
      <c r="E53" s="1" t="s">
        <v>159</v>
      </c>
      <c r="F53" s="6">
        <v>3</v>
      </c>
      <c r="G53" s="7">
        <f>9/4</f>
        <v>2.25</v>
      </c>
      <c r="H53" s="2">
        <f t="shared" si="10"/>
        <v>5.25</v>
      </c>
      <c r="I53" s="10">
        <v>2</v>
      </c>
      <c r="J53" s="10">
        <v>1</v>
      </c>
      <c r="K53" s="2">
        <f t="shared" si="7"/>
        <v>3</v>
      </c>
      <c r="L53">
        <v>4</v>
      </c>
      <c r="M53">
        <v>1.75</v>
      </c>
      <c r="N53" s="2">
        <f t="shared" si="11"/>
        <v>5.75</v>
      </c>
      <c r="O53">
        <v>5</v>
      </c>
      <c r="P53">
        <v>0</v>
      </c>
      <c r="Q53" s="2">
        <f t="shared" si="12"/>
        <v>5</v>
      </c>
      <c r="R53">
        <v>0</v>
      </c>
      <c r="S53" s="3">
        <v>0</v>
      </c>
      <c r="T53" s="2">
        <f t="shared" si="13"/>
        <v>0</v>
      </c>
      <c r="U53" s="2">
        <f t="shared" si="8"/>
        <v>19</v>
      </c>
      <c r="V53" s="3">
        <f t="shared" si="9"/>
        <v>14</v>
      </c>
    </row>
    <row r="54" spans="1:22">
      <c r="A54" t="s">
        <v>145</v>
      </c>
      <c r="B54" t="s">
        <v>119</v>
      </c>
      <c r="C54" s="1" t="s">
        <v>165</v>
      </c>
      <c r="D54" t="s">
        <v>248</v>
      </c>
      <c r="E54" s="1" t="s">
        <v>5</v>
      </c>
      <c r="F54" s="5">
        <v>0</v>
      </c>
      <c r="G54" s="10">
        <v>0</v>
      </c>
      <c r="H54" s="2">
        <f t="shared" si="10"/>
        <v>0</v>
      </c>
      <c r="I54">
        <v>7</v>
      </c>
      <c r="J54">
        <v>2.25</v>
      </c>
      <c r="K54" s="2">
        <f t="shared" si="7"/>
        <v>9.25</v>
      </c>
      <c r="L54">
        <v>7</v>
      </c>
      <c r="M54">
        <v>2.25</v>
      </c>
      <c r="N54" s="2">
        <f t="shared" si="11"/>
        <v>9.25</v>
      </c>
      <c r="O54">
        <v>0</v>
      </c>
      <c r="P54">
        <v>0</v>
      </c>
      <c r="Q54" s="2">
        <f t="shared" si="12"/>
        <v>0</v>
      </c>
      <c r="R54">
        <v>0</v>
      </c>
      <c r="S54" s="3">
        <v>0</v>
      </c>
      <c r="T54" s="2">
        <f t="shared" si="13"/>
        <v>0</v>
      </c>
      <c r="U54" s="2">
        <f t="shared" si="8"/>
        <v>18.5</v>
      </c>
      <c r="V54" s="3">
        <f t="shared" si="9"/>
        <v>14</v>
      </c>
    </row>
    <row r="55" spans="1:22">
      <c r="A55" t="s">
        <v>145</v>
      </c>
      <c r="B55" t="s">
        <v>123</v>
      </c>
      <c r="C55" s="1" t="s">
        <v>48</v>
      </c>
      <c r="D55" t="s">
        <v>257</v>
      </c>
      <c r="E55" s="1" t="s">
        <v>10</v>
      </c>
      <c r="F55" s="6">
        <v>7</v>
      </c>
      <c r="G55" s="7">
        <f>5/4</f>
        <v>1.25</v>
      </c>
      <c r="H55" s="2">
        <f t="shared" si="10"/>
        <v>8.25</v>
      </c>
      <c r="I55" s="10">
        <v>0</v>
      </c>
      <c r="J55" s="10">
        <v>0</v>
      </c>
      <c r="K55" s="2">
        <f t="shared" si="7"/>
        <v>0</v>
      </c>
      <c r="L55">
        <v>1</v>
      </c>
      <c r="M55">
        <v>1.25</v>
      </c>
      <c r="N55" s="2">
        <f t="shared" si="11"/>
        <v>2.25</v>
      </c>
      <c r="O55">
        <v>4</v>
      </c>
      <c r="P55">
        <v>1.75</v>
      </c>
      <c r="Q55" s="2">
        <f t="shared" si="12"/>
        <v>5.75</v>
      </c>
      <c r="R55">
        <v>0</v>
      </c>
      <c r="S55" s="3">
        <v>0</v>
      </c>
      <c r="T55" s="2">
        <f t="shared" si="13"/>
        <v>0</v>
      </c>
      <c r="U55" s="2">
        <f t="shared" si="8"/>
        <v>16.25</v>
      </c>
      <c r="V55" s="3">
        <f t="shared" si="9"/>
        <v>12</v>
      </c>
    </row>
    <row r="56" spans="1:22">
      <c r="A56" t="s">
        <v>145</v>
      </c>
      <c r="B56" t="s">
        <v>123</v>
      </c>
      <c r="C56" s="1" t="s">
        <v>50</v>
      </c>
      <c r="D56" t="s">
        <v>281</v>
      </c>
      <c r="E56" s="1" t="s">
        <v>8</v>
      </c>
      <c r="F56" s="6">
        <v>4</v>
      </c>
      <c r="G56" s="8">
        <f>7/4</f>
        <v>1.75</v>
      </c>
      <c r="H56" s="2">
        <f t="shared" si="10"/>
        <v>5.75</v>
      </c>
      <c r="I56" s="10">
        <v>2</v>
      </c>
      <c r="J56" s="10">
        <v>0.75</v>
      </c>
      <c r="K56" s="2">
        <f t="shared" si="7"/>
        <v>2.75</v>
      </c>
      <c r="L56">
        <v>2</v>
      </c>
      <c r="M56">
        <v>1.25</v>
      </c>
      <c r="N56" s="2">
        <f t="shared" si="11"/>
        <v>3.25</v>
      </c>
      <c r="O56">
        <v>3</v>
      </c>
      <c r="P56">
        <f>9/4</f>
        <v>2.25</v>
      </c>
      <c r="Q56" s="2">
        <f t="shared" si="12"/>
        <v>5.25</v>
      </c>
      <c r="R56">
        <v>0</v>
      </c>
      <c r="S56" s="3">
        <v>0</v>
      </c>
      <c r="T56" s="2">
        <f t="shared" si="13"/>
        <v>0</v>
      </c>
      <c r="U56" s="2">
        <f t="shared" si="8"/>
        <v>17</v>
      </c>
      <c r="V56" s="3">
        <f t="shared" si="9"/>
        <v>11</v>
      </c>
    </row>
    <row r="57" spans="1:22">
      <c r="A57" t="s">
        <v>145</v>
      </c>
      <c r="B57" t="s">
        <v>119</v>
      </c>
      <c r="C57" s="1" t="s">
        <v>164</v>
      </c>
      <c r="D57" t="s">
        <v>248</v>
      </c>
      <c r="E57" s="1" t="s">
        <v>5</v>
      </c>
      <c r="F57" s="5">
        <v>0</v>
      </c>
      <c r="G57" s="10">
        <v>0</v>
      </c>
      <c r="H57" s="2">
        <f t="shared" si="10"/>
        <v>0</v>
      </c>
      <c r="I57">
        <v>5</v>
      </c>
      <c r="J57" s="7">
        <v>2.25</v>
      </c>
      <c r="K57" s="2">
        <f t="shared" si="7"/>
        <v>7.25</v>
      </c>
      <c r="L57">
        <v>3</v>
      </c>
      <c r="M57">
        <v>2.25</v>
      </c>
      <c r="N57" s="2">
        <f t="shared" si="11"/>
        <v>5.25</v>
      </c>
      <c r="O57">
        <v>0</v>
      </c>
      <c r="P57">
        <v>0</v>
      </c>
      <c r="Q57" s="2">
        <f t="shared" si="12"/>
        <v>0</v>
      </c>
      <c r="R57">
        <v>0</v>
      </c>
      <c r="S57" s="3">
        <v>0</v>
      </c>
      <c r="T57" s="2">
        <f t="shared" si="13"/>
        <v>0</v>
      </c>
      <c r="U57" s="2">
        <f t="shared" si="8"/>
        <v>12.5</v>
      </c>
      <c r="V57" s="3">
        <f t="shared" si="9"/>
        <v>8</v>
      </c>
    </row>
    <row r="58" spans="1:22">
      <c r="A58" t="s">
        <v>145</v>
      </c>
      <c r="B58" t="s">
        <v>123</v>
      </c>
      <c r="C58" s="1" t="s">
        <v>52</v>
      </c>
      <c r="D58" t="s">
        <v>255</v>
      </c>
      <c r="E58" s="1" t="s">
        <v>159</v>
      </c>
      <c r="F58" s="6">
        <v>3</v>
      </c>
      <c r="G58" s="7">
        <f>9/4</f>
        <v>2.25</v>
      </c>
      <c r="H58" s="2">
        <f t="shared" si="10"/>
        <v>5.25</v>
      </c>
      <c r="I58" s="10">
        <v>0</v>
      </c>
      <c r="J58" s="10">
        <v>0</v>
      </c>
      <c r="K58" s="2">
        <f t="shared" si="7"/>
        <v>0</v>
      </c>
      <c r="L58">
        <v>1</v>
      </c>
      <c r="M58">
        <v>1.75</v>
      </c>
      <c r="N58" s="2">
        <f t="shared" si="11"/>
        <v>2.75</v>
      </c>
      <c r="O58">
        <v>1</v>
      </c>
      <c r="P58">
        <v>0</v>
      </c>
      <c r="Q58" s="2">
        <f t="shared" si="12"/>
        <v>1</v>
      </c>
      <c r="R58">
        <v>0</v>
      </c>
      <c r="S58" s="3">
        <v>0</v>
      </c>
      <c r="T58" s="2">
        <f t="shared" si="13"/>
        <v>0</v>
      </c>
      <c r="U58" s="2">
        <f t="shared" si="8"/>
        <v>9</v>
      </c>
      <c r="V58" s="3">
        <f t="shared" si="9"/>
        <v>5</v>
      </c>
    </row>
    <row r="59" spans="1:22">
      <c r="A59" t="s">
        <v>145</v>
      </c>
      <c r="B59" t="s">
        <v>119</v>
      </c>
      <c r="C59" s="1" t="s">
        <v>54</v>
      </c>
      <c r="D59" t="s">
        <v>244</v>
      </c>
      <c r="E59" s="1" t="s">
        <v>18</v>
      </c>
      <c r="F59" s="6">
        <v>2</v>
      </c>
      <c r="G59" s="7">
        <f>5/4</f>
        <v>1.25</v>
      </c>
      <c r="H59" s="2">
        <f t="shared" si="10"/>
        <v>3.25</v>
      </c>
      <c r="I59" s="10">
        <v>1</v>
      </c>
      <c r="J59" s="10">
        <v>1.75</v>
      </c>
      <c r="K59" s="2">
        <f t="shared" si="7"/>
        <v>2.75</v>
      </c>
      <c r="L59">
        <v>2</v>
      </c>
      <c r="M59">
        <f>3/4</f>
        <v>0.75</v>
      </c>
      <c r="N59" s="2">
        <f t="shared" si="11"/>
        <v>2.75</v>
      </c>
      <c r="O59">
        <v>0</v>
      </c>
      <c r="P59">
        <v>0</v>
      </c>
      <c r="Q59" s="2">
        <f t="shared" si="12"/>
        <v>0</v>
      </c>
      <c r="R59">
        <v>0</v>
      </c>
      <c r="S59" s="3">
        <v>0</v>
      </c>
      <c r="T59" s="2">
        <f t="shared" si="13"/>
        <v>0</v>
      </c>
      <c r="U59" s="2">
        <f t="shared" si="8"/>
        <v>8.75</v>
      </c>
      <c r="V59" s="3">
        <f t="shared" si="9"/>
        <v>5</v>
      </c>
    </row>
    <row r="60" spans="1:22">
      <c r="A60" t="s">
        <v>145</v>
      </c>
      <c r="B60" t="s">
        <v>119</v>
      </c>
      <c r="C60" s="1" t="s">
        <v>113</v>
      </c>
      <c r="D60" t="s">
        <v>263</v>
      </c>
      <c r="E60" s="1" t="s">
        <v>8</v>
      </c>
      <c r="F60" s="6">
        <v>0</v>
      </c>
      <c r="G60" s="8">
        <f>7/4</f>
        <v>1.75</v>
      </c>
      <c r="H60" s="2">
        <f t="shared" si="10"/>
        <v>1.75</v>
      </c>
      <c r="I60" s="10">
        <v>0</v>
      </c>
      <c r="J60" s="10">
        <v>0.75</v>
      </c>
      <c r="K60" s="2">
        <f t="shared" si="7"/>
        <v>0.75</v>
      </c>
      <c r="L60">
        <v>1</v>
      </c>
      <c r="M60">
        <v>1.25</v>
      </c>
      <c r="N60" s="2">
        <f t="shared" si="11"/>
        <v>2.25</v>
      </c>
      <c r="O60">
        <v>3</v>
      </c>
      <c r="P60">
        <v>2.25</v>
      </c>
      <c r="Q60" s="2">
        <f t="shared" si="12"/>
        <v>5.25</v>
      </c>
      <c r="R60">
        <v>0</v>
      </c>
      <c r="S60" s="3">
        <v>0</v>
      </c>
      <c r="T60" s="2">
        <f t="shared" si="13"/>
        <v>0</v>
      </c>
      <c r="U60" s="2">
        <f t="shared" si="8"/>
        <v>10</v>
      </c>
      <c r="V60" s="3">
        <f t="shared" si="9"/>
        <v>4</v>
      </c>
    </row>
    <row r="61" spans="1:22">
      <c r="A61" t="s">
        <v>145</v>
      </c>
      <c r="B61" t="s">
        <v>119</v>
      </c>
      <c r="C61" s="1" t="s">
        <v>199</v>
      </c>
      <c r="D61" t="s">
        <v>255</v>
      </c>
      <c r="E61" s="1" t="s">
        <v>159</v>
      </c>
      <c r="F61" s="9">
        <v>0</v>
      </c>
      <c r="G61" s="10">
        <v>0</v>
      </c>
      <c r="H61" s="2">
        <f t="shared" si="10"/>
        <v>0</v>
      </c>
      <c r="I61" s="7">
        <v>0</v>
      </c>
      <c r="J61" s="7">
        <v>0.5</v>
      </c>
      <c r="K61" s="2">
        <f t="shared" si="7"/>
        <v>0.5</v>
      </c>
      <c r="L61">
        <v>0</v>
      </c>
      <c r="M61">
        <v>0</v>
      </c>
      <c r="N61" s="2">
        <f t="shared" si="11"/>
        <v>0</v>
      </c>
      <c r="O61">
        <v>2</v>
      </c>
      <c r="P61">
        <v>0</v>
      </c>
      <c r="Q61" s="2">
        <f t="shared" si="12"/>
        <v>2</v>
      </c>
      <c r="R61">
        <v>0</v>
      </c>
      <c r="S61" s="3">
        <v>0</v>
      </c>
      <c r="T61" s="2">
        <f t="shared" si="13"/>
        <v>0</v>
      </c>
      <c r="U61" s="2">
        <f t="shared" si="8"/>
        <v>2.5</v>
      </c>
      <c r="V61" s="3">
        <f t="shared" si="9"/>
        <v>2</v>
      </c>
    </row>
    <row r="62" spans="1:22">
      <c r="A62" t="s">
        <v>145</v>
      </c>
      <c r="B62" t="s">
        <v>119</v>
      </c>
      <c r="C62" s="1" t="s">
        <v>200</v>
      </c>
      <c r="D62" t="s">
        <v>264</v>
      </c>
      <c r="E62" s="1" t="s">
        <v>159</v>
      </c>
      <c r="F62" s="9">
        <v>0</v>
      </c>
      <c r="G62" s="10">
        <v>0</v>
      </c>
      <c r="H62" s="2">
        <f t="shared" si="10"/>
        <v>0</v>
      </c>
      <c r="I62" s="7">
        <v>0</v>
      </c>
      <c r="J62" s="7">
        <v>1</v>
      </c>
      <c r="K62" s="2">
        <f t="shared" si="7"/>
        <v>1</v>
      </c>
      <c r="L62">
        <v>0</v>
      </c>
      <c r="M62">
        <v>0</v>
      </c>
      <c r="N62" s="2">
        <f t="shared" si="11"/>
        <v>0</v>
      </c>
      <c r="O62">
        <v>2</v>
      </c>
      <c r="P62">
        <v>0</v>
      </c>
      <c r="Q62" s="2">
        <f t="shared" si="12"/>
        <v>2</v>
      </c>
      <c r="R62">
        <v>0</v>
      </c>
      <c r="S62" s="3">
        <v>0</v>
      </c>
      <c r="T62" s="2">
        <f t="shared" si="13"/>
        <v>0</v>
      </c>
      <c r="U62" s="2">
        <f t="shared" si="8"/>
        <v>3</v>
      </c>
      <c r="V62" s="3">
        <f t="shared" si="9"/>
        <v>2</v>
      </c>
    </row>
    <row r="63" spans="1:22">
      <c r="A63" t="s">
        <v>145</v>
      </c>
      <c r="B63" t="s">
        <v>119</v>
      </c>
      <c r="C63" s="1" t="s">
        <v>53</v>
      </c>
      <c r="D63" t="s">
        <v>252</v>
      </c>
      <c r="E63" s="1" t="s">
        <v>24</v>
      </c>
      <c r="F63" s="6">
        <v>2</v>
      </c>
      <c r="G63" s="7">
        <f>3/4</f>
        <v>0.75</v>
      </c>
      <c r="H63" s="2">
        <f t="shared" si="10"/>
        <v>2.75</v>
      </c>
      <c r="I63" s="10">
        <v>0</v>
      </c>
      <c r="J63" s="10">
        <v>0.75</v>
      </c>
      <c r="K63" s="2">
        <f t="shared" si="7"/>
        <v>0.75</v>
      </c>
      <c r="L63">
        <v>0</v>
      </c>
      <c r="M63">
        <v>0.75</v>
      </c>
      <c r="N63" s="2">
        <f t="shared" si="11"/>
        <v>0.75</v>
      </c>
      <c r="O63">
        <v>0</v>
      </c>
      <c r="P63">
        <v>0</v>
      </c>
      <c r="Q63" s="2">
        <f t="shared" si="12"/>
        <v>0</v>
      </c>
      <c r="R63">
        <v>0</v>
      </c>
      <c r="S63" s="3">
        <v>0</v>
      </c>
      <c r="T63" s="2">
        <f t="shared" si="13"/>
        <v>0</v>
      </c>
      <c r="U63" s="2">
        <f t="shared" si="8"/>
        <v>4.25</v>
      </c>
      <c r="V63" s="3">
        <f t="shared" si="9"/>
        <v>2</v>
      </c>
    </row>
    <row r="64" spans="1:22">
      <c r="A64" t="s">
        <v>145</v>
      </c>
      <c r="B64" t="s">
        <v>119</v>
      </c>
      <c r="C64" s="1" t="s">
        <v>55</v>
      </c>
      <c r="D64" t="s">
        <v>305</v>
      </c>
      <c r="E64" s="1" t="s">
        <v>10</v>
      </c>
      <c r="F64" s="6">
        <v>1</v>
      </c>
      <c r="G64" s="7">
        <v>1</v>
      </c>
      <c r="H64" s="2">
        <f t="shared" si="10"/>
        <v>2</v>
      </c>
      <c r="I64" s="10">
        <v>1</v>
      </c>
      <c r="J64" s="10">
        <v>0.75</v>
      </c>
      <c r="K64" s="2">
        <f t="shared" si="7"/>
        <v>1.75</v>
      </c>
      <c r="L64">
        <v>0</v>
      </c>
      <c r="M64">
        <v>0</v>
      </c>
      <c r="N64" s="2">
        <f t="shared" si="11"/>
        <v>0</v>
      </c>
      <c r="O64">
        <v>0</v>
      </c>
      <c r="P64">
        <v>0</v>
      </c>
      <c r="Q64" s="2">
        <f t="shared" si="12"/>
        <v>0</v>
      </c>
      <c r="R64">
        <v>0</v>
      </c>
      <c r="S64" s="3">
        <v>0</v>
      </c>
      <c r="T64" s="2">
        <f t="shared" si="13"/>
        <v>0</v>
      </c>
      <c r="U64" s="2">
        <f t="shared" si="8"/>
        <v>3.75</v>
      </c>
      <c r="V64" s="3">
        <f t="shared" si="9"/>
        <v>2</v>
      </c>
    </row>
    <row r="65" spans="1:22">
      <c r="A65" t="s">
        <v>145</v>
      </c>
      <c r="B65" t="s">
        <v>119</v>
      </c>
      <c r="C65" t="s">
        <v>202</v>
      </c>
      <c r="D65" t="s">
        <v>268</v>
      </c>
      <c r="E65" t="s">
        <v>169</v>
      </c>
      <c r="F65" s="9">
        <v>0</v>
      </c>
      <c r="G65" s="10">
        <v>0</v>
      </c>
      <c r="H65" s="2">
        <f t="shared" si="10"/>
        <v>0</v>
      </c>
      <c r="I65" s="7">
        <v>0</v>
      </c>
      <c r="J65" s="7">
        <v>0</v>
      </c>
      <c r="K65" s="2">
        <f t="shared" si="7"/>
        <v>0</v>
      </c>
      <c r="L65">
        <v>0</v>
      </c>
      <c r="M65">
        <v>0</v>
      </c>
      <c r="N65" s="2">
        <f t="shared" si="11"/>
        <v>0</v>
      </c>
      <c r="O65">
        <v>1</v>
      </c>
      <c r="P65">
        <v>0.75</v>
      </c>
      <c r="Q65" s="2">
        <f t="shared" si="12"/>
        <v>1.75</v>
      </c>
      <c r="R65">
        <v>0</v>
      </c>
      <c r="S65" s="3">
        <v>0</v>
      </c>
      <c r="T65" s="2">
        <f t="shared" si="13"/>
        <v>0</v>
      </c>
      <c r="U65" s="2">
        <f t="shared" si="8"/>
        <v>1.75</v>
      </c>
      <c r="V65" s="3">
        <f t="shared" si="9"/>
        <v>1</v>
      </c>
    </row>
    <row r="66" spans="1:22">
      <c r="A66" t="s">
        <v>145</v>
      </c>
      <c r="B66" t="s">
        <v>119</v>
      </c>
      <c r="C66" s="1" t="s">
        <v>317</v>
      </c>
      <c r="D66" t="s">
        <v>243</v>
      </c>
      <c r="E66" s="1" t="s">
        <v>196</v>
      </c>
      <c r="F66" s="9">
        <v>0</v>
      </c>
      <c r="G66" s="10">
        <v>0</v>
      </c>
      <c r="H66" s="2">
        <f t="shared" si="10"/>
        <v>0</v>
      </c>
      <c r="I66" s="7">
        <v>0</v>
      </c>
      <c r="J66" s="7">
        <v>1.25</v>
      </c>
      <c r="K66" s="2">
        <f t="shared" ref="K66:K97" si="14">I66+J66</f>
        <v>1.25</v>
      </c>
      <c r="L66">
        <v>0</v>
      </c>
      <c r="M66">
        <v>0</v>
      </c>
      <c r="N66" s="2">
        <f t="shared" si="11"/>
        <v>0</v>
      </c>
      <c r="O66">
        <v>1</v>
      </c>
      <c r="P66">
        <v>0</v>
      </c>
      <c r="Q66" s="2">
        <f t="shared" si="12"/>
        <v>1</v>
      </c>
      <c r="R66">
        <v>0</v>
      </c>
      <c r="S66" s="3">
        <v>0</v>
      </c>
      <c r="T66" s="2">
        <f t="shared" si="13"/>
        <v>0</v>
      </c>
      <c r="U66" s="2">
        <f t="shared" ref="U66:U97" si="15">H66+K66+N66+Q66</f>
        <v>2.25</v>
      </c>
      <c r="V66" s="3">
        <f t="shared" ref="V66:V97" si="16">F66+I66+L66+O66+R66</f>
        <v>1</v>
      </c>
    </row>
    <row r="67" spans="1:22">
      <c r="A67" t="s">
        <v>145</v>
      </c>
      <c r="B67" t="s">
        <v>119</v>
      </c>
      <c r="C67" t="s">
        <v>201</v>
      </c>
      <c r="D67" t="s">
        <v>242</v>
      </c>
      <c r="E67" t="s">
        <v>169</v>
      </c>
      <c r="F67" s="9">
        <v>0</v>
      </c>
      <c r="G67" s="10">
        <v>0</v>
      </c>
      <c r="H67" s="2">
        <f t="shared" si="10"/>
        <v>0</v>
      </c>
      <c r="I67" s="7">
        <v>0</v>
      </c>
      <c r="J67" s="7">
        <v>0</v>
      </c>
      <c r="K67" s="2">
        <f t="shared" si="14"/>
        <v>0</v>
      </c>
      <c r="L67">
        <v>0</v>
      </c>
      <c r="M67">
        <v>0</v>
      </c>
      <c r="N67" s="2">
        <f t="shared" si="11"/>
        <v>0</v>
      </c>
      <c r="O67">
        <v>1</v>
      </c>
      <c r="P67">
        <v>0</v>
      </c>
      <c r="Q67" s="2">
        <f t="shared" si="12"/>
        <v>1</v>
      </c>
      <c r="R67">
        <v>0</v>
      </c>
      <c r="S67" s="3">
        <v>0</v>
      </c>
      <c r="T67" s="2">
        <f t="shared" si="13"/>
        <v>0</v>
      </c>
      <c r="U67" s="2">
        <f t="shared" si="15"/>
        <v>1</v>
      </c>
      <c r="V67" s="3">
        <f t="shared" si="16"/>
        <v>1</v>
      </c>
    </row>
    <row r="68" spans="1:22">
      <c r="A68" t="s">
        <v>145</v>
      </c>
      <c r="B68" t="s">
        <v>119</v>
      </c>
      <c r="C68" s="1" t="s">
        <v>60</v>
      </c>
      <c r="D68" t="s">
        <v>265</v>
      </c>
      <c r="E68" s="1" t="s">
        <v>18</v>
      </c>
      <c r="F68" s="6">
        <v>0</v>
      </c>
      <c r="G68" s="7">
        <f>5/4</f>
        <v>1.25</v>
      </c>
      <c r="H68" s="2">
        <f t="shared" si="10"/>
        <v>1.25</v>
      </c>
      <c r="I68" s="10">
        <v>1</v>
      </c>
      <c r="J68" s="10">
        <v>1.75</v>
      </c>
      <c r="K68" s="2">
        <f t="shared" si="14"/>
        <v>2.75</v>
      </c>
      <c r="L68">
        <v>0</v>
      </c>
      <c r="M68">
        <v>0.75</v>
      </c>
      <c r="N68" s="2">
        <f t="shared" si="11"/>
        <v>0.75</v>
      </c>
      <c r="O68">
        <v>0</v>
      </c>
      <c r="P68">
        <v>0</v>
      </c>
      <c r="Q68" s="2">
        <f t="shared" si="12"/>
        <v>0</v>
      </c>
      <c r="R68">
        <v>0</v>
      </c>
      <c r="S68" s="3">
        <v>0</v>
      </c>
      <c r="T68" s="2">
        <f t="shared" si="13"/>
        <v>0</v>
      </c>
      <c r="U68" s="2">
        <f t="shared" si="15"/>
        <v>4.75</v>
      </c>
      <c r="V68" s="3">
        <f t="shared" si="16"/>
        <v>1</v>
      </c>
    </row>
    <row r="69" spans="1:22">
      <c r="A69" t="s">
        <v>145</v>
      </c>
      <c r="B69" t="s">
        <v>119</v>
      </c>
      <c r="C69" s="1" t="s">
        <v>163</v>
      </c>
      <c r="D69" t="s">
        <v>270</v>
      </c>
      <c r="E69" s="1" t="s">
        <v>157</v>
      </c>
      <c r="F69" s="5">
        <v>0</v>
      </c>
      <c r="G69" s="10">
        <v>0</v>
      </c>
      <c r="H69" s="2">
        <f t="shared" si="10"/>
        <v>0</v>
      </c>
      <c r="I69">
        <v>1</v>
      </c>
      <c r="J69" s="7">
        <v>0</v>
      </c>
      <c r="K69" s="2">
        <f t="shared" si="14"/>
        <v>1</v>
      </c>
      <c r="L69">
        <v>0</v>
      </c>
      <c r="M69">
        <v>0</v>
      </c>
      <c r="N69" s="2">
        <f t="shared" si="11"/>
        <v>0</v>
      </c>
      <c r="O69">
        <v>0</v>
      </c>
      <c r="P69">
        <v>0</v>
      </c>
      <c r="Q69" s="2">
        <f t="shared" si="12"/>
        <v>0</v>
      </c>
      <c r="R69">
        <v>0</v>
      </c>
      <c r="S69" s="3">
        <v>0</v>
      </c>
      <c r="T69" s="2">
        <f t="shared" si="13"/>
        <v>0</v>
      </c>
      <c r="U69" s="2">
        <f t="shared" si="15"/>
        <v>1</v>
      </c>
      <c r="V69" s="3">
        <f t="shared" si="16"/>
        <v>1</v>
      </c>
    </row>
    <row r="70" spans="1:22">
      <c r="A70" t="s">
        <v>145</v>
      </c>
      <c r="B70" t="s">
        <v>119</v>
      </c>
      <c r="C70" s="1" t="s">
        <v>57</v>
      </c>
      <c r="D70" t="s">
        <v>252</v>
      </c>
      <c r="E70" s="1" t="s">
        <v>24</v>
      </c>
      <c r="F70" s="6">
        <v>1</v>
      </c>
      <c r="G70" s="7">
        <f>3/4</f>
        <v>0.75</v>
      </c>
      <c r="H70" s="2">
        <f t="shared" si="10"/>
        <v>1.75</v>
      </c>
      <c r="I70" s="10">
        <v>0</v>
      </c>
      <c r="J70" s="10">
        <v>0.25</v>
      </c>
      <c r="K70" s="2">
        <f t="shared" si="14"/>
        <v>0.25</v>
      </c>
      <c r="L70">
        <v>0</v>
      </c>
      <c r="M70">
        <v>0</v>
      </c>
      <c r="N70" s="2">
        <f t="shared" si="11"/>
        <v>0</v>
      </c>
      <c r="O70">
        <v>0</v>
      </c>
      <c r="P70">
        <v>0</v>
      </c>
      <c r="Q70" s="2">
        <f t="shared" si="12"/>
        <v>0</v>
      </c>
      <c r="R70">
        <v>0</v>
      </c>
      <c r="S70" s="3">
        <v>0</v>
      </c>
      <c r="T70" s="2">
        <f t="shared" si="13"/>
        <v>0</v>
      </c>
      <c r="U70" s="2">
        <f t="shared" si="15"/>
        <v>2</v>
      </c>
      <c r="V70" s="3">
        <f t="shared" si="16"/>
        <v>1</v>
      </c>
    </row>
    <row r="71" spans="1:22">
      <c r="A71" t="s">
        <v>145</v>
      </c>
      <c r="B71" t="s">
        <v>119</v>
      </c>
      <c r="C71" s="1" t="s">
        <v>58</v>
      </c>
      <c r="D71" t="s">
        <v>267</v>
      </c>
      <c r="E71" s="1" t="s">
        <v>59</v>
      </c>
      <c r="F71" s="6">
        <v>1</v>
      </c>
      <c r="G71" s="7">
        <v>0.5</v>
      </c>
      <c r="H71" s="2">
        <f t="shared" si="10"/>
        <v>1.5</v>
      </c>
      <c r="I71" s="10">
        <v>0</v>
      </c>
      <c r="J71" s="10">
        <v>0</v>
      </c>
      <c r="K71" s="2">
        <f t="shared" si="14"/>
        <v>0</v>
      </c>
      <c r="L71">
        <v>0</v>
      </c>
      <c r="M71">
        <v>0</v>
      </c>
      <c r="N71" s="2">
        <f t="shared" si="11"/>
        <v>0</v>
      </c>
      <c r="O71">
        <v>0</v>
      </c>
      <c r="P71">
        <v>0</v>
      </c>
      <c r="Q71" s="2">
        <f t="shared" si="12"/>
        <v>0</v>
      </c>
      <c r="R71">
        <v>0</v>
      </c>
      <c r="S71" s="3">
        <v>0</v>
      </c>
      <c r="T71" s="2">
        <f t="shared" si="13"/>
        <v>0</v>
      </c>
      <c r="U71" s="2">
        <f t="shared" si="15"/>
        <v>1.5</v>
      </c>
      <c r="V71" s="3">
        <f t="shared" si="16"/>
        <v>1</v>
      </c>
    </row>
    <row r="72" spans="1:22">
      <c r="A72" t="s">
        <v>145</v>
      </c>
      <c r="B72" t="s">
        <v>119</v>
      </c>
      <c r="C72" s="1" t="s">
        <v>231</v>
      </c>
      <c r="D72" t="s">
        <v>257</v>
      </c>
      <c r="E72" s="1" t="s">
        <v>10</v>
      </c>
      <c r="F72" s="9">
        <v>0</v>
      </c>
      <c r="G72" s="10">
        <v>0</v>
      </c>
      <c r="H72" s="2">
        <f t="shared" si="10"/>
        <v>0</v>
      </c>
      <c r="I72" s="7">
        <v>0</v>
      </c>
      <c r="J72" s="7">
        <v>0.75</v>
      </c>
      <c r="K72" s="2">
        <f t="shared" si="14"/>
        <v>0.75</v>
      </c>
      <c r="L72">
        <v>0</v>
      </c>
      <c r="M72">
        <v>1</v>
      </c>
      <c r="N72" s="2">
        <f t="shared" si="11"/>
        <v>1</v>
      </c>
      <c r="O72">
        <v>0</v>
      </c>
      <c r="P72">
        <v>0</v>
      </c>
      <c r="Q72" s="2">
        <f t="shared" si="12"/>
        <v>0</v>
      </c>
      <c r="R72">
        <v>0</v>
      </c>
      <c r="S72" s="3">
        <v>0</v>
      </c>
      <c r="T72" s="2">
        <f t="shared" si="13"/>
        <v>0</v>
      </c>
      <c r="U72" s="2">
        <f t="shared" si="15"/>
        <v>1.75</v>
      </c>
      <c r="V72" s="3">
        <f t="shared" si="16"/>
        <v>0</v>
      </c>
    </row>
    <row r="73" spans="1:22">
      <c r="A73" t="s">
        <v>145</v>
      </c>
      <c r="B73" t="s">
        <v>119</v>
      </c>
      <c r="C73" s="1" t="s">
        <v>234</v>
      </c>
      <c r="D73" t="s">
        <v>260</v>
      </c>
      <c r="E73" s="1" t="s">
        <v>8</v>
      </c>
      <c r="F73" s="9">
        <v>0</v>
      </c>
      <c r="G73" s="10">
        <v>0</v>
      </c>
      <c r="H73" s="2">
        <f t="shared" si="10"/>
        <v>0</v>
      </c>
      <c r="I73" s="7">
        <v>0</v>
      </c>
      <c r="J73" s="7">
        <v>0</v>
      </c>
      <c r="K73" s="2">
        <f t="shared" si="14"/>
        <v>0</v>
      </c>
      <c r="L73">
        <v>0</v>
      </c>
      <c r="M73">
        <v>0.5</v>
      </c>
      <c r="N73" s="2">
        <f t="shared" si="11"/>
        <v>0.5</v>
      </c>
      <c r="O73">
        <v>0</v>
      </c>
      <c r="P73">
        <v>0</v>
      </c>
      <c r="Q73" s="2">
        <f t="shared" si="12"/>
        <v>0</v>
      </c>
      <c r="R73">
        <v>0</v>
      </c>
      <c r="S73" s="3">
        <v>0</v>
      </c>
      <c r="T73" s="2">
        <f t="shared" si="13"/>
        <v>0</v>
      </c>
      <c r="U73" s="2">
        <f t="shared" si="15"/>
        <v>0.5</v>
      </c>
      <c r="V73" s="3">
        <f t="shared" si="16"/>
        <v>0</v>
      </c>
    </row>
    <row r="74" spans="1:22">
      <c r="A74" t="s">
        <v>145</v>
      </c>
      <c r="B74" t="s">
        <v>119</v>
      </c>
      <c r="C74" s="1" t="s">
        <v>232</v>
      </c>
      <c r="D74" t="s">
        <v>288</v>
      </c>
      <c r="E74" s="1" t="s">
        <v>8</v>
      </c>
      <c r="F74" s="9">
        <v>0</v>
      </c>
      <c r="G74" s="10">
        <v>0</v>
      </c>
      <c r="H74" s="2">
        <f t="shared" si="10"/>
        <v>0</v>
      </c>
      <c r="I74" s="7">
        <v>0</v>
      </c>
      <c r="J74" s="7">
        <v>0</v>
      </c>
      <c r="K74" s="2">
        <f t="shared" si="14"/>
        <v>0</v>
      </c>
      <c r="L74">
        <v>0</v>
      </c>
      <c r="M74">
        <v>0.5</v>
      </c>
      <c r="N74" s="2">
        <f t="shared" si="11"/>
        <v>0.5</v>
      </c>
      <c r="O74">
        <v>0</v>
      </c>
      <c r="P74">
        <v>0</v>
      </c>
      <c r="Q74" s="2">
        <f t="shared" si="12"/>
        <v>0</v>
      </c>
      <c r="R74">
        <v>0</v>
      </c>
      <c r="S74" s="3">
        <v>0</v>
      </c>
      <c r="T74" s="2">
        <f t="shared" si="13"/>
        <v>0</v>
      </c>
      <c r="U74" s="2">
        <f t="shared" si="15"/>
        <v>0.5</v>
      </c>
      <c r="V74" s="3">
        <f t="shared" si="16"/>
        <v>0</v>
      </c>
    </row>
    <row r="75" spans="1:22">
      <c r="A75" t="s">
        <v>145</v>
      </c>
      <c r="B75" t="s">
        <v>119</v>
      </c>
      <c r="C75" s="1" t="s">
        <v>61</v>
      </c>
      <c r="D75" t="s">
        <v>253</v>
      </c>
      <c r="E75" s="1" t="s">
        <v>24</v>
      </c>
      <c r="F75" s="6">
        <v>0</v>
      </c>
      <c r="G75" s="7">
        <v>0.5</v>
      </c>
      <c r="H75" s="2">
        <f t="shared" si="10"/>
        <v>0.5</v>
      </c>
      <c r="I75" s="10">
        <v>0</v>
      </c>
      <c r="J75" s="10">
        <v>0</v>
      </c>
      <c r="K75" s="2">
        <f t="shared" si="14"/>
        <v>0</v>
      </c>
      <c r="L75">
        <v>0</v>
      </c>
      <c r="M75">
        <f>1/4</f>
        <v>0.25</v>
      </c>
      <c r="N75" s="2">
        <f t="shared" si="11"/>
        <v>0.25</v>
      </c>
      <c r="O75">
        <v>0</v>
      </c>
      <c r="P75">
        <v>0</v>
      </c>
      <c r="Q75" s="2">
        <f t="shared" si="12"/>
        <v>0</v>
      </c>
      <c r="R75">
        <v>0</v>
      </c>
      <c r="S75" s="3">
        <v>0</v>
      </c>
      <c r="T75" s="2">
        <f t="shared" si="13"/>
        <v>0</v>
      </c>
      <c r="U75" s="2">
        <f t="shared" si="15"/>
        <v>0.75</v>
      </c>
      <c r="V75" s="3">
        <f t="shared" si="16"/>
        <v>0</v>
      </c>
    </row>
    <row r="76" spans="1:22">
      <c r="A76" t="s">
        <v>145</v>
      </c>
      <c r="B76" t="s">
        <v>119</v>
      </c>
      <c r="C76" s="1" t="s">
        <v>138</v>
      </c>
      <c r="D76" t="s">
        <v>303</v>
      </c>
      <c r="E76" s="1" t="s">
        <v>18</v>
      </c>
      <c r="F76" s="6">
        <v>0</v>
      </c>
      <c r="G76" s="7">
        <v>0.5</v>
      </c>
      <c r="H76" s="2">
        <f t="shared" si="10"/>
        <v>0.5</v>
      </c>
      <c r="I76" s="10">
        <v>0</v>
      </c>
      <c r="J76" s="10">
        <v>0</v>
      </c>
      <c r="K76" s="2">
        <f t="shared" si="14"/>
        <v>0</v>
      </c>
      <c r="L76">
        <v>0</v>
      </c>
      <c r="M76">
        <v>0</v>
      </c>
      <c r="N76" s="2">
        <f t="shared" si="11"/>
        <v>0</v>
      </c>
      <c r="O76">
        <v>0</v>
      </c>
      <c r="P76">
        <v>0</v>
      </c>
      <c r="Q76" s="2">
        <f t="shared" si="12"/>
        <v>0</v>
      </c>
      <c r="R76">
        <v>0</v>
      </c>
      <c r="S76" s="3">
        <v>0</v>
      </c>
      <c r="T76" s="2">
        <f t="shared" si="13"/>
        <v>0</v>
      </c>
      <c r="U76" s="2">
        <f t="shared" si="15"/>
        <v>0.5</v>
      </c>
      <c r="V76" s="3">
        <f t="shared" si="16"/>
        <v>0</v>
      </c>
    </row>
    <row r="77" spans="1:22">
      <c r="A77" t="s">
        <v>145</v>
      </c>
      <c r="B77" t="s">
        <v>119</v>
      </c>
      <c r="C77" s="1" t="s">
        <v>327</v>
      </c>
      <c r="D77" t="s">
        <v>264</v>
      </c>
      <c r="E77" s="1" t="s">
        <v>16</v>
      </c>
      <c r="F77" s="5">
        <v>0</v>
      </c>
      <c r="G77">
        <v>0</v>
      </c>
      <c r="H77">
        <v>0</v>
      </c>
      <c r="I77">
        <v>0</v>
      </c>
      <c r="J77" s="7">
        <v>0.25</v>
      </c>
      <c r="K77" s="2">
        <f t="shared" si="14"/>
        <v>0.25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 s="2">
        <f t="shared" si="15"/>
        <v>0.25</v>
      </c>
      <c r="V77" s="3">
        <f t="shared" si="16"/>
        <v>0</v>
      </c>
    </row>
    <row r="78" spans="1:22">
      <c r="A78" t="s">
        <v>145</v>
      </c>
      <c r="B78" t="s">
        <v>120</v>
      </c>
      <c r="C78" s="1" t="s">
        <v>68</v>
      </c>
      <c r="D78" t="s">
        <v>257</v>
      </c>
      <c r="E78" s="1" t="s">
        <v>10</v>
      </c>
      <c r="F78" s="6">
        <v>9</v>
      </c>
      <c r="G78" s="7">
        <v>1.25</v>
      </c>
      <c r="H78" s="2">
        <f t="shared" ref="H78:H104" si="17">F78+G78</f>
        <v>10.25</v>
      </c>
      <c r="I78" s="10">
        <v>9</v>
      </c>
      <c r="J78" s="10">
        <v>1.75</v>
      </c>
      <c r="K78" s="2">
        <f t="shared" si="14"/>
        <v>10.75</v>
      </c>
      <c r="L78">
        <v>9</v>
      </c>
      <c r="M78">
        <f>5/4</f>
        <v>1.25</v>
      </c>
      <c r="N78" s="2">
        <f t="shared" ref="N78:N103" si="18">L78+M78</f>
        <v>10.25</v>
      </c>
      <c r="O78">
        <v>9</v>
      </c>
      <c r="P78">
        <f>7/4</f>
        <v>1.75</v>
      </c>
      <c r="Q78" s="2">
        <f t="shared" ref="Q78:Q103" si="19">O78+P78</f>
        <v>10.75</v>
      </c>
      <c r="R78">
        <v>0</v>
      </c>
      <c r="S78" s="3">
        <v>0</v>
      </c>
      <c r="T78" s="2">
        <f t="shared" ref="T78:T103" si="20">R78+S78</f>
        <v>0</v>
      </c>
      <c r="U78" s="2">
        <f t="shared" si="15"/>
        <v>42</v>
      </c>
      <c r="V78" s="3">
        <f t="shared" si="16"/>
        <v>36</v>
      </c>
    </row>
    <row r="79" spans="1:22">
      <c r="A79" t="s">
        <v>145</v>
      </c>
      <c r="B79" t="s">
        <v>120</v>
      </c>
      <c r="C79" s="1" t="s">
        <v>70</v>
      </c>
      <c r="D79" t="s">
        <v>243</v>
      </c>
      <c r="E79" s="1" t="s">
        <v>3</v>
      </c>
      <c r="F79" s="6">
        <v>5</v>
      </c>
      <c r="G79" s="7">
        <v>1.75</v>
      </c>
      <c r="H79" s="2">
        <f t="shared" si="17"/>
        <v>6.75</v>
      </c>
      <c r="I79" s="10">
        <v>0</v>
      </c>
      <c r="J79" s="10">
        <v>0</v>
      </c>
      <c r="K79" s="2">
        <f t="shared" si="14"/>
        <v>0</v>
      </c>
      <c r="L79">
        <v>4</v>
      </c>
      <c r="M79">
        <v>1.75</v>
      </c>
      <c r="N79" s="2">
        <f t="shared" si="18"/>
        <v>5.75</v>
      </c>
      <c r="O79">
        <v>7</v>
      </c>
      <c r="P79">
        <f>9/4</f>
        <v>2.25</v>
      </c>
      <c r="Q79" s="2">
        <f t="shared" si="19"/>
        <v>9.25</v>
      </c>
      <c r="R79">
        <v>0</v>
      </c>
      <c r="S79" s="3">
        <v>0</v>
      </c>
      <c r="T79" s="2">
        <f t="shared" si="20"/>
        <v>0</v>
      </c>
      <c r="U79" s="2">
        <f t="shared" si="15"/>
        <v>21.75</v>
      </c>
      <c r="V79" s="3">
        <f t="shared" si="16"/>
        <v>16</v>
      </c>
    </row>
    <row r="80" spans="1:22">
      <c r="A80" t="s">
        <v>145</v>
      </c>
      <c r="B80" t="s">
        <v>124</v>
      </c>
      <c r="C80" s="1" t="s">
        <v>69</v>
      </c>
      <c r="D80" t="s">
        <v>250</v>
      </c>
      <c r="E80" s="1" t="s">
        <v>18</v>
      </c>
      <c r="F80" s="6">
        <v>7</v>
      </c>
      <c r="G80" s="7">
        <f>2/4</f>
        <v>0.5</v>
      </c>
      <c r="H80" s="2">
        <f t="shared" si="17"/>
        <v>7.5</v>
      </c>
      <c r="I80" s="10">
        <v>7</v>
      </c>
      <c r="J80" s="10">
        <v>0</v>
      </c>
      <c r="K80" s="2">
        <f t="shared" si="14"/>
        <v>7</v>
      </c>
      <c r="L80">
        <v>0</v>
      </c>
      <c r="M80">
        <v>0</v>
      </c>
      <c r="N80" s="2">
        <f t="shared" si="18"/>
        <v>0</v>
      </c>
      <c r="O80">
        <v>0</v>
      </c>
      <c r="P80">
        <v>0</v>
      </c>
      <c r="Q80" s="2">
        <f t="shared" si="19"/>
        <v>0</v>
      </c>
      <c r="R80">
        <v>0</v>
      </c>
      <c r="S80" s="3">
        <v>0</v>
      </c>
      <c r="T80" s="2">
        <f t="shared" si="20"/>
        <v>0</v>
      </c>
      <c r="U80" s="2">
        <f t="shared" si="15"/>
        <v>14.5</v>
      </c>
      <c r="V80" s="3">
        <f t="shared" si="16"/>
        <v>14</v>
      </c>
    </row>
    <row r="81" spans="1:22">
      <c r="A81" t="s">
        <v>145</v>
      </c>
      <c r="B81" t="s">
        <v>120</v>
      </c>
      <c r="C81" s="1" t="s">
        <v>73</v>
      </c>
      <c r="D81" t="s">
        <v>267</v>
      </c>
      <c r="E81" s="1" t="s">
        <v>59</v>
      </c>
      <c r="F81" s="6">
        <v>3</v>
      </c>
      <c r="G81" s="7">
        <f>2/4</f>
        <v>0.5</v>
      </c>
      <c r="H81" s="2">
        <f t="shared" si="17"/>
        <v>3.5</v>
      </c>
      <c r="I81" s="10">
        <v>3</v>
      </c>
      <c r="J81" s="10">
        <v>0</v>
      </c>
      <c r="K81" s="2">
        <f t="shared" si="14"/>
        <v>3</v>
      </c>
      <c r="L81">
        <v>0</v>
      </c>
      <c r="M81">
        <v>0</v>
      </c>
      <c r="N81" s="2">
        <f t="shared" si="18"/>
        <v>0</v>
      </c>
      <c r="O81">
        <v>5</v>
      </c>
      <c r="P81">
        <v>0</v>
      </c>
      <c r="Q81" s="2">
        <f t="shared" si="19"/>
        <v>5</v>
      </c>
      <c r="R81">
        <v>0</v>
      </c>
      <c r="S81" s="3">
        <v>0</v>
      </c>
      <c r="T81" s="2">
        <f t="shared" si="20"/>
        <v>0</v>
      </c>
      <c r="U81" s="2">
        <f t="shared" si="15"/>
        <v>11.5</v>
      </c>
      <c r="V81" s="3">
        <f t="shared" si="16"/>
        <v>11</v>
      </c>
    </row>
    <row r="82" spans="1:22">
      <c r="A82" t="s">
        <v>145</v>
      </c>
      <c r="B82" t="s">
        <v>120</v>
      </c>
      <c r="C82" s="1" t="s">
        <v>76</v>
      </c>
      <c r="D82" t="s">
        <v>245</v>
      </c>
      <c r="E82" s="1" t="s">
        <v>13</v>
      </c>
      <c r="F82" s="6">
        <v>2</v>
      </c>
      <c r="G82" s="7">
        <v>0.75</v>
      </c>
      <c r="H82" s="2">
        <f t="shared" si="17"/>
        <v>2.75</v>
      </c>
      <c r="I82" s="10">
        <v>3</v>
      </c>
      <c r="J82" s="10">
        <v>1</v>
      </c>
      <c r="K82" s="2">
        <f t="shared" si="14"/>
        <v>4</v>
      </c>
      <c r="L82">
        <v>3</v>
      </c>
      <c r="M82">
        <v>0.5</v>
      </c>
      <c r="N82" s="2">
        <f t="shared" si="18"/>
        <v>3.5</v>
      </c>
      <c r="O82">
        <v>3</v>
      </c>
      <c r="P82">
        <v>0</v>
      </c>
      <c r="Q82" s="2">
        <f t="shared" si="19"/>
        <v>3</v>
      </c>
      <c r="R82">
        <v>0</v>
      </c>
      <c r="S82" s="3">
        <v>0</v>
      </c>
      <c r="T82" s="2">
        <f t="shared" si="20"/>
        <v>0</v>
      </c>
      <c r="U82" s="2">
        <f t="shared" si="15"/>
        <v>13.25</v>
      </c>
      <c r="V82" s="3">
        <f t="shared" si="16"/>
        <v>11</v>
      </c>
    </row>
    <row r="83" spans="1:22">
      <c r="A83" t="s">
        <v>145</v>
      </c>
      <c r="B83" t="s">
        <v>120</v>
      </c>
      <c r="C83" s="1" t="s">
        <v>143</v>
      </c>
      <c r="D83" t="s">
        <v>286</v>
      </c>
      <c r="E83" s="1" t="s">
        <v>18</v>
      </c>
      <c r="F83" s="5">
        <v>0</v>
      </c>
      <c r="G83">
        <v>0</v>
      </c>
      <c r="H83" s="2">
        <f t="shared" si="17"/>
        <v>0</v>
      </c>
      <c r="I83">
        <v>5</v>
      </c>
      <c r="J83" s="10">
        <v>1.25</v>
      </c>
      <c r="K83" s="2">
        <f t="shared" si="14"/>
        <v>6.25</v>
      </c>
      <c r="L83">
        <v>5</v>
      </c>
      <c r="M83">
        <v>0</v>
      </c>
      <c r="N83" s="2">
        <f t="shared" si="18"/>
        <v>5</v>
      </c>
      <c r="O83">
        <v>0</v>
      </c>
      <c r="P83">
        <v>0</v>
      </c>
      <c r="Q83" s="2">
        <f t="shared" si="19"/>
        <v>0</v>
      </c>
      <c r="R83">
        <v>0</v>
      </c>
      <c r="S83" s="3">
        <v>0</v>
      </c>
      <c r="T83" s="2">
        <f t="shared" si="20"/>
        <v>0</v>
      </c>
      <c r="U83" s="2">
        <f t="shared" si="15"/>
        <v>11.25</v>
      </c>
      <c r="V83" s="3">
        <f t="shared" si="16"/>
        <v>10</v>
      </c>
    </row>
    <row r="84" spans="1:22">
      <c r="A84" t="s">
        <v>145</v>
      </c>
      <c r="B84" t="s">
        <v>120</v>
      </c>
      <c r="C84" s="1" t="s">
        <v>71</v>
      </c>
      <c r="D84" t="s">
        <v>277</v>
      </c>
      <c r="E84" s="1" t="s">
        <v>24</v>
      </c>
      <c r="F84" s="6">
        <v>4</v>
      </c>
      <c r="G84" s="7">
        <v>0.25</v>
      </c>
      <c r="H84" s="2">
        <f t="shared" si="17"/>
        <v>4.25</v>
      </c>
      <c r="I84" s="10">
        <v>4</v>
      </c>
      <c r="J84" s="10">
        <v>0.75</v>
      </c>
      <c r="K84" s="2">
        <f t="shared" si="14"/>
        <v>4.75</v>
      </c>
      <c r="L84">
        <v>1</v>
      </c>
      <c r="M84">
        <f>3/4</f>
        <v>0.75</v>
      </c>
      <c r="N84" s="2">
        <f t="shared" si="18"/>
        <v>1.75</v>
      </c>
      <c r="O84">
        <v>0</v>
      </c>
      <c r="P84">
        <v>0</v>
      </c>
      <c r="Q84" s="2">
        <f t="shared" si="19"/>
        <v>0</v>
      </c>
      <c r="R84">
        <v>0</v>
      </c>
      <c r="S84" s="3">
        <v>0</v>
      </c>
      <c r="T84" s="2">
        <f t="shared" si="20"/>
        <v>0</v>
      </c>
      <c r="U84" s="2">
        <f t="shared" si="15"/>
        <v>10.75</v>
      </c>
      <c r="V84" s="3">
        <f t="shared" si="16"/>
        <v>9</v>
      </c>
    </row>
    <row r="85" spans="1:22">
      <c r="A85" t="s">
        <v>145</v>
      </c>
      <c r="B85" t="s">
        <v>120</v>
      </c>
      <c r="C85" s="1" t="s">
        <v>195</v>
      </c>
      <c r="D85" t="s">
        <v>243</v>
      </c>
      <c r="E85" s="1" t="s">
        <v>196</v>
      </c>
      <c r="F85" s="9">
        <v>0</v>
      </c>
      <c r="G85" s="10">
        <v>0</v>
      </c>
      <c r="H85" s="2">
        <f t="shared" si="17"/>
        <v>0</v>
      </c>
      <c r="I85" s="7">
        <v>0</v>
      </c>
      <c r="J85" s="7">
        <v>0.75</v>
      </c>
      <c r="K85" s="2">
        <f t="shared" si="14"/>
        <v>0.75</v>
      </c>
      <c r="L85">
        <v>3</v>
      </c>
      <c r="M85">
        <v>1.75</v>
      </c>
      <c r="N85" s="2">
        <f t="shared" si="18"/>
        <v>4.75</v>
      </c>
      <c r="O85">
        <v>4</v>
      </c>
      <c r="P85">
        <v>1.25</v>
      </c>
      <c r="Q85" s="2">
        <f t="shared" si="19"/>
        <v>5.25</v>
      </c>
      <c r="R85">
        <v>0</v>
      </c>
      <c r="S85" s="3">
        <v>0</v>
      </c>
      <c r="T85" s="2">
        <f t="shared" si="20"/>
        <v>0</v>
      </c>
      <c r="U85" s="2">
        <f t="shared" si="15"/>
        <v>10.75</v>
      </c>
      <c r="V85" s="3">
        <f t="shared" si="16"/>
        <v>7</v>
      </c>
    </row>
    <row r="86" spans="1:22">
      <c r="A86" t="s">
        <v>145</v>
      </c>
      <c r="B86" t="s">
        <v>120</v>
      </c>
      <c r="C86" s="1" t="s">
        <v>74</v>
      </c>
      <c r="D86" t="s">
        <v>276</v>
      </c>
      <c r="E86" s="1" t="s">
        <v>75</v>
      </c>
      <c r="F86" s="6">
        <v>2</v>
      </c>
      <c r="G86" s="7">
        <v>2.25</v>
      </c>
      <c r="H86" s="2">
        <f t="shared" si="17"/>
        <v>4.25</v>
      </c>
      <c r="I86" s="10">
        <v>2</v>
      </c>
      <c r="J86" s="10">
        <v>0.5</v>
      </c>
      <c r="K86" s="2">
        <f t="shared" si="14"/>
        <v>2.5</v>
      </c>
      <c r="L86">
        <v>0</v>
      </c>
      <c r="M86">
        <v>0.75</v>
      </c>
      <c r="N86" s="2">
        <f t="shared" si="18"/>
        <v>0.75</v>
      </c>
      <c r="O86">
        <v>3</v>
      </c>
      <c r="P86">
        <v>1</v>
      </c>
      <c r="Q86" s="2">
        <f t="shared" si="19"/>
        <v>4</v>
      </c>
      <c r="R86">
        <v>0</v>
      </c>
      <c r="S86" s="3">
        <v>0</v>
      </c>
      <c r="T86" s="2">
        <f t="shared" si="20"/>
        <v>0</v>
      </c>
      <c r="U86" s="2">
        <f t="shared" si="15"/>
        <v>11.5</v>
      </c>
      <c r="V86" s="3">
        <f t="shared" si="16"/>
        <v>7</v>
      </c>
    </row>
    <row r="87" spans="1:22">
      <c r="A87" t="s">
        <v>145</v>
      </c>
      <c r="B87" t="s">
        <v>120</v>
      </c>
      <c r="C87" s="1" t="s">
        <v>72</v>
      </c>
      <c r="D87" t="s">
        <v>264</v>
      </c>
      <c r="E87" s="1" t="s">
        <v>3</v>
      </c>
      <c r="F87" s="6">
        <v>3</v>
      </c>
      <c r="G87" s="7">
        <v>1</v>
      </c>
      <c r="H87" s="2">
        <f t="shared" si="17"/>
        <v>4</v>
      </c>
      <c r="I87" s="10">
        <v>2</v>
      </c>
      <c r="J87" s="10">
        <v>0.75</v>
      </c>
      <c r="K87" s="2">
        <f t="shared" si="14"/>
        <v>2.75</v>
      </c>
      <c r="L87">
        <v>2</v>
      </c>
      <c r="M87">
        <v>1.75</v>
      </c>
      <c r="N87" s="2">
        <f t="shared" si="18"/>
        <v>3.75</v>
      </c>
      <c r="O87">
        <v>0</v>
      </c>
      <c r="P87">
        <v>0</v>
      </c>
      <c r="Q87" s="2">
        <f t="shared" si="19"/>
        <v>0</v>
      </c>
      <c r="R87">
        <v>0</v>
      </c>
      <c r="S87" s="3">
        <v>0</v>
      </c>
      <c r="T87" s="2">
        <f t="shared" si="20"/>
        <v>0</v>
      </c>
      <c r="U87" s="2">
        <f t="shared" si="15"/>
        <v>10.5</v>
      </c>
      <c r="V87" s="3">
        <f t="shared" si="16"/>
        <v>7</v>
      </c>
    </row>
    <row r="88" spans="1:22">
      <c r="A88" t="s">
        <v>145</v>
      </c>
      <c r="B88" t="s">
        <v>120</v>
      </c>
      <c r="C88" s="1" t="s">
        <v>225</v>
      </c>
      <c r="D88" t="s">
        <v>275</v>
      </c>
      <c r="E88" s="1" t="s">
        <v>18</v>
      </c>
      <c r="F88" s="9">
        <v>0</v>
      </c>
      <c r="G88" s="10">
        <v>0</v>
      </c>
      <c r="H88" s="2">
        <f t="shared" si="17"/>
        <v>0</v>
      </c>
      <c r="I88" s="7">
        <v>0</v>
      </c>
      <c r="J88" s="7">
        <v>0</v>
      </c>
      <c r="K88" s="2">
        <f t="shared" si="14"/>
        <v>0</v>
      </c>
      <c r="L88">
        <v>7</v>
      </c>
      <c r="M88">
        <v>0</v>
      </c>
      <c r="N88" s="2">
        <f t="shared" si="18"/>
        <v>7</v>
      </c>
      <c r="O88">
        <v>0</v>
      </c>
      <c r="P88">
        <v>0</v>
      </c>
      <c r="Q88" s="2">
        <f t="shared" si="19"/>
        <v>0</v>
      </c>
      <c r="R88">
        <v>0</v>
      </c>
      <c r="S88" s="3">
        <v>0</v>
      </c>
      <c r="T88" s="2">
        <f t="shared" si="20"/>
        <v>0</v>
      </c>
      <c r="U88" s="2">
        <f t="shared" si="15"/>
        <v>7</v>
      </c>
      <c r="V88" s="3">
        <f t="shared" si="16"/>
        <v>7</v>
      </c>
    </row>
    <row r="89" spans="1:22">
      <c r="A89" t="s">
        <v>145</v>
      </c>
      <c r="B89" t="s">
        <v>120</v>
      </c>
      <c r="C89" s="1" t="s">
        <v>77</v>
      </c>
      <c r="D89" t="s">
        <v>243</v>
      </c>
      <c r="E89" s="1" t="s">
        <v>3</v>
      </c>
      <c r="F89" s="6">
        <v>1</v>
      </c>
      <c r="G89" s="7">
        <v>0.75</v>
      </c>
      <c r="H89" s="2">
        <f t="shared" si="17"/>
        <v>1.75</v>
      </c>
      <c r="I89" s="10">
        <v>1</v>
      </c>
      <c r="J89" s="10">
        <v>0.75</v>
      </c>
      <c r="K89" s="2">
        <f t="shared" si="14"/>
        <v>1.75</v>
      </c>
      <c r="L89">
        <v>2</v>
      </c>
      <c r="M89">
        <v>1</v>
      </c>
      <c r="N89" s="2">
        <f t="shared" si="18"/>
        <v>3</v>
      </c>
      <c r="O89">
        <v>2</v>
      </c>
      <c r="P89">
        <f>5/4</f>
        <v>1.25</v>
      </c>
      <c r="Q89" s="2">
        <f t="shared" si="19"/>
        <v>3.25</v>
      </c>
      <c r="R89">
        <v>0</v>
      </c>
      <c r="S89" s="3">
        <v>0</v>
      </c>
      <c r="T89" s="2">
        <f t="shared" si="20"/>
        <v>0</v>
      </c>
      <c r="U89" s="2">
        <f t="shared" si="15"/>
        <v>9.75</v>
      </c>
      <c r="V89" s="3">
        <f t="shared" si="16"/>
        <v>6</v>
      </c>
    </row>
    <row r="90" spans="1:22">
      <c r="A90" t="s">
        <v>145</v>
      </c>
      <c r="B90" t="s">
        <v>120</v>
      </c>
      <c r="C90" s="1" t="s">
        <v>80</v>
      </c>
      <c r="D90" t="s">
        <v>243</v>
      </c>
      <c r="E90" s="1" t="s">
        <v>3</v>
      </c>
      <c r="F90" s="6">
        <v>1</v>
      </c>
      <c r="G90" s="7">
        <v>0.75</v>
      </c>
      <c r="H90" s="2">
        <f t="shared" si="17"/>
        <v>1.75</v>
      </c>
      <c r="I90" s="10">
        <v>0</v>
      </c>
      <c r="J90" s="10">
        <v>0</v>
      </c>
      <c r="K90" s="2">
        <f t="shared" si="14"/>
        <v>0</v>
      </c>
      <c r="L90">
        <v>1</v>
      </c>
      <c r="M90">
        <v>0</v>
      </c>
      <c r="N90" s="2">
        <f t="shared" si="18"/>
        <v>1</v>
      </c>
      <c r="O90">
        <v>2</v>
      </c>
      <c r="P90">
        <v>0.75</v>
      </c>
      <c r="Q90" s="2">
        <f t="shared" si="19"/>
        <v>2.75</v>
      </c>
      <c r="R90">
        <v>0</v>
      </c>
      <c r="S90" s="3">
        <v>0</v>
      </c>
      <c r="T90" s="2">
        <f t="shared" si="20"/>
        <v>0</v>
      </c>
      <c r="U90" s="2">
        <f t="shared" si="15"/>
        <v>5.5</v>
      </c>
      <c r="V90" s="3">
        <f t="shared" si="16"/>
        <v>4</v>
      </c>
    </row>
    <row r="91" spans="1:22">
      <c r="A91" t="s">
        <v>145</v>
      </c>
      <c r="B91" t="s">
        <v>120</v>
      </c>
      <c r="C91" s="1" t="s">
        <v>79</v>
      </c>
      <c r="D91" t="s">
        <v>290</v>
      </c>
      <c r="E91" s="1" t="s">
        <v>13</v>
      </c>
      <c r="F91" s="6">
        <v>1</v>
      </c>
      <c r="G91" s="7">
        <v>0.75</v>
      </c>
      <c r="H91" s="2">
        <f t="shared" si="17"/>
        <v>1.75</v>
      </c>
      <c r="I91" s="10">
        <v>0</v>
      </c>
      <c r="J91" s="10">
        <v>1</v>
      </c>
      <c r="K91" s="2">
        <f t="shared" si="14"/>
        <v>1</v>
      </c>
      <c r="L91">
        <v>1</v>
      </c>
      <c r="M91">
        <v>0.5</v>
      </c>
      <c r="N91" s="2">
        <f t="shared" si="18"/>
        <v>1.5</v>
      </c>
      <c r="O91">
        <v>1</v>
      </c>
      <c r="P91">
        <v>0</v>
      </c>
      <c r="Q91" s="2">
        <f t="shared" si="19"/>
        <v>1</v>
      </c>
      <c r="R91">
        <v>0</v>
      </c>
      <c r="S91" s="3">
        <v>0</v>
      </c>
      <c r="T91" s="2">
        <f t="shared" si="20"/>
        <v>0</v>
      </c>
      <c r="U91" s="2">
        <f t="shared" si="15"/>
        <v>5.25</v>
      </c>
      <c r="V91" s="3">
        <f t="shared" si="16"/>
        <v>3</v>
      </c>
    </row>
    <row r="92" spans="1:22">
      <c r="A92" t="s">
        <v>145</v>
      </c>
      <c r="B92" t="s">
        <v>120</v>
      </c>
      <c r="C92" s="1" t="s">
        <v>78</v>
      </c>
      <c r="D92" t="s">
        <v>243</v>
      </c>
      <c r="E92" s="1" t="s">
        <v>3</v>
      </c>
      <c r="F92" s="6">
        <v>1</v>
      </c>
      <c r="G92" s="7">
        <v>1</v>
      </c>
      <c r="H92" s="2">
        <f t="shared" si="17"/>
        <v>2</v>
      </c>
      <c r="I92" s="10">
        <v>1</v>
      </c>
      <c r="J92" s="10">
        <v>0.75</v>
      </c>
      <c r="K92" s="2">
        <f t="shared" si="14"/>
        <v>1.75</v>
      </c>
      <c r="L92">
        <v>0</v>
      </c>
      <c r="M92">
        <v>1</v>
      </c>
      <c r="N92" s="2">
        <f t="shared" si="18"/>
        <v>1</v>
      </c>
      <c r="O92">
        <v>0</v>
      </c>
      <c r="P92">
        <f>3/4</f>
        <v>0.75</v>
      </c>
      <c r="Q92" s="2">
        <f t="shared" si="19"/>
        <v>0.75</v>
      </c>
      <c r="R92">
        <v>0</v>
      </c>
      <c r="S92" s="3">
        <v>0</v>
      </c>
      <c r="T92" s="2">
        <f t="shared" si="20"/>
        <v>0</v>
      </c>
      <c r="U92" s="2">
        <f t="shared" si="15"/>
        <v>5.5</v>
      </c>
      <c r="V92" s="3">
        <f t="shared" si="16"/>
        <v>2</v>
      </c>
    </row>
    <row r="93" spans="1:22">
      <c r="A93" t="s">
        <v>145</v>
      </c>
      <c r="B93" t="s">
        <v>124</v>
      </c>
      <c r="C93" s="1" t="s">
        <v>137</v>
      </c>
      <c r="D93" t="s">
        <v>267</v>
      </c>
      <c r="E93" s="1" t="s">
        <v>59</v>
      </c>
      <c r="F93" s="6">
        <v>0</v>
      </c>
      <c r="G93" s="7">
        <v>0.5</v>
      </c>
      <c r="H93" s="2">
        <f t="shared" si="17"/>
        <v>0.5</v>
      </c>
      <c r="I93" s="10">
        <v>1</v>
      </c>
      <c r="J93" s="10">
        <v>0</v>
      </c>
      <c r="K93" s="2">
        <f t="shared" si="14"/>
        <v>1</v>
      </c>
      <c r="L93">
        <v>0</v>
      </c>
      <c r="M93">
        <v>0</v>
      </c>
      <c r="N93" s="2">
        <f t="shared" si="18"/>
        <v>0</v>
      </c>
      <c r="O93">
        <v>1</v>
      </c>
      <c r="P93">
        <v>0</v>
      </c>
      <c r="Q93" s="2">
        <f t="shared" si="19"/>
        <v>1</v>
      </c>
      <c r="R93">
        <v>0</v>
      </c>
      <c r="S93" s="3">
        <v>0</v>
      </c>
      <c r="T93" s="2">
        <f t="shared" si="20"/>
        <v>0</v>
      </c>
      <c r="U93" s="2">
        <f t="shared" si="15"/>
        <v>2.5</v>
      </c>
      <c r="V93" s="3">
        <f t="shared" si="16"/>
        <v>2</v>
      </c>
    </row>
    <row r="94" spans="1:22">
      <c r="A94" t="s">
        <v>145</v>
      </c>
      <c r="B94" t="s">
        <v>120</v>
      </c>
      <c r="C94" s="1" t="s">
        <v>134</v>
      </c>
      <c r="D94" t="s">
        <v>276</v>
      </c>
      <c r="E94" s="1" t="s">
        <v>75</v>
      </c>
      <c r="F94" s="6">
        <v>0</v>
      </c>
      <c r="G94" s="7">
        <v>2.25</v>
      </c>
      <c r="H94" s="2">
        <f t="shared" si="17"/>
        <v>2.25</v>
      </c>
      <c r="I94" s="10">
        <v>0</v>
      </c>
      <c r="J94" s="10">
        <v>0.5</v>
      </c>
      <c r="K94" s="2">
        <f t="shared" si="14"/>
        <v>0.5</v>
      </c>
      <c r="L94">
        <v>0</v>
      </c>
      <c r="M94">
        <v>0.75</v>
      </c>
      <c r="N94" s="2">
        <f t="shared" si="18"/>
        <v>0.75</v>
      </c>
      <c r="O94">
        <v>1</v>
      </c>
      <c r="P94">
        <v>1</v>
      </c>
      <c r="Q94" s="2">
        <f t="shared" si="19"/>
        <v>2</v>
      </c>
      <c r="R94">
        <v>0</v>
      </c>
      <c r="S94" s="3">
        <v>0</v>
      </c>
      <c r="T94" s="2">
        <f t="shared" si="20"/>
        <v>0</v>
      </c>
      <c r="U94" s="2">
        <f t="shared" si="15"/>
        <v>5.5</v>
      </c>
      <c r="V94" s="3">
        <f t="shared" si="16"/>
        <v>1</v>
      </c>
    </row>
    <row r="95" spans="1:22">
      <c r="A95" t="s">
        <v>145</v>
      </c>
      <c r="B95" t="s">
        <v>120</v>
      </c>
      <c r="C95" s="1" t="s">
        <v>136</v>
      </c>
      <c r="D95" t="s">
        <v>243</v>
      </c>
      <c r="E95" s="1" t="s">
        <v>3</v>
      </c>
      <c r="F95" s="6">
        <v>0</v>
      </c>
      <c r="G95" s="7">
        <v>0.75</v>
      </c>
      <c r="H95" s="2">
        <f t="shared" si="17"/>
        <v>0.75</v>
      </c>
      <c r="I95" s="10">
        <v>0</v>
      </c>
      <c r="J95" s="10">
        <v>0</v>
      </c>
      <c r="K95" s="2">
        <f t="shared" si="14"/>
        <v>0</v>
      </c>
      <c r="L95">
        <v>0</v>
      </c>
      <c r="M95">
        <v>1</v>
      </c>
      <c r="N95" s="2">
        <f t="shared" si="18"/>
        <v>1</v>
      </c>
      <c r="O95">
        <v>1</v>
      </c>
      <c r="P95">
        <v>0</v>
      </c>
      <c r="Q95" s="2">
        <f t="shared" si="19"/>
        <v>1</v>
      </c>
      <c r="R95">
        <v>0</v>
      </c>
      <c r="S95" s="3">
        <v>0</v>
      </c>
      <c r="T95" s="2">
        <f t="shared" si="20"/>
        <v>0</v>
      </c>
      <c r="U95" s="2">
        <f t="shared" si="15"/>
        <v>2.75</v>
      </c>
      <c r="V95" s="3">
        <f t="shared" si="16"/>
        <v>1</v>
      </c>
    </row>
    <row r="96" spans="1:22">
      <c r="A96" t="s">
        <v>145</v>
      </c>
      <c r="B96" t="s">
        <v>120</v>
      </c>
      <c r="C96" s="1" t="s">
        <v>226</v>
      </c>
      <c r="D96" t="s">
        <v>247</v>
      </c>
      <c r="E96" s="1" t="s">
        <v>159</v>
      </c>
      <c r="F96" s="9">
        <v>0</v>
      </c>
      <c r="G96" s="10">
        <v>0</v>
      </c>
      <c r="H96" s="2">
        <f t="shared" si="17"/>
        <v>0</v>
      </c>
      <c r="I96" s="7">
        <v>0</v>
      </c>
      <c r="J96" s="7">
        <v>0.5</v>
      </c>
      <c r="K96" s="2">
        <f t="shared" si="14"/>
        <v>0.5</v>
      </c>
      <c r="L96">
        <v>1</v>
      </c>
      <c r="M96">
        <v>0</v>
      </c>
      <c r="N96" s="2">
        <f t="shared" si="18"/>
        <v>1</v>
      </c>
      <c r="O96">
        <v>0</v>
      </c>
      <c r="P96">
        <v>0</v>
      </c>
      <c r="Q96" s="2">
        <f t="shared" si="19"/>
        <v>0</v>
      </c>
      <c r="R96">
        <v>0</v>
      </c>
      <c r="S96" s="3">
        <v>0</v>
      </c>
      <c r="T96" s="2">
        <f t="shared" si="20"/>
        <v>0</v>
      </c>
      <c r="U96" s="2">
        <f t="shared" si="15"/>
        <v>1.5</v>
      </c>
      <c r="V96" s="3">
        <f t="shared" si="16"/>
        <v>1</v>
      </c>
    </row>
    <row r="97" spans="1:22">
      <c r="A97" t="s">
        <v>145</v>
      </c>
      <c r="B97" t="s">
        <v>124</v>
      </c>
      <c r="C97" s="1" t="s">
        <v>144</v>
      </c>
      <c r="D97" t="s">
        <v>270</v>
      </c>
      <c r="E97" s="1" t="s">
        <v>157</v>
      </c>
      <c r="F97" s="5">
        <v>0</v>
      </c>
      <c r="G97" s="7">
        <v>0</v>
      </c>
      <c r="H97" s="2">
        <f t="shared" si="17"/>
        <v>0</v>
      </c>
      <c r="I97">
        <v>1</v>
      </c>
      <c r="J97" s="10">
        <v>0</v>
      </c>
      <c r="K97" s="2">
        <f t="shared" si="14"/>
        <v>1</v>
      </c>
      <c r="L97">
        <v>0</v>
      </c>
      <c r="M97">
        <v>0</v>
      </c>
      <c r="N97" s="2">
        <f t="shared" si="18"/>
        <v>0</v>
      </c>
      <c r="O97">
        <v>0</v>
      </c>
      <c r="P97">
        <v>0</v>
      </c>
      <c r="Q97" s="2">
        <f t="shared" si="19"/>
        <v>0</v>
      </c>
      <c r="R97">
        <v>0</v>
      </c>
      <c r="S97" s="3">
        <v>0</v>
      </c>
      <c r="T97" s="2">
        <f t="shared" si="20"/>
        <v>0</v>
      </c>
      <c r="U97" s="2">
        <f t="shared" si="15"/>
        <v>1</v>
      </c>
      <c r="V97" s="3">
        <f t="shared" si="16"/>
        <v>1</v>
      </c>
    </row>
    <row r="98" spans="1:22">
      <c r="A98" t="s">
        <v>145</v>
      </c>
      <c r="B98" t="s">
        <v>120</v>
      </c>
      <c r="C98" s="1" t="s">
        <v>135</v>
      </c>
      <c r="D98" t="s">
        <v>257</v>
      </c>
      <c r="E98" s="1" t="s">
        <v>10</v>
      </c>
      <c r="F98" s="6">
        <v>0</v>
      </c>
      <c r="G98" s="7">
        <v>1.25</v>
      </c>
      <c r="H98" s="2">
        <f t="shared" si="17"/>
        <v>1.25</v>
      </c>
      <c r="I98" s="10">
        <v>0</v>
      </c>
      <c r="J98" s="10">
        <v>1.75</v>
      </c>
      <c r="K98" s="2">
        <f t="shared" ref="K98:K129" si="21">I98+J98</f>
        <v>1.75</v>
      </c>
      <c r="L98">
        <v>0</v>
      </c>
      <c r="M98">
        <v>1.25</v>
      </c>
      <c r="N98" s="2">
        <f t="shared" si="18"/>
        <v>1.25</v>
      </c>
      <c r="O98">
        <v>0</v>
      </c>
      <c r="P98">
        <v>1.75</v>
      </c>
      <c r="Q98" s="2">
        <f t="shared" si="19"/>
        <v>1.75</v>
      </c>
      <c r="R98">
        <v>0</v>
      </c>
      <c r="S98" s="3">
        <v>0</v>
      </c>
      <c r="T98" s="2">
        <f t="shared" si="20"/>
        <v>0</v>
      </c>
      <c r="U98" s="2">
        <f t="shared" ref="U98:U129" si="22">H98+K98+N98+Q98</f>
        <v>6</v>
      </c>
      <c r="V98" s="3">
        <f t="shared" ref="V98:V129" si="23">F98+I98+L98+O98+R98</f>
        <v>0</v>
      </c>
    </row>
    <row r="99" spans="1:22">
      <c r="A99" t="s">
        <v>145</v>
      </c>
      <c r="B99" t="s">
        <v>120</v>
      </c>
      <c r="C99" s="1" t="s">
        <v>133</v>
      </c>
      <c r="D99" t="s">
        <v>293</v>
      </c>
      <c r="E99" s="1" t="s">
        <v>75</v>
      </c>
      <c r="F99" s="6">
        <v>0</v>
      </c>
      <c r="G99" s="7">
        <v>2.25</v>
      </c>
      <c r="H99" s="2">
        <f t="shared" si="17"/>
        <v>2.25</v>
      </c>
      <c r="I99" s="10">
        <v>0</v>
      </c>
      <c r="J99" s="10">
        <v>0.5</v>
      </c>
      <c r="K99" s="2">
        <f t="shared" si="21"/>
        <v>0.5</v>
      </c>
      <c r="L99">
        <v>0</v>
      </c>
      <c r="M99">
        <f>3/4</f>
        <v>0.75</v>
      </c>
      <c r="N99" s="2">
        <f t="shared" si="18"/>
        <v>0.75</v>
      </c>
      <c r="O99">
        <v>0</v>
      </c>
      <c r="P99">
        <v>1</v>
      </c>
      <c r="Q99" s="2">
        <f t="shared" si="19"/>
        <v>1</v>
      </c>
      <c r="R99">
        <v>0</v>
      </c>
      <c r="S99" s="3">
        <v>0</v>
      </c>
      <c r="T99" s="2">
        <f t="shared" si="20"/>
        <v>0</v>
      </c>
      <c r="U99" s="2">
        <f t="shared" si="22"/>
        <v>4.5</v>
      </c>
      <c r="V99" s="3">
        <f t="shared" si="23"/>
        <v>0</v>
      </c>
    </row>
    <row r="100" spans="1:22">
      <c r="A100" s="22" t="s">
        <v>145</v>
      </c>
      <c r="B100" t="s">
        <v>120</v>
      </c>
      <c r="C100" t="s">
        <v>269</v>
      </c>
      <c r="D100" t="s">
        <v>268</v>
      </c>
      <c r="E100" t="s">
        <v>169</v>
      </c>
      <c r="F100" s="9">
        <v>0</v>
      </c>
      <c r="G100" s="10">
        <v>0</v>
      </c>
      <c r="H100" s="2">
        <f t="shared" si="17"/>
        <v>0</v>
      </c>
      <c r="I100" s="7">
        <v>0</v>
      </c>
      <c r="J100" s="7">
        <v>0</v>
      </c>
      <c r="K100" s="2">
        <f t="shared" si="21"/>
        <v>0</v>
      </c>
      <c r="L100">
        <v>0</v>
      </c>
      <c r="M100">
        <v>0</v>
      </c>
      <c r="N100" s="2">
        <f t="shared" si="18"/>
        <v>0</v>
      </c>
      <c r="O100">
        <v>0</v>
      </c>
      <c r="P100">
        <v>0.75</v>
      </c>
      <c r="Q100" s="2">
        <f t="shared" si="19"/>
        <v>0.75</v>
      </c>
      <c r="R100">
        <v>0</v>
      </c>
      <c r="S100" s="3">
        <v>0</v>
      </c>
      <c r="T100" s="2">
        <f t="shared" si="20"/>
        <v>0</v>
      </c>
      <c r="U100" s="2">
        <f t="shared" si="22"/>
        <v>0.75</v>
      </c>
      <c r="V100" s="3">
        <f t="shared" si="23"/>
        <v>0</v>
      </c>
    </row>
    <row r="101" spans="1:22">
      <c r="A101" t="s">
        <v>145</v>
      </c>
      <c r="B101" t="s">
        <v>120</v>
      </c>
      <c r="C101" s="1" t="s">
        <v>230</v>
      </c>
      <c r="D101" t="s">
        <v>252</v>
      </c>
      <c r="E101" s="1" t="s">
        <v>24</v>
      </c>
      <c r="F101" s="9">
        <v>0</v>
      </c>
      <c r="G101" s="10">
        <v>0</v>
      </c>
      <c r="H101" s="2">
        <f t="shared" si="17"/>
        <v>0</v>
      </c>
      <c r="I101" s="7">
        <v>0</v>
      </c>
      <c r="J101" s="7">
        <v>0</v>
      </c>
      <c r="K101" s="2">
        <f t="shared" si="21"/>
        <v>0</v>
      </c>
      <c r="L101">
        <v>0</v>
      </c>
      <c r="M101">
        <v>0.75</v>
      </c>
      <c r="N101" s="2">
        <f t="shared" si="18"/>
        <v>0.75</v>
      </c>
      <c r="O101">
        <v>0</v>
      </c>
      <c r="P101">
        <v>0</v>
      </c>
      <c r="Q101" s="2">
        <f t="shared" si="19"/>
        <v>0</v>
      </c>
      <c r="R101">
        <v>0</v>
      </c>
      <c r="S101" s="3">
        <v>0</v>
      </c>
      <c r="T101" s="2">
        <f t="shared" si="20"/>
        <v>0</v>
      </c>
      <c r="U101" s="2">
        <f t="shared" si="22"/>
        <v>0.75</v>
      </c>
      <c r="V101" s="3">
        <f t="shared" si="23"/>
        <v>0</v>
      </c>
    </row>
    <row r="102" spans="1:22">
      <c r="A102" t="s">
        <v>145</v>
      </c>
      <c r="B102" t="s">
        <v>120</v>
      </c>
      <c r="C102" s="1" t="s">
        <v>140</v>
      </c>
      <c r="D102" t="s">
        <v>271</v>
      </c>
      <c r="E102" s="1" t="s">
        <v>24</v>
      </c>
      <c r="F102" s="6">
        <v>0</v>
      </c>
      <c r="G102" s="7">
        <f>1/4</f>
        <v>0.25</v>
      </c>
      <c r="H102" s="2">
        <f t="shared" si="17"/>
        <v>0.25</v>
      </c>
      <c r="I102" s="10">
        <v>0</v>
      </c>
      <c r="J102" s="10">
        <v>0</v>
      </c>
      <c r="K102" s="2">
        <f t="shared" si="21"/>
        <v>0</v>
      </c>
      <c r="L102">
        <v>0</v>
      </c>
      <c r="M102">
        <v>0</v>
      </c>
      <c r="N102" s="2">
        <f t="shared" si="18"/>
        <v>0</v>
      </c>
      <c r="O102">
        <v>0</v>
      </c>
      <c r="P102">
        <v>0</v>
      </c>
      <c r="Q102" s="2">
        <f t="shared" si="19"/>
        <v>0</v>
      </c>
      <c r="R102">
        <v>0</v>
      </c>
      <c r="S102" s="3">
        <v>0</v>
      </c>
      <c r="T102" s="2">
        <f t="shared" si="20"/>
        <v>0</v>
      </c>
      <c r="U102" s="2">
        <f t="shared" si="22"/>
        <v>0.25</v>
      </c>
      <c r="V102" s="3">
        <f t="shared" si="23"/>
        <v>0</v>
      </c>
    </row>
    <row r="103" spans="1:22">
      <c r="A103" t="s">
        <v>145</v>
      </c>
      <c r="B103" t="s">
        <v>120</v>
      </c>
      <c r="C103" s="1" t="s">
        <v>139</v>
      </c>
      <c r="D103" t="s">
        <v>302</v>
      </c>
      <c r="E103" s="1" t="s">
        <v>18</v>
      </c>
      <c r="F103" s="6">
        <v>0</v>
      </c>
      <c r="G103" s="7">
        <v>0.5</v>
      </c>
      <c r="H103" s="2">
        <f t="shared" si="17"/>
        <v>0.5</v>
      </c>
      <c r="I103" s="10">
        <v>0</v>
      </c>
      <c r="J103" s="10">
        <v>0</v>
      </c>
      <c r="K103" s="2">
        <f t="shared" si="21"/>
        <v>0</v>
      </c>
      <c r="L103">
        <v>0</v>
      </c>
      <c r="M103">
        <v>0</v>
      </c>
      <c r="N103" s="2">
        <f t="shared" si="18"/>
        <v>0</v>
      </c>
      <c r="O103">
        <v>0</v>
      </c>
      <c r="P103">
        <v>0</v>
      </c>
      <c r="Q103" s="2">
        <f t="shared" si="19"/>
        <v>0</v>
      </c>
      <c r="R103">
        <v>0</v>
      </c>
      <c r="S103" s="3">
        <v>0</v>
      </c>
      <c r="T103" s="2">
        <f t="shared" si="20"/>
        <v>0</v>
      </c>
      <c r="U103" s="2">
        <f t="shared" si="22"/>
        <v>0.5</v>
      </c>
      <c r="V103" s="3">
        <f t="shared" si="23"/>
        <v>0</v>
      </c>
    </row>
    <row r="104" spans="1:22">
      <c r="A104" t="s">
        <v>145</v>
      </c>
      <c r="B104" t="s">
        <v>120</v>
      </c>
      <c r="C104" s="1" t="s">
        <v>316</v>
      </c>
      <c r="D104" t="s">
        <v>252</v>
      </c>
      <c r="E104" s="1" t="s">
        <v>24</v>
      </c>
      <c r="F104" s="9">
        <v>0</v>
      </c>
      <c r="G104" s="10">
        <v>0.25</v>
      </c>
      <c r="H104" s="2">
        <f t="shared" si="17"/>
        <v>0.25</v>
      </c>
      <c r="I104">
        <v>0</v>
      </c>
      <c r="J104" s="10">
        <v>0.25</v>
      </c>
      <c r="K104" s="2">
        <f t="shared" si="21"/>
        <v>0.25</v>
      </c>
      <c r="L104">
        <v>0</v>
      </c>
      <c r="M104">
        <v>0.75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 s="2">
        <f t="shared" si="22"/>
        <v>0.5</v>
      </c>
      <c r="V104" s="3">
        <f t="shared" si="23"/>
        <v>0</v>
      </c>
    </row>
    <row r="105" spans="1:22">
      <c r="A105" t="s">
        <v>145</v>
      </c>
      <c r="B105" t="s">
        <v>120</v>
      </c>
      <c r="C105" s="1" t="s">
        <v>319</v>
      </c>
      <c r="D105" t="s">
        <v>247</v>
      </c>
      <c r="E105" s="1" t="s">
        <v>159</v>
      </c>
      <c r="F105" s="5">
        <v>0</v>
      </c>
      <c r="G105">
        <v>0</v>
      </c>
      <c r="H105">
        <v>0</v>
      </c>
      <c r="I105">
        <v>0</v>
      </c>
      <c r="J105" s="7">
        <v>0.5</v>
      </c>
      <c r="K105" s="2">
        <f t="shared" si="21"/>
        <v>0.5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 s="2">
        <f t="shared" si="22"/>
        <v>0.5</v>
      </c>
      <c r="V105" s="3">
        <f t="shared" si="23"/>
        <v>0</v>
      </c>
    </row>
    <row r="106" spans="1:22">
      <c r="A106" t="s">
        <v>145</v>
      </c>
      <c r="B106" t="s">
        <v>120</v>
      </c>
      <c r="C106" s="1" t="s">
        <v>325</v>
      </c>
      <c r="D106" t="s">
        <v>243</v>
      </c>
      <c r="E106" s="1" t="s">
        <v>16</v>
      </c>
      <c r="F106" s="5">
        <v>0</v>
      </c>
      <c r="G106">
        <v>0</v>
      </c>
      <c r="H106">
        <v>0</v>
      </c>
      <c r="I106">
        <v>0</v>
      </c>
      <c r="J106" s="7">
        <v>0.25</v>
      </c>
      <c r="K106" s="2">
        <f t="shared" si="21"/>
        <v>0.25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 s="2">
        <f t="shared" si="22"/>
        <v>0.25</v>
      </c>
      <c r="V106" s="3">
        <f t="shared" si="23"/>
        <v>0</v>
      </c>
    </row>
    <row r="107" spans="1:22">
      <c r="A107" t="s">
        <v>145</v>
      </c>
      <c r="B107" t="s">
        <v>120</v>
      </c>
      <c r="C107" s="1" t="s">
        <v>326</v>
      </c>
      <c r="D107" t="s">
        <v>243</v>
      </c>
      <c r="E107" s="1" t="s">
        <v>16</v>
      </c>
      <c r="F107" s="5">
        <v>0</v>
      </c>
      <c r="G107">
        <v>0</v>
      </c>
      <c r="H107">
        <v>0</v>
      </c>
      <c r="I107">
        <v>0</v>
      </c>
      <c r="J107" s="7">
        <v>0.25</v>
      </c>
      <c r="K107" s="2">
        <f t="shared" si="21"/>
        <v>0.25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 s="2">
        <f t="shared" si="22"/>
        <v>0.25</v>
      </c>
      <c r="V107" s="3">
        <f t="shared" si="23"/>
        <v>0</v>
      </c>
    </row>
    <row r="108" spans="1:22">
      <c r="A108" t="s">
        <v>145</v>
      </c>
      <c r="B108" t="s">
        <v>125</v>
      </c>
      <c r="C108" s="1" t="s">
        <v>90</v>
      </c>
      <c r="D108" t="s">
        <v>243</v>
      </c>
      <c r="E108" s="1" t="s">
        <v>3</v>
      </c>
      <c r="F108" s="6">
        <v>9</v>
      </c>
      <c r="G108" s="7">
        <v>1.75</v>
      </c>
      <c r="H108" s="2">
        <f t="shared" ref="H108:H126" si="24">F108+G108</f>
        <v>10.75</v>
      </c>
      <c r="I108" s="10">
        <v>9</v>
      </c>
      <c r="J108" s="10">
        <v>2.25</v>
      </c>
      <c r="K108" s="2">
        <f t="shared" si="21"/>
        <v>11.25</v>
      </c>
      <c r="L108">
        <v>9</v>
      </c>
      <c r="M108">
        <v>2.25</v>
      </c>
      <c r="N108" s="2">
        <f t="shared" ref="N108:N126" si="25">L108+M108</f>
        <v>11.25</v>
      </c>
      <c r="O108">
        <v>9</v>
      </c>
      <c r="P108">
        <v>2.25</v>
      </c>
      <c r="Q108" s="2">
        <f t="shared" ref="Q108:Q126" si="26">O108+P108</f>
        <v>11.25</v>
      </c>
      <c r="R108">
        <v>0</v>
      </c>
      <c r="S108" s="3">
        <v>0</v>
      </c>
      <c r="T108" s="2">
        <f t="shared" ref="T108:T126" si="27">R108+S108</f>
        <v>0</v>
      </c>
      <c r="U108" s="2">
        <f t="shared" si="22"/>
        <v>44.5</v>
      </c>
      <c r="V108" s="3">
        <f t="shared" si="23"/>
        <v>36</v>
      </c>
    </row>
    <row r="109" spans="1:22">
      <c r="A109" t="s">
        <v>145</v>
      </c>
      <c r="B109" t="s">
        <v>125</v>
      </c>
      <c r="C109" s="1" t="s">
        <v>92</v>
      </c>
      <c r="D109" t="s">
        <v>282</v>
      </c>
      <c r="E109" s="1" t="s">
        <v>3</v>
      </c>
      <c r="F109" s="6">
        <v>5</v>
      </c>
      <c r="G109" s="7">
        <v>1.75</v>
      </c>
      <c r="H109" s="2">
        <f t="shared" si="24"/>
        <v>6.75</v>
      </c>
      <c r="I109" s="10">
        <v>5</v>
      </c>
      <c r="J109" s="10">
        <v>2.25</v>
      </c>
      <c r="K109" s="2">
        <f t="shared" si="21"/>
        <v>7.25</v>
      </c>
      <c r="L109">
        <v>7</v>
      </c>
      <c r="M109">
        <f>9/4</f>
        <v>2.25</v>
      </c>
      <c r="N109" s="2">
        <f t="shared" si="25"/>
        <v>9.25</v>
      </c>
      <c r="O109">
        <v>7</v>
      </c>
      <c r="P109">
        <v>2.25</v>
      </c>
      <c r="Q109" s="2">
        <f t="shared" si="26"/>
        <v>9.25</v>
      </c>
      <c r="R109">
        <v>0</v>
      </c>
      <c r="S109" s="3">
        <v>0</v>
      </c>
      <c r="T109" s="2">
        <f t="shared" si="27"/>
        <v>0</v>
      </c>
      <c r="U109" s="2">
        <f t="shared" si="22"/>
        <v>32.5</v>
      </c>
      <c r="V109" s="3">
        <f t="shared" si="23"/>
        <v>24</v>
      </c>
    </row>
    <row r="110" spans="1:22">
      <c r="A110" t="s">
        <v>145</v>
      </c>
      <c r="B110" t="s">
        <v>125</v>
      </c>
      <c r="C110" s="1" t="s">
        <v>93</v>
      </c>
      <c r="D110" t="s">
        <v>243</v>
      </c>
      <c r="E110" s="1" t="s">
        <v>3</v>
      </c>
      <c r="F110" s="6">
        <v>4</v>
      </c>
      <c r="G110" s="7">
        <f>7/4</f>
        <v>1.75</v>
      </c>
      <c r="H110" s="2">
        <f t="shared" si="24"/>
        <v>5.75</v>
      </c>
      <c r="I110" s="10">
        <v>3</v>
      </c>
      <c r="J110" s="10">
        <v>2.25</v>
      </c>
      <c r="K110" s="2">
        <f t="shared" si="21"/>
        <v>5.25</v>
      </c>
      <c r="L110">
        <v>3</v>
      </c>
      <c r="M110">
        <v>2.25</v>
      </c>
      <c r="N110" s="2">
        <f t="shared" si="25"/>
        <v>5.25</v>
      </c>
      <c r="O110">
        <v>3</v>
      </c>
      <c r="P110">
        <v>2.25</v>
      </c>
      <c r="Q110" s="2">
        <f t="shared" si="26"/>
        <v>5.25</v>
      </c>
      <c r="R110">
        <v>0</v>
      </c>
      <c r="S110" s="3">
        <v>0</v>
      </c>
      <c r="T110" s="2">
        <f t="shared" si="27"/>
        <v>0</v>
      </c>
      <c r="U110" s="2">
        <f t="shared" si="22"/>
        <v>21.5</v>
      </c>
      <c r="V110" s="3">
        <f t="shared" si="23"/>
        <v>13</v>
      </c>
    </row>
    <row r="111" spans="1:22">
      <c r="A111" t="s">
        <v>145</v>
      </c>
      <c r="B111" t="s">
        <v>125</v>
      </c>
      <c r="C111" s="1" t="s">
        <v>97</v>
      </c>
      <c r="D111" t="s">
        <v>257</v>
      </c>
      <c r="E111" s="1" t="s">
        <v>10</v>
      </c>
      <c r="F111" s="6">
        <v>2</v>
      </c>
      <c r="G111" s="7">
        <v>1.25</v>
      </c>
      <c r="H111" s="2">
        <f t="shared" si="24"/>
        <v>3.25</v>
      </c>
      <c r="I111" s="10">
        <v>2</v>
      </c>
      <c r="J111" s="10">
        <v>1.75</v>
      </c>
      <c r="K111" s="2">
        <f t="shared" si="21"/>
        <v>3.75</v>
      </c>
      <c r="L111">
        <v>4</v>
      </c>
      <c r="M111">
        <v>1.25</v>
      </c>
      <c r="N111" s="2">
        <f t="shared" si="25"/>
        <v>5.25</v>
      </c>
      <c r="O111">
        <v>5</v>
      </c>
      <c r="P111">
        <v>1.75</v>
      </c>
      <c r="Q111" s="2">
        <f t="shared" si="26"/>
        <v>6.75</v>
      </c>
      <c r="R111">
        <v>0</v>
      </c>
      <c r="S111" s="3">
        <v>0</v>
      </c>
      <c r="T111" s="2">
        <f t="shared" si="27"/>
        <v>0</v>
      </c>
      <c r="U111" s="2">
        <f t="shared" si="22"/>
        <v>19</v>
      </c>
      <c r="V111" s="3">
        <f t="shared" si="23"/>
        <v>13</v>
      </c>
    </row>
    <row r="112" spans="1:22">
      <c r="A112" t="s">
        <v>145</v>
      </c>
      <c r="B112" t="s">
        <v>125</v>
      </c>
      <c r="C112" s="1" t="s">
        <v>91</v>
      </c>
      <c r="D112" t="s">
        <v>294</v>
      </c>
      <c r="E112" s="1" t="s">
        <v>24</v>
      </c>
      <c r="F112" s="6">
        <v>7</v>
      </c>
      <c r="G112" s="7">
        <f>1/4</f>
        <v>0.25</v>
      </c>
      <c r="H112" s="2">
        <f t="shared" si="24"/>
        <v>7.25</v>
      </c>
      <c r="I112" s="10">
        <v>3</v>
      </c>
      <c r="J112" s="10">
        <v>0.75</v>
      </c>
      <c r="K112" s="2">
        <f t="shared" si="21"/>
        <v>3.75</v>
      </c>
      <c r="L112">
        <v>3</v>
      </c>
      <c r="M112">
        <v>0.75</v>
      </c>
      <c r="N112" s="2">
        <f t="shared" si="25"/>
        <v>3.75</v>
      </c>
      <c r="O112">
        <v>0</v>
      </c>
      <c r="P112">
        <v>0</v>
      </c>
      <c r="Q112" s="2">
        <f t="shared" si="26"/>
        <v>0</v>
      </c>
      <c r="R112">
        <v>0</v>
      </c>
      <c r="S112" s="3">
        <v>0</v>
      </c>
      <c r="T112" s="2">
        <f t="shared" si="27"/>
        <v>0</v>
      </c>
      <c r="U112" s="2">
        <f t="shared" si="22"/>
        <v>14.75</v>
      </c>
      <c r="V112" s="3">
        <f t="shared" si="23"/>
        <v>13</v>
      </c>
    </row>
    <row r="113" spans="1:22">
      <c r="A113" t="s">
        <v>145</v>
      </c>
      <c r="B113" t="s">
        <v>125</v>
      </c>
      <c r="C113" s="1" t="s">
        <v>98</v>
      </c>
      <c r="D113" t="s">
        <v>243</v>
      </c>
      <c r="E113" s="1" t="s">
        <v>3</v>
      </c>
      <c r="F113" s="6">
        <v>1</v>
      </c>
      <c r="G113" s="7">
        <v>1</v>
      </c>
      <c r="H113" s="2">
        <f t="shared" si="24"/>
        <v>2</v>
      </c>
      <c r="I113" s="10">
        <v>0</v>
      </c>
      <c r="J113" s="10">
        <v>0</v>
      </c>
      <c r="K113" s="2">
        <f t="shared" si="21"/>
        <v>0</v>
      </c>
      <c r="L113">
        <v>5</v>
      </c>
      <c r="M113">
        <v>2.25</v>
      </c>
      <c r="N113" s="2">
        <f t="shared" si="25"/>
        <v>7.25</v>
      </c>
      <c r="O113">
        <v>4</v>
      </c>
      <c r="P113">
        <v>1.25</v>
      </c>
      <c r="Q113" s="2">
        <f t="shared" si="26"/>
        <v>5.25</v>
      </c>
      <c r="R113">
        <v>0</v>
      </c>
      <c r="S113" s="3">
        <v>0</v>
      </c>
      <c r="T113" s="2">
        <f t="shared" si="27"/>
        <v>0</v>
      </c>
      <c r="U113" s="2">
        <f t="shared" si="22"/>
        <v>14.5</v>
      </c>
      <c r="V113" s="3">
        <f t="shared" si="23"/>
        <v>10</v>
      </c>
    </row>
    <row r="114" spans="1:22">
      <c r="A114" t="s">
        <v>145</v>
      </c>
      <c r="B114" t="s">
        <v>125</v>
      </c>
      <c r="C114" s="1" t="s">
        <v>94</v>
      </c>
      <c r="D114" t="s">
        <v>264</v>
      </c>
      <c r="E114" s="1" t="s">
        <v>3</v>
      </c>
      <c r="F114" s="6">
        <v>3</v>
      </c>
      <c r="G114" s="7">
        <v>1</v>
      </c>
      <c r="H114" s="2">
        <f t="shared" si="24"/>
        <v>4</v>
      </c>
      <c r="I114" s="10">
        <v>2</v>
      </c>
      <c r="J114" s="10">
        <v>2.25</v>
      </c>
      <c r="K114" s="2">
        <f t="shared" si="21"/>
        <v>4.25</v>
      </c>
      <c r="L114">
        <v>2</v>
      </c>
      <c r="M114">
        <f>7/4</f>
        <v>1.75</v>
      </c>
      <c r="N114" s="2">
        <f t="shared" si="25"/>
        <v>3.75</v>
      </c>
      <c r="O114">
        <v>2</v>
      </c>
      <c r="P114">
        <v>1.25</v>
      </c>
      <c r="Q114" s="2">
        <f t="shared" si="26"/>
        <v>3.25</v>
      </c>
      <c r="R114">
        <v>0</v>
      </c>
      <c r="S114" s="3">
        <v>0</v>
      </c>
      <c r="T114" s="2">
        <f t="shared" si="27"/>
        <v>0</v>
      </c>
      <c r="U114" s="2">
        <f t="shared" si="22"/>
        <v>15.25</v>
      </c>
      <c r="V114" s="3">
        <f t="shared" si="23"/>
        <v>9</v>
      </c>
    </row>
    <row r="115" spans="1:22">
      <c r="A115" t="s">
        <v>145</v>
      </c>
      <c r="B115" t="s">
        <v>125</v>
      </c>
      <c r="C115" s="1" t="s">
        <v>150</v>
      </c>
      <c r="D115" t="s">
        <v>273</v>
      </c>
      <c r="E115" s="1" t="s">
        <v>5</v>
      </c>
      <c r="F115" s="5">
        <v>0</v>
      </c>
      <c r="G115" s="10">
        <v>0</v>
      </c>
      <c r="H115" s="2">
        <f t="shared" si="24"/>
        <v>0</v>
      </c>
      <c r="I115">
        <v>4</v>
      </c>
      <c r="J115">
        <v>1.25</v>
      </c>
      <c r="K115" s="2">
        <f t="shared" si="21"/>
        <v>5.25</v>
      </c>
      <c r="L115">
        <v>0</v>
      </c>
      <c r="M115">
        <v>0</v>
      </c>
      <c r="N115" s="2">
        <f t="shared" si="25"/>
        <v>0</v>
      </c>
      <c r="O115">
        <v>3</v>
      </c>
      <c r="P115">
        <v>0</v>
      </c>
      <c r="Q115" s="2">
        <f t="shared" si="26"/>
        <v>3</v>
      </c>
      <c r="R115">
        <v>0</v>
      </c>
      <c r="S115" s="3">
        <v>0</v>
      </c>
      <c r="T115" s="2">
        <f t="shared" si="27"/>
        <v>0</v>
      </c>
      <c r="U115" s="2">
        <f t="shared" si="22"/>
        <v>8.25</v>
      </c>
      <c r="V115" s="3">
        <f t="shared" si="23"/>
        <v>7</v>
      </c>
    </row>
    <row r="116" spans="1:22">
      <c r="A116" t="s">
        <v>145</v>
      </c>
      <c r="B116" t="s">
        <v>125</v>
      </c>
      <c r="C116" s="1" t="s">
        <v>96</v>
      </c>
      <c r="D116" t="s">
        <v>245</v>
      </c>
      <c r="E116" s="1" t="s">
        <v>13</v>
      </c>
      <c r="F116" s="6">
        <v>2</v>
      </c>
      <c r="G116" s="7">
        <v>0.75</v>
      </c>
      <c r="H116" s="2">
        <f t="shared" si="24"/>
        <v>2.75</v>
      </c>
      <c r="I116" s="10">
        <v>1</v>
      </c>
      <c r="J116" s="10">
        <v>1</v>
      </c>
      <c r="K116" s="2">
        <f t="shared" si="21"/>
        <v>2</v>
      </c>
      <c r="L116">
        <v>2</v>
      </c>
      <c r="M116">
        <v>0.5</v>
      </c>
      <c r="N116" s="2">
        <f t="shared" si="25"/>
        <v>2.5</v>
      </c>
      <c r="O116">
        <v>2</v>
      </c>
      <c r="P116">
        <v>0</v>
      </c>
      <c r="Q116" s="2">
        <f t="shared" si="26"/>
        <v>2</v>
      </c>
      <c r="R116">
        <v>0</v>
      </c>
      <c r="S116" s="3">
        <v>0</v>
      </c>
      <c r="T116" s="2">
        <f t="shared" si="27"/>
        <v>0</v>
      </c>
      <c r="U116" s="2">
        <f t="shared" si="22"/>
        <v>9.25</v>
      </c>
      <c r="V116" s="3">
        <f t="shared" si="23"/>
        <v>7</v>
      </c>
    </row>
    <row r="117" spans="1:22">
      <c r="A117" t="s">
        <v>145</v>
      </c>
      <c r="B117" t="s">
        <v>125</v>
      </c>
      <c r="C117" s="1" t="s">
        <v>149</v>
      </c>
      <c r="D117" t="s">
        <v>285</v>
      </c>
      <c r="E117" s="1" t="s">
        <v>194</v>
      </c>
      <c r="F117" s="5">
        <v>0</v>
      </c>
      <c r="G117" s="10">
        <v>0</v>
      </c>
      <c r="H117" s="2">
        <f t="shared" si="24"/>
        <v>0</v>
      </c>
      <c r="I117">
        <v>7</v>
      </c>
      <c r="J117" s="7">
        <v>0</v>
      </c>
      <c r="K117" s="2">
        <f t="shared" si="21"/>
        <v>7</v>
      </c>
      <c r="L117">
        <v>0</v>
      </c>
      <c r="M117">
        <v>0</v>
      </c>
      <c r="N117" s="2">
        <f t="shared" si="25"/>
        <v>0</v>
      </c>
      <c r="O117">
        <v>0</v>
      </c>
      <c r="P117">
        <v>0</v>
      </c>
      <c r="Q117" s="2">
        <f t="shared" si="26"/>
        <v>0</v>
      </c>
      <c r="R117">
        <v>0</v>
      </c>
      <c r="S117" s="3">
        <v>0</v>
      </c>
      <c r="T117" s="2">
        <f t="shared" si="27"/>
        <v>0</v>
      </c>
      <c r="U117" s="2">
        <f t="shared" si="22"/>
        <v>7</v>
      </c>
      <c r="V117" s="3">
        <f t="shared" si="23"/>
        <v>7</v>
      </c>
    </row>
    <row r="118" spans="1:22">
      <c r="A118" t="s">
        <v>145</v>
      </c>
      <c r="B118" t="s">
        <v>125</v>
      </c>
      <c r="C118" s="1" t="s">
        <v>95</v>
      </c>
      <c r="D118" t="s">
        <v>267</v>
      </c>
      <c r="E118" s="1" t="s">
        <v>59</v>
      </c>
      <c r="F118" s="6">
        <v>3</v>
      </c>
      <c r="G118" s="7">
        <v>0.5</v>
      </c>
      <c r="H118" s="2">
        <f t="shared" si="24"/>
        <v>3.5</v>
      </c>
      <c r="I118" s="10">
        <v>0</v>
      </c>
      <c r="J118" s="10">
        <v>0</v>
      </c>
      <c r="K118" s="2">
        <f t="shared" si="21"/>
        <v>0</v>
      </c>
      <c r="L118">
        <v>0</v>
      </c>
      <c r="M118">
        <v>0</v>
      </c>
      <c r="N118" s="2">
        <f t="shared" si="25"/>
        <v>0</v>
      </c>
      <c r="O118">
        <v>1</v>
      </c>
      <c r="P118">
        <v>0</v>
      </c>
      <c r="Q118" s="2">
        <f t="shared" si="26"/>
        <v>1</v>
      </c>
      <c r="R118">
        <v>0</v>
      </c>
      <c r="S118" s="3">
        <v>0</v>
      </c>
      <c r="T118" s="2">
        <f t="shared" si="27"/>
        <v>0</v>
      </c>
      <c r="U118" s="2">
        <f t="shared" si="22"/>
        <v>4.5</v>
      </c>
      <c r="V118" s="3">
        <f t="shared" si="23"/>
        <v>4</v>
      </c>
    </row>
    <row r="119" spans="1:22">
      <c r="A119" t="s">
        <v>145</v>
      </c>
      <c r="B119" t="s">
        <v>125</v>
      </c>
      <c r="C119" s="1" t="s">
        <v>101</v>
      </c>
      <c r="D119" t="s">
        <v>276</v>
      </c>
      <c r="E119" s="1" t="s">
        <v>75</v>
      </c>
      <c r="F119" s="6">
        <v>1</v>
      </c>
      <c r="G119" s="7">
        <f>9/4</f>
        <v>2.25</v>
      </c>
      <c r="H119" s="2">
        <f t="shared" si="24"/>
        <v>3.25</v>
      </c>
      <c r="I119" s="10">
        <v>0</v>
      </c>
      <c r="J119" s="10">
        <v>0.5</v>
      </c>
      <c r="K119" s="2">
        <f t="shared" si="21"/>
        <v>0.5</v>
      </c>
      <c r="L119">
        <v>1</v>
      </c>
      <c r="M119">
        <v>0.75</v>
      </c>
      <c r="N119" s="2">
        <f t="shared" si="25"/>
        <v>1.75</v>
      </c>
      <c r="O119">
        <v>1</v>
      </c>
      <c r="P119">
        <v>1</v>
      </c>
      <c r="Q119" s="2">
        <f t="shared" si="26"/>
        <v>2</v>
      </c>
      <c r="R119">
        <v>0</v>
      </c>
      <c r="S119" s="3">
        <v>0</v>
      </c>
      <c r="T119" s="2">
        <f t="shared" si="27"/>
        <v>0</v>
      </c>
      <c r="U119" s="2">
        <f t="shared" si="22"/>
        <v>7.5</v>
      </c>
      <c r="V119" s="3">
        <f t="shared" si="23"/>
        <v>3</v>
      </c>
    </row>
    <row r="120" spans="1:22">
      <c r="A120" t="s">
        <v>145</v>
      </c>
      <c r="B120" t="s">
        <v>125</v>
      </c>
      <c r="C120" s="1" t="s">
        <v>99</v>
      </c>
      <c r="D120" t="s">
        <v>247</v>
      </c>
      <c r="E120" s="1" t="s">
        <v>3</v>
      </c>
      <c r="F120" s="6">
        <v>1</v>
      </c>
      <c r="G120" s="7">
        <f>3/4</f>
        <v>0.75</v>
      </c>
      <c r="H120" s="2">
        <f t="shared" si="24"/>
        <v>1.75</v>
      </c>
      <c r="I120" s="10">
        <v>1</v>
      </c>
      <c r="J120" s="10">
        <v>0</v>
      </c>
      <c r="K120" s="2">
        <f t="shared" si="21"/>
        <v>1</v>
      </c>
      <c r="L120">
        <v>1</v>
      </c>
      <c r="M120">
        <v>1</v>
      </c>
      <c r="N120" s="2">
        <f t="shared" si="25"/>
        <v>2</v>
      </c>
      <c r="O120">
        <v>0</v>
      </c>
      <c r="P120">
        <v>0</v>
      </c>
      <c r="Q120" s="2">
        <f t="shared" si="26"/>
        <v>0</v>
      </c>
      <c r="R120">
        <v>0</v>
      </c>
      <c r="S120" s="3">
        <v>0</v>
      </c>
      <c r="T120" s="2">
        <f t="shared" si="27"/>
        <v>0</v>
      </c>
      <c r="U120" s="2">
        <f t="shared" si="22"/>
        <v>4.75</v>
      </c>
      <c r="V120" s="3">
        <f t="shared" si="23"/>
        <v>3</v>
      </c>
    </row>
    <row r="121" spans="1:22">
      <c r="A121" t="s">
        <v>145</v>
      </c>
      <c r="B121" t="s">
        <v>125</v>
      </c>
      <c r="C121" t="s">
        <v>203</v>
      </c>
      <c r="D121" t="s">
        <v>295</v>
      </c>
      <c r="E121" t="s">
        <v>169</v>
      </c>
      <c r="F121" s="9">
        <v>0</v>
      </c>
      <c r="G121" s="10">
        <v>0</v>
      </c>
      <c r="H121" s="2">
        <f t="shared" si="24"/>
        <v>0</v>
      </c>
      <c r="I121" s="7">
        <v>0</v>
      </c>
      <c r="J121" s="7">
        <v>0</v>
      </c>
      <c r="K121" s="2">
        <f t="shared" si="21"/>
        <v>0</v>
      </c>
      <c r="L121">
        <v>0</v>
      </c>
      <c r="M121">
        <v>0</v>
      </c>
      <c r="N121" s="2">
        <f t="shared" si="25"/>
        <v>0</v>
      </c>
      <c r="O121">
        <v>1</v>
      </c>
      <c r="P121">
        <v>0.75</v>
      </c>
      <c r="Q121" s="2">
        <f t="shared" si="26"/>
        <v>1.75</v>
      </c>
      <c r="R121">
        <v>0</v>
      </c>
      <c r="S121" s="3">
        <v>0</v>
      </c>
      <c r="T121" s="2">
        <f t="shared" si="27"/>
        <v>0</v>
      </c>
      <c r="U121" s="2">
        <f t="shared" si="22"/>
        <v>1.75</v>
      </c>
      <c r="V121" s="3">
        <f t="shared" si="23"/>
        <v>1</v>
      </c>
    </row>
    <row r="122" spans="1:22">
      <c r="A122" t="s">
        <v>145</v>
      </c>
      <c r="B122" t="s">
        <v>125</v>
      </c>
      <c r="C122" s="1" t="s">
        <v>197</v>
      </c>
      <c r="D122" t="s">
        <v>243</v>
      </c>
      <c r="E122" s="1" t="s">
        <v>196</v>
      </c>
      <c r="F122" s="9">
        <v>0</v>
      </c>
      <c r="G122" s="10">
        <v>0</v>
      </c>
      <c r="H122" s="2">
        <f t="shared" si="24"/>
        <v>0</v>
      </c>
      <c r="I122" s="7">
        <v>0</v>
      </c>
      <c r="J122" s="7">
        <v>0</v>
      </c>
      <c r="K122" s="2">
        <f t="shared" si="21"/>
        <v>0</v>
      </c>
      <c r="L122">
        <v>0</v>
      </c>
      <c r="M122">
        <v>0</v>
      </c>
      <c r="N122" s="2">
        <f t="shared" si="25"/>
        <v>0</v>
      </c>
      <c r="O122">
        <v>1</v>
      </c>
      <c r="P122">
        <v>0</v>
      </c>
      <c r="Q122" s="2">
        <f t="shared" si="26"/>
        <v>1</v>
      </c>
      <c r="R122">
        <v>0</v>
      </c>
      <c r="S122" s="3">
        <v>0</v>
      </c>
      <c r="T122" s="2">
        <f t="shared" si="27"/>
        <v>0</v>
      </c>
      <c r="U122" s="2">
        <f t="shared" si="22"/>
        <v>1</v>
      </c>
      <c r="V122" s="3">
        <f t="shared" si="23"/>
        <v>1</v>
      </c>
    </row>
    <row r="123" spans="1:22">
      <c r="A123" t="s">
        <v>145</v>
      </c>
      <c r="B123" t="s">
        <v>125</v>
      </c>
      <c r="C123" s="1" t="s">
        <v>151</v>
      </c>
      <c r="D123" t="s">
        <v>264</v>
      </c>
      <c r="E123" s="1" t="s">
        <v>159</v>
      </c>
      <c r="F123" s="5">
        <v>0</v>
      </c>
      <c r="G123" s="10">
        <v>0</v>
      </c>
      <c r="H123" s="2">
        <f t="shared" si="24"/>
        <v>0</v>
      </c>
      <c r="I123">
        <v>1</v>
      </c>
      <c r="J123">
        <v>0.5</v>
      </c>
      <c r="K123" s="2">
        <f t="shared" si="21"/>
        <v>1.5</v>
      </c>
      <c r="L123">
        <v>0</v>
      </c>
      <c r="M123">
        <v>0</v>
      </c>
      <c r="N123" s="2">
        <f t="shared" si="25"/>
        <v>0</v>
      </c>
      <c r="O123">
        <v>0</v>
      </c>
      <c r="P123">
        <v>0</v>
      </c>
      <c r="Q123" s="2">
        <f t="shared" si="26"/>
        <v>0</v>
      </c>
      <c r="R123">
        <v>0</v>
      </c>
      <c r="S123" s="3">
        <v>0</v>
      </c>
      <c r="T123" s="2">
        <f t="shared" si="27"/>
        <v>0</v>
      </c>
      <c r="U123" s="2">
        <f t="shared" si="22"/>
        <v>1.5</v>
      </c>
      <c r="V123" s="3">
        <f t="shared" si="23"/>
        <v>1</v>
      </c>
    </row>
    <row r="124" spans="1:22">
      <c r="A124" t="s">
        <v>145</v>
      </c>
      <c r="B124" t="s">
        <v>125</v>
      </c>
      <c r="C124" s="1" t="s">
        <v>152</v>
      </c>
      <c r="D124" t="s">
        <v>245</v>
      </c>
      <c r="E124" s="1" t="s">
        <v>13</v>
      </c>
      <c r="F124" s="5">
        <v>0</v>
      </c>
      <c r="G124" s="10">
        <v>0</v>
      </c>
      <c r="H124" s="2">
        <f t="shared" si="24"/>
        <v>0</v>
      </c>
      <c r="I124">
        <v>1</v>
      </c>
      <c r="J124">
        <v>1</v>
      </c>
      <c r="K124" s="2">
        <f t="shared" si="21"/>
        <v>2</v>
      </c>
      <c r="L124">
        <v>0</v>
      </c>
      <c r="M124">
        <v>0</v>
      </c>
      <c r="N124" s="2">
        <f t="shared" si="25"/>
        <v>0</v>
      </c>
      <c r="O124">
        <v>0</v>
      </c>
      <c r="P124">
        <v>0</v>
      </c>
      <c r="Q124" s="2">
        <f t="shared" si="26"/>
        <v>0</v>
      </c>
      <c r="R124">
        <v>0</v>
      </c>
      <c r="S124" s="3">
        <v>0</v>
      </c>
      <c r="T124" s="2">
        <f t="shared" si="27"/>
        <v>0</v>
      </c>
      <c r="U124" s="2">
        <f t="shared" si="22"/>
        <v>2</v>
      </c>
      <c r="V124" s="3">
        <f t="shared" si="23"/>
        <v>1</v>
      </c>
    </row>
    <row r="125" spans="1:22">
      <c r="A125" t="s">
        <v>145</v>
      </c>
      <c r="B125" t="s">
        <v>125</v>
      </c>
      <c r="C125" s="1" t="s">
        <v>100</v>
      </c>
      <c r="D125" t="s">
        <v>309</v>
      </c>
      <c r="E125" s="1" t="s">
        <v>18</v>
      </c>
      <c r="F125" s="6">
        <v>1</v>
      </c>
      <c r="G125" s="7">
        <v>0.5</v>
      </c>
      <c r="H125" s="2">
        <f t="shared" si="24"/>
        <v>1.5</v>
      </c>
      <c r="I125" s="10">
        <v>0</v>
      </c>
      <c r="J125" s="10">
        <v>0</v>
      </c>
      <c r="K125" s="2">
        <f t="shared" si="21"/>
        <v>0</v>
      </c>
      <c r="L125">
        <v>0</v>
      </c>
      <c r="M125">
        <v>0</v>
      </c>
      <c r="N125" s="2">
        <f t="shared" si="25"/>
        <v>0</v>
      </c>
      <c r="O125">
        <v>0</v>
      </c>
      <c r="P125">
        <v>0</v>
      </c>
      <c r="Q125" s="2">
        <f t="shared" si="26"/>
        <v>0</v>
      </c>
      <c r="R125">
        <v>0</v>
      </c>
      <c r="S125" s="3">
        <v>0</v>
      </c>
      <c r="T125" s="2">
        <f t="shared" si="27"/>
        <v>0</v>
      </c>
      <c r="U125" s="2">
        <f t="shared" si="22"/>
        <v>1.5</v>
      </c>
      <c r="V125" s="3">
        <f t="shared" si="23"/>
        <v>1</v>
      </c>
    </row>
    <row r="126" spans="1:22">
      <c r="A126" t="s">
        <v>145</v>
      </c>
      <c r="B126" t="s">
        <v>125</v>
      </c>
      <c r="C126" t="s">
        <v>207</v>
      </c>
      <c r="D126" t="s">
        <v>268</v>
      </c>
      <c r="E126" t="s">
        <v>169</v>
      </c>
      <c r="F126" s="9">
        <v>0</v>
      </c>
      <c r="G126" s="10">
        <v>0</v>
      </c>
      <c r="H126" s="2">
        <f t="shared" si="24"/>
        <v>0</v>
      </c>
      <c r="I126" s="7">
        <v>0</v>
      </c>
      <c r="J126" s="7">
        <v>0</v>
      </c>
      <c r="K126" s="2">
        <f t="shared" si="21"/>
        <v>0</v>
      </c>
      <c r="L126">
        <v>0</v>
      </c>
      <c r="M126">
        <v>0</v>
      </c>
      <c r="N126" s="2">
        <f t="shared" si="25"/>
        <v>0</v>
      </c>
      <c r="O126">
        <v>0</v>
      </c>
      <c r="P126">
        <f>3/4</f>
        <v>0.75</v>
      </c>
      <c r="Q126" s="2">
        <f t="shared" si="26"/>
        <v>0.75</v>
      </c>
      <c r="R126">
        <v>0</v>
      </c>
      <c r="S126" s="3">
        <v>0</v>
      </c>
      <c r="T126" s="2">
        <f t="shared" si="27"/>
        <v>0</v>
      </c>
      <c r="U126" s="2">
        <f t="shared" si="22"/>
        <v>0.75</v>
      </c>
      <c r="V126" s="3">
        <f t="shared" si="23"/>
        <v>0</v>
      </c>
    </row>
    <row r="127" spans="1:22">
      <c r="A127" t="s">
        <v>145</v>
      </c>
      <c r="B127" t="s">
        <v>125</v>
      </c>
      <c r="C127" s="1" t="s">
        <v>318</v>
      </c>
      <c r="D127" t="s">
        <v>247</v>
      </c>
      <c r="E127" s="1" t="s">
        <v>159</v>
      </c>
      <c r="F127" s="5">
        <v>0</v>
      </c>
      <c r="G127">
        <v>0</v>
      </c>
      <c r="H127">
        <v>0</v>
      </c>
      <c r="I127">
        <v>0</v>
      </c>
      <c r="J127" s="7">
        <v>0.5</v>
      </c>
      <c r="K127" s="2">
        <f t="shared" si="21"/>
        <v>0.5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 s="2">
        <f t="shared" si="22"/>
        <v>0.5</v>
      </c>
      <c r="V127" s="3">
        <f t="shared" si="23"/>
        <v>0</v>
      </c>
    </row>
    <row r="128" spans="1:22">
      <c r="A128" t="s">
        <v>146</v>
      </c>
      <c r="B128" t="s">
        <v>121</v>
      </c>
      <c r="C128" s="1" t="s">
        <v>36</v>
      </c>
      <c r="D128" t="s">
        <v>273</v>
      </c>
      <c r="E128" s="1" t="s">
        <v>5</v>
      </c>
      <c r="F128" s="9">
        <v>9</v>
      </c>
      <c r="G128" s="10">
        <v>0</v>
      </c>
      <c r="H128" s="2">
        <f t="shared" ref="H128:H159" si="28">F128+G128</f>
        <v>9</v>
      </c>
      <c r="I128" s="7">
        <v>9</v>
      </c>
      <c r="J128" s="7">
        <v>0</v>
      </c>
      <c r="K128" s="2">
        <f t="shared" si="21"/>
        <v>9</v>
      </c>
      <c r="L128">
        <v>9</v>
      </c>
      <c r="M128">
        <v>0</v>
      </c>
      <c r="N128" s="2">
        <f t="shared" ref="N128:N142" si="29">L128+M128</f>
        <v>9</v>
      </c>
      <c r="O128">
        <v>0</v>
      </c>
      <c r="P128">
        <v>0</v>
      </c>
      <c r="Q128" s="2">
        <f t="shared" ref="Q128:Q159" si="30">O128+P128</f>
        <v>0</v>
      </c>
      <c r="R128">
        <v>0</v>
      </c>
      <c r="S128" s="3">
        <v>0</v>
      </c>
      <c r="T128" s="2">
        <f t="shared" ref="T128:T159" si="31">R128+S128</f>
        <v>0</v>
      </c>
      <c r="U128" s="2">
        <f t="shared" si="22"/>
        <v>27</v>
      </c>
      <c r="V128" s="3">
        <f t="shared" si="23"/>
        <v>27</v>
      </c>
    </row>
    <row r="129" spans="1:22">
      <c r="A129" t="s">
        <v>146</v>
      </c>
      <c r="B129" t="s">
        <v>121</v>
      </c>
      <c r="C129" s="1" t="s">
        <v>37</v>
      </c>
      <c r="D129" t="s">
        <v>243</v>
      </c>
      <c r="E129" s="1" t="s">
        <v>16</v>
      </c>
      <c r="F129" s="9">
        <v>7</v>
      </c>
      <c r="G129" s="10">
        <v>0</v>
      </c>
      <c r="H129" s="2">
        <f t="shared" si="28"/>
        <v>7</v>
      </c>
      <c r="I129" s="7">
        <v>5</v>
      </c>
      <c r="J129" s="7">
        <v>0</v>
      </c>
      <c r="K129" s="2">
        <f t="shared" si="21"/>
        <v>5</v>
      </c>
      <c r="L129">
        <v>5</v>
      </c>
      <c r="M129">
        <v>0</v>
      </c>
      <c r="N129" s="2">
        <f t="shared" si="29"/>
        <v>5</v>
      </c>
      <c r="O129">
        <v>7</v>
      </c>
      <c r="P129">
        <v>0</v>
      </c>
      <c r="Q129" s="2">
        <f t="shared" si="30"/>
        <v>7</v>
      </c>
      <c r="R129">
        <v>0</v>
      </c>
      <c r="S129" s="3">
        <v>0</v>
      </c>
      <c r="T129" s="2">
        <f t="shared" si="31"/>
        <v>0</v>
      </c>
      <c r="U129" s="2">
        <f t="shared" si="22"/>
        <v>24</v>
      </c>
      <c r="V129" s="3">
        <f t="shared" si="23"/>
        <v>24</v>
      </c>
    </row>
    <row r="130" spans="1:22">
      <c r="A130" t="s">
        <v>146</v>
      </c>
      <c r="B130" t="s">
        <v>121</v>
      </c>
      <c r="C130" s="1" t="s">
        <v>155</v>
      </c>
      <c r="D130" t="s">
        <v>243</v>
      </c>
      <c r="E130" s="1" t="s">
        <v>3</v>
      </c>
      <c r="F130" s="9">
        <v>0</v>
      </c>
      <c r="G130" s="10">
        <v>0</v>
      </c>
      <c r="H130" s="2">
        <f t="shared" si="28"/>
        <v>0</v>
      </c>
      <c r="I130" s="7">
        <v>4</v>
      </c>
      <c r="J130" s="7">
        <v>0</v>
      </c>
      <c r="K130" s="2">
        <f t="shared" ref="K130:K161" si="32">I130+J130</f>
        <v>4</v>
      </c>
      <c r="L130">
        <v>7</v>
      </c>
      <c r="M130">
        <v>0</v>
      </c>
      <c r="N130" s="2">
        <f t="shared" si="29"/>
        <v>7</v>
      </c>
      <c r="O130">
        <v>9</v>
      </c>
      <c r="P130">
        <v>0</v>
      </c>
      <c r="Q130" s="2">
        <f t="shared" si="30"/>
        <v>9</v>
      </c>
      <c r="R130">
        <v>0</v>
      </c>
      <c r="S130" s="3">
        <v>0</v>
      </c>
      <c r="T130" s="2">
        <f t="shared" si="31"/>
        <v>0</v>
      </c>
      <c r="U130" s="2">
        <f t="shared" ref="U130:U161" si="33">H130+K130+N130+Q130</f>
        <v>20</v>
      </c>
      <c r="V130" s="3">
        <f t="shared" ref="V130:V161" si="34">F130+I130+L130+O130+R130</f>
        <v>20</v>
      </c>
    </row>
    <row r="131" spans="1:22">
      <c r="A131" t="s">
        <v>146</v>
      </c>
      <c r="B131" t="s">
        <v>121</v>
      </c>
      <c r="C131" s="1" t="s">
        <v>40</v>
      </c>
      <c r="D131" t="s">
        <v>247</v>
      </c>
      <c r="E131" s="1" t="s">
        <v>159</v>
      </c>
      <c r="F131" s="9">
        <v>3</v>
      </c>
      <c r="G131" s="10">
        <v>2.25</v>
      </c>
      <c r="H131" s="2">
        <f t="shared" si="28"/>
        <v>5.25</v>
      </c>
      <c r="I131" s="7">
        <v>3</v>
      </c>
      <c r="J131" s="7">
        <v>2.25</v>
      </c>
      <c r="K131" s="2">
        <f t="shared" si="32"/>
        <v>5.25</v>
      </c>
      <c r="L131">
        <v>4</v>
      </c>
      <c r="M131">
        <v>2.25</v>
      </c>
      <c r="N131" s="2">
        <f t="shared" si="29"/>
        <v>6.25</v>
      </c>
      <c r="O131">
        <v>4</v>
      </c>
      <c r="P131">
        <v>2.25</v>
      </c>
      <c r="Q131" s="2">
        <f t="shared" si="30"/>
        <v>6.25</v>
      </c>
      <c r="R131">
        <v>0</v>
      </c>
      <c r="S131" s="3">
        <v>0</v>
      </c>
      <c r="T131" s="2">
        <f t="shared" si="31"/>
        <v>0</v>
      </c>
      <c r="U131" s="2">
        <f t="shared" si="33"/>
        <v>23</v>
      </c>
      <c r="V131" s="3">
        <f t="shared" si="34"/>
        <v>14</v>
      </c>
    </row>
    <row r="132" spans="1:22">
      <c r="A132" t="s">
        <v>146</v>
      </c>
      <c r="B132" t="s">
        <v>121</v>
      </c>
      <c r="C132" s="1" t="s">
        <v>41</v>
      </c>
      <c r="D132" t="s">
        <v>257</v>
      </c>
      <c r="E132" s="1" t="s">
        <v>10</v>
      </c>
      <c r="F132" s="9">
        <v>3</v>
      </c>
      <c r="G132" s="10">
        <v>0</v>
      </c>
      <c r="H132" s="2">
        <f t="shared" si="28"/>
        <v>3</v>
      </c>
      <c r="I132" s="7">
        <v>3</v>
      </c>
      <c r="J132" s="7">
        <v>0</v>
      </c>
      <c r="K132" s="2">
        <f t="shared" si="32"/>
        <v>3</v>
      </c>
      <c r="L132">
        <v>3</v>
      </c>
      <c r="M132">
        <v>0</v>
      </c>
      <c r="N132" s="2">
        <f t="shared" si="29"/>
        <v>3</v>
      </c>
      <c r="O132">
        <v>5</v>
      </c>
      <c r="P132">
        <v>0</v>
      </c>
      <c r="Q132" s="2">
        <f t="shared" si="30"/>
        <v>5</v>
      </c>
      <c r="R132">
        <v>0</v>
      </c>
      <c r="S132" s="3">
        <v>0</v>
      </c>
      <c r="T132" s="2">
        <f t="shared" si="31"/>
        <v>0</v>
      </c>
      <c r="U132" s="2">
        <f t="shared" si="33"/>
        <v>14</v>
      </c>
      <c r="V132" s="3">
        <f t="shared" si="34"/>
        <v>14</v>
      </c>
    </row>
    <row r="133" spans="1:22">
      <c r="A133" t="s">
        <v>146</v>
      </c>
      <c r="B133" t="s">
        <v>121</v>
      </c>
      <c r="C133" s="1" t="s">
        <v>38</v>
      </c>
      <c r="D133" t="s">
        <v>292</v>
      </c>
      <c r="E133" s="1" t="s">
        <v>159</v>
      </c>
      <c r="F133" s="9">
        <v>5</v>
      </c>
      <c r="G133" s="10">
        <v>2.25</v>
      </c>
      <c r="H133" s="2">
        <f t="shared" si="28"/>
        <v>7.25</v>
      </c>
      <c r="I133" s="7">
        <v>2</v>
      </c>
      <c r="J133" s="7">
        <v>2.25</v>
      </c>
      <c r="K133" s="2">
        <f t="shared" si="32"/>
        <v>4.25</v>
      </c>
      <c r="L133">
        <v>3</v>
      </c>
      <c r="M133">
        <f>9/4</f>
        <v>2.25</v>
      </c>
      <c r="N133" s="2">
        <f t="shared" si="29"/>
        <v>5.25</v>
      </c>
      <c r="O133">
        <v>3</v>
      </c>
      <c r="P133">
        <v>0</v>
      </c>
      <c r="Q133" s="2">
        <f t="shared" si="30"/>
        <v>3</v>
      </c>
      <c r="R133">
        <v>0</v>
      </c>
      <c r="S133" s="3">
        <v>0</v>
      </c>
      <c r="T133" s="2">
        <f t="shared" si="31"/>
        <v>0</v>
      </c>
      <c r="U133" s="2">
        <f t="shared" si="33"/>
        <v>19.75</v>
      </c>
      <c r="V133" s="3">
        <f t="shared" si="34"/>
        <v>13</v>
      </c>
    </row>
    <row r="134" spans="1:22">
      <c r="A134" t="s">
        <v>146</v>
      </c>
      <c r="B134" t="s">
        <v>121</v>
      </c>
      <c r="C134" s="1" t="s">
        <v>153</v>
      </c>
      <c r="D134" t="s">
        <v>308</v>
      </c>
      <c r="E134" s="1" t="s">
        <v>154</v>
      </c>
      <c r="F134" s="9">
        <v>0</v>
      </c>
      <c r="G134" s="10">
        <v>0</v>
      </c>
      <c r="H134" s="2">
        <f t="shared" si="28"/>
        <v>0</v>
      </c>
      <c r="I134" s="7">
        <v>7</v>
      </c>
      <c r="J134" s="7">
        <v>0</v>
      </c>
      <c r="K134" s="2">
        <f t="shared" si="32"/>
        <v>7</v>
      </c>
      <c r="L134">
        <v>0</v>
      </c>
      <c r="M134">
        <v>0</v>
      </c>
      <c r="N134" s="2">
        <f t="shared" si="29"/>
        <v>0</v>
      </c>
      <c r="O134">
        <v>0</v>
      </c>
      <c r="P134">
        <v>0</v>
      </c>
      <c r="Q134" s="2">
        <f t="shared" si="30"/>
        <v>0</v>
      </c>
      <c r="R134">
        <v>0</v>
      </c>
      <c r="S134" s="3">
        <v>0</v>
      </c>
      <c r="T134" s="2">
        <f t="shared" si="31"/>
        <v>0</v>
      </c>
      <c r="U134" s="2">
        <f t="shared" si="33"/>
        <v>7</v>
      </c>
      <c r="V134" s="3">
        <f t="shared" si="34"/>
        <v>7</v>
      </c>
    </row>
    <row r="135" spans="1:22">
      <c r="A135" t="s">
        <v>146</v>
      </c>
      <c r="B135" t="s">
        <v>121</v>
      </c>
      <c r="C135" s="1" t="s">
        <v>39</v>
      </c>
      <c r="D135" t="s">
        <v>264</v>
      </c>
      <c r="E135" s="1" t="s">
        <v>159</v>
      </c>
      <c r="F135" s="9">
        <v>4</v>
      </c>
      <c r="G135" s="10">
        <v>2.25</v>
      </c>
      <c r="H135" s="2">
        <f t="shared" si="28"/>
        <v>6.25</v>
      </c>
      <c r="I135" s="7">
        <v>1</v>
      </c>
      <c r="J135" s="7">
        <v>2.25</v>
      </c>
      <c r="K135" s="2">
        <f t="shared" si="32"/>
        <v>3.25</v>
      </c>
      <c r="L135">
        <v>0</v>
      </c>
      <c r="M135">
        <v>0</v>
      </c>
      <c r="N135" s="2">
        <f t="shared" si="29"/>
        <v>0</v>
      </c>
      <c r="O135">
        <v>1</v>
      </c>
      <c r="P135">
        <v>0</v>
      </c>
      <c r="Q135" s="2">
        <f t="shared" si="30"/>
        <v>1</v>
      </c>
      <c r="R135">
        <v>0</v>
      </c>
      <c r="S135" s="3">
        <v>0</v>
      </c>
      <c r="T135" s="2">
        <f t="shared" si="31"/>
        <v>0</v>
      </c>
      <c r="U135" s="2">
        <f t="shared" si="33"/>
        <v>10.5</v>
      </c>
      <c r="V135" s="3">
        <f t="shared" si="34"/>
        <v>6</v>
      </c>
    </row>
    <row r="136" spans="1:22">
      <c r="A136" t="s">
        <v>146</v>
      </c>
      <c r="B136" t="s">
        <v>121</v>
      </c>
      <c r="C136" s="1" t="s">
        <v>158</v>
      </c>
      <c r="D136" t="s">
        <v>246</v>
      </c>
      <c r="E136" s="1" t="s">
        <v>159</v>
      </c>
      <c r="F136" s="9">
        <v>0</v>
      </c>
      <c r="G136" s="10">
        <v>0</v>
      </c>
      <c r="H136" s="2">
        <f t="shared" si="28"/>
        <v>0</v>
      </c>
      <c r="I136" s="7">
        <v>1</v>
      </c>
      <c r="J136" s="7">
        <v>0</v>
      </c>
      <c r="K136" s="2">
        <f t="shared" si="32"/>
        <v>1</v>
      </c>
      <c r="L136">
        <v>0</v>
      </c>
      <c r="M136">
        <v>0</v>
      </c>
      <c r="N136" s="2">
        <f t="shared" si="29"/>
        <v>0</v>
      </c>
      <c r="O136">
        <v>2</v>
      </c>
      <c r="P136">
        <f>9/4</f>
        <v>2.25</v>
      </c>
      <c r="Q136" s="2">
        <f t="shared" si="30"/>
        <v>4.25</v>
      </c>
      <c r="R136">
        <v>0</v>
      </c>
      <c r="S136" s="3">
        <v>0</v>
      </c>
      <c r="T136" s="2">
        <f t="shared" si="31"/>
        <v>0</v>
      </c>
      <c r="U136" s="2">
        <f t="shared" si="33"/>
        <v>5.25</v>
      </c>
      <c r="V136" s="3">
        <f t="shared" si="34"/>
        <v>3</v>
      </c>
    </row>
    <row r="137" spans="1:22">
      <c r="A137" t="s">
        <v>146</v>
      </c>
      <c r="B137" t="s">
        <v>121</v>
      </c>
      <c r="C137" t="s">
        <v>186</v>
      </c>
      <c r="D137" t="s">
        <v>256</v>
      </c>
      <c r="E137" t="s">
        <v>187</v>
      </c>
      <c r="F137" s="9">
        <v>0</v>
      </c>
      <c r="G137" s="10">
        <v>0</v>
      </c>
      <c r="H137" s="2">
        <f t="shared" si="28"/>
        <v>0</v>
      </c>
      <c r="I137" s="7">
        <v>0</v>
      </c>
      <c r="J137" s="7">
        <v>0</v>
      </c>
      <c r="K137" s="2">
        <f t="shared" si="32"/>
        <v>0</v>
      </c>
      <c r="L137">
        <v>0</v>
      </c>
      <c r="M137">
        <v>0</v>
      </c>
      <c r="N137" s="2">
        <f t="shared" si="29"/>
        <v>0</v>
      </c>
      <c r="O137">
        <v>3</v>
      </c>
      <c r="P137">
        <v>1.75</v>
      </c>
      <c r="Q137" s="2">
        <f t="shared" si="30"/>
        <v>4.75</v>
      </c>
      <c r="R137">
        <v>0</v>
      </c>
      <c r="S137" s="3">
        <v>0</v>
      </c>
      <c r="T137" s="2">
        <f t="shared" si="31"/>
        <v>0</v>
      </c>
      <c r="U137" s="2">
        <f t="shared" si="33"/>
        <v>4.75</v>
      </c>
      <c r="V137" s="3">
        <f t="shared" si="34"/>
        <v>3</v>
      </c>
    </row>
    <row r="138" spans="1:22">
      <c r="A138" t="s">
        <v>146</v>
      </c>
      <c r="B138" t="s">
        <v>121</v>
      </c>
      <c r="C138" s="1" t="s">
        <v>44</v>
      </c>
      <c r="D138" t="s">
        <v>253</v>
      </c>
      <c r="E138" s="1" t="s">
        <v>24</v>
      </c>
      <c r="F138" s="9">
        <v>1</v>
      </c>
      <c r="G138" s="10">
        <v>1</v>
      </c>
      <c r="H138" s="2">
        <f t="shared" si="28"/>
        <v>2</v>
      </c>
      <c r="I138" s="7">
        <v>0</v>
      </c>
      <c r="J138" s="7">
        <v>1</v>
      </c>
      <c r="K138" s="2">
        <f t="shared" si="32"/>
        <v>1</v>
      </c>
      <c r="L138">
        <v>2</v>
      </c>
      <c r="M138">
        <v>1</v>
      </c>
      <c r="N138" s="2">
        <f t="shared" si="29"/>
        <v>3</v>
      </c>
      <c r="O138">
        <v>0</v>
      </c>
      <c r="P138">
        <v>0</v>
      </c>
      <c r="Q138" s="2">
        <f t="shared" si="30"/>
        <v>0</v>
      </c>
      <c r="R138">
        <v>0</v>
      </c>
      <c r="S138" s="3">
        <v>0</v>
      </c>
      <c r="T138" s="2">
        <f t="shared" si="31"/>
        <v>0</v>
      </c>
      <c r="U138" s="2">
        <f t="shared" si="33"/>
        <v>6</v>
      </c>
      <c r="V138" s="3">
        <f t="shared" si="34"/>
        <v>3</v>
      </c>
    </row>
    <row r="139" spans="1:22">
      <c r="A139" t="s">
        <v>146</v>
      </c>
      <c r="B139" t="s">
        <v>121</v>
      </c>
      <c r="C139" s="1" t="s">
        <v>43</v>
      </c>
      <c r="D139" t="s">
        <v>254</v>
      </c>
      <c r="E139" s="1" t="s">
        <v>24</v>
      </c>
      <c r="F139" s="9">
        <v>2</v>
      </c>
      <c r="G139" s="10">
        <v>1</v>
      </c>
      <c r="H139" s="2">
        <f t="shared" si="28"/>
        <v>3</v>
      </c>
      <c r="I139" s="7">
        <v>0</v>
      </c>
      <c r="J139" s="7">
        <v>0</v>
      </c>
      <c r="K139" s="2">
        <f t="shared" si="32"/>
        <v>0</v>
      </c>
      <c r="L139">
        <v>1</v>
      </c>
      <c r="M139">
        <v>0</v>
      </c>
      <c r="N139" s="2">
        <f t="shared" si="29"/>
        <v>1</v>
      </c>
      <c r="O139">
        <v>0</v>
      </c>
      <c r="P139">
        <v>0</v>
      </c>
      <c r="Q139" s="2">
        <f t="shared" si="30"/>
        <v>0</v>
      </c>
      <c r="R139">
        <v>0</v>
      </c>
      <c r="S139" s="3">
        <v>0</v>
      </c>
      <c r="T139" s="2">
        <f t="shared" si="31"/>
        <v>0</v>
      </c>
      <c r="U139" s="2">
        <f t="shared" si="33"/>
        <v>4</v>
      </c>
      <c r="V139" s="3">
        <f t="shared" si="34"/>
        <v>3</v>
      </c>
    </row>
    <row r="140" spans="1:22">
      <c r="A140" t="s">
        <v>146</v>
      </c>
      <c r="B140" t="s">
        <v>121</v>
      </c>
      <c r="C140" t="s">
        <v>189</v>
      </c>
      <c r="D140" t="s">
        <v>256</v>
      </c>
      <c r="E140" t="s">
        <v>187</v>
      </c>
      <c r="F140" s="9">
        <v>0</v>
      </c>
      <c r="G140" s="10">
        <v>0</v>
      </c>
      <c r="H140" s="2">
        <f t="shared" si="28"/>
        <v>0</v>
      </c>
      <c r="I140" s="7">
        <v>0</v>
      </c>
      <c r="J140" s="7">
        <v>0</v>
      </c>
      <c r="K140" s="2">
        <f t="shared" si="32"/>
        <v>0</v>
      </c>
      <c r="L140">
        <v>0</v>
      </c>
      <c r="M140">
        <v>0</v>
      </c>
      <c r="N140" s="2">
        <f t="shared" si="29"/>
        <v>0</v>
      </c>
      <c r="O140">
        <v>2</v>
      </c>
      <c r="P140">
        <v>1.75</v>
      </c>
      <c r="Q140" s="2">
        <f t="shared" si="30"/>
        <v>3.75</v>
      </c>
      <c r="R140">
        <v>0</v>
      </c>
      <c r="S140" s="3">
        <v>0</v>
      </c>
      <c r="T140" s="2">
        <f t="shared" si="31"/>
        <v>0</v>
      </c>
      <c r="U140" s="2">
        <f t="shared" si="33"/>
        <v>3.75</v>
      </c>
      <c r="V140" s="3">
        <f t="shared" si="34"/>
        <v>2</v>
      </c>
    </row>
    <row r="141" spans="1:22">
      <c r="A141" t="s">
        <v>146</v>
      </c>
      <c r="B141" t="s">
        <v>121</v>
      </c>
      <c r="C141" s="1" t="s">
        <v>228</v>
      </c>
      <c r="D141" t="s">
        <v>296</v>
      </c>
      <c r="E141" s="1" t="s">
        <v>8</v>
      </c>
      <c r="F141" s="9">
        <v>0</v>
      </c>
      <c r="G141" s="10">
        <v>0</v>
      </c>
      <c r="H141" s="2">
        <f t="shared" si="28"/>
        <v>0</v>
      </c>
      <c r="I141" s="7">
        <v>0</v>
      </c>
      <c r="J141" s="7">
        <v>0</v>
      </c>
      <c r="K141" s="2">
        <f t="shared" si="32"/>
        <v>0</v>
      </c>
      <c r="L141">
        <v>2</v>
      </c>
      <c r="M141">
        <v>0</v>
      </c>
      <c r="N141" s="2">
        <f t="shared" si="29"/>
        <v>2</v>
      </c>
      <c r="O141">
        <v>0</v>
      </c>
      <c r="P141">
        <v>0</v>
      </c>
      <c r="Q141" s="2">
        <f t="shared" si="30"/>
        <v>0</v>
      </c>
      <c r="R141">
        <v>0</v>
      </c>
      <c r="S141" s="3">
        <v>0</v>
      </c>
      <c r="T141" s="2">
        <f t="shared" si="31"/>
        <v>0</v>
      </c>
      <c r="U141" s="2">
        <f t="shared" si="33"/>
        <v>2</v>
      </c>
      <c r="V141" s="3">
        <f t="shared" si="34"/>
        <v>2</v>
      </c>
    </row>
    <row r="142" spans="1:22">
      <c r="A142" t="s">
        <v>146</v>
      </c>
      <c r="B142" t="s">
        <v>121</v>
      </c>
      <c r="C142" s="1" t="s">
        <v>45</v>
      </c>
      <c r="D142" t="s">
        <v>307</v>
      </c>
      <c r="E142" s="1" t="s">
        <v>24</v>
      </c>
      <c r="F142" s="9">
        <v>1</v>
      </c>
      <c r="G142" s="10">
        <v>0</v>
      </c>
      <c r="H142" s="2">
        <f t="shared" si="28"/>
        <v>1</v>
      </c>
      <c r="I142" s="7">
        <v>0</v>
      </c>
      <c r="J142" s="7">
        <v>0</v>
      </c>
      <c r="K142" s="2">
        <f t="shared" si="32"/>
        <v>0</v>
      </c>
      <c r="L142">
        <v>1</v>
      </c>
      <c r="M142">
        <v>0</v>
      </c>
      <c r="N142" s="2">
        <f t="shared" si="29"/>
        <v>1</v>
      </c>
      <c r="O142">
        <v>0</v>
      </c>
      <c r="P142">
        <v>0</v>
      </c>
      <c r="Q142" s="2">
        <f t="shared" si="30"/>
        <v>0</v>
      </c>
      <c r="R142">
        <v>0</v>
      </c>
      <c r="S142" s="3">
        <v>0</v>
      </c>
      <c r="T142" s="2">
        <f t="shared" si="31"/>
        <v>0</v>
      </c>
      <c r="U142" s="2">
        <f t="shared" si="33"/>
        <v>2</v>
      </c>
      <c r="V142" s="3">
        <f t="shared" si="34"/>
        <v>2</v>
      </c>
    </row>
    <row r="143" spans="1:22">
      <c r="A143" t="s">
        <v>146</v>
      </c>
      <c r="B143" t="s">
        <v>121</v>
      </c>
      <c r="C143" s="1" t="s">
        <v>156</v>
      </c>
      <c r="D143" t="s">
        <v>270</v>
      </c>
      <c r="E143" s="1" t="s">
        <v>157</v>
      </c>
      <c r="F143" s="9">
        <v>0</v>
      </c>
      <c r="G143" s="10">
        <v>0</v>
      </c>
      <c r="H143" s="2">
        <f t="shared" si="28"/>
        <v>0</v>
      </c>
      <c r="I143" s="7">
        <v>2</v>
      </c>
      <c r="J143" s="7">
        <v>0</v>
      </c>
      <c r="K143" s="2">
        <f t="shared" si="32"/>
        <v>2</v>
      </c>
      <c r="L143">
        <v>0</v>
      </c>
      <c r="M143">
        <v>0</v>
      </c>
      <c r="N143" s="2">
        <v>0</v>
      </c>
      <c r="O143">
        <v>0</v>
      </c>
      <c r="P143">
        <v>0</v>
      </c>
      <c r="Q143" s="2">
        <f t="shared" si="30"/>
        <v>0</v>
      </c>
      <c r="R143">
        <v>0</v>
      </c>
      <c r="S143" s="3">
        <v>0</v>
      </c>
      <c r="T143" s="2">
        <f t="shared" si="31"/>
        <v>0</v>
      </c>
      <c r="U143" s="2">
        <f t="shared" si="33"/>
        <v>2</v>
      </c>
      <c r="V143" s="3">
        <f t="shared" si="34"/>
        <v>2</v>
      </c>
    </row>
    <row r="144" spans="1:22">
      <c r="A144" s="27" t="s">
        <v>146</v>
      </c>
      <c r="B144" t="s">
        <v>121</v>
      </c>
      <c r="C144" s="1" t="s">
        <v>42</v>
      </c>
      <c r="D144" t="s">
        <v>290</v>
      </c>
      <c r="E144" s="1" t="s">
        <v>13</v>
      </c>
      <c r="F144" s="9">
        <v>2</v>
      </c>
      <c r="G144" s="10">
        <v>0</v>
      </c>
      <c r="H144" s="2">
        <f t="shared" si="28"/>
        <v>2</v>
      </c>
      <c r="I144" s="7">
        <v>0</v>
      </c>
      <c r="J144" s="7">
        <v>0</v>
      </c>
      <c r="K144" s="2">
        <f t="shared" si="32"/>
        <v>0</v>
      </c>
      <c r="L144">
        <v>0</v>
      </c>
      <c r="M144">
        <v>0</v>
      </c>
      <c r="N144" s="2">
        <f t="shared" ref="N144:N175" si="35">L144+M144</f>
        <v>0</v>
      </c>
      <c r="O144">
        <v>0</v>
      </c>
      <c r="P144">
        <v>0</v>
      </c>
      <c r="Q144" s="2">
        <f t="shared" si="30"/>
        <v>0</v>
      </c>
      <c r="R144">
        <v>0</v>
      </c>
      <c r="S144" s="3">
        <v>0</v>
      </c>
      <c r="T144" s="2">
        <f t="shared" si="31"/>
        <v>0</v>
      </c>
      <c r="U144" s="2">
        <f t="shared" si="33"/>
        <v>2</v>
      </c>
      <c r="V144" s="3">
        <f t="shared" si="34"/>
        <v>2</v>
      </c>
    </row>
    <row r="145" spans="1:22">
      <c r="A145" t="s">
        <v>146</v>
      </c>
      <c r="B145" t="s">
        <v>121</v>
      </c>
      <c r="C145" t="s">
        <v>193</v>
      </c>
      <c r="D145" t="s">
        <v>251</v>
      </c>
      <c r="E145" t="s">
        <v>187</v>
      </c>
      <c r="F145" s="9">
        <v>0</v>
      </c>
      <c r="G145" s="10">
        <v>0</v>
      </c>
      <c r="H145" s="2">
        <f t="shared" si="28"/>
        <v>0</v>
      </c>
      <c r="I145" s="7">
        <v>0</v>
      </c>
      <c r="J145" s="7">
        <v>0</v>
      </c>
      <c r="K145" s="2">
        <f t="shared" si="32"/>
        <v>0</v>
      </c>
      <c r="L145">
        <v>0</v>
      </c>
      <c r="M145">
        <v>0</v>
      </c>
      <c r="N145" s="2">
        <f t="shared" si="35"/>
        <v>0</v>
      </c>
      <c r="O145">
        <v>1</v>
      </c>
      <c r="P145">
        <f>7/4</f>
        <v>1.75</v>
      </c>
      <c r="Q145" s="2">
        <f t="shared" si="30"/>
        <v>2.75</v>
      </c>
      <c r="R145">
        <v>0</v>
      </c>
      <c r="S145" s="3">
        <v>0</v>
      </c>
      <c r="T145" s="2">
        <f t="shared" si="31"/>
        <v>0</v>
      </c>
      <c r="U145" s="2">
        <f t="shared" si="33"/>
        <v>2.75</v>
      </c>
      <c r="V145" s="3">
        <f t="shared" si="34"/>
        <v>1</v>
      </c>
    </row>
    <row r="146" spans="1:22">
      <c r="A146" t="s">
        <v>146</v>
      </c>
      <c r="B146" t="s">
        <v>121</v>
      </c>
      <c r="C146" t="s">
        <v>192</v>
      </c>
      <c r="D146" t="s">
        <v>291</v>
      </c>
      <c r="E146" t="s">
        <v>187</v>
      </c>
      <c r="F146" s="9">
        <v>0</v>
      </c>
      <c r="G146" s="10">
        <v>0</v>
      </c>
      <c r="H146" s="2">
        <f t="shared" si="28"/>
        <v>0</v>
      </c>
      <c r="I146" s="7">
        <v>0</v>
      </c>
      <c r="J146" s="7">
        <v>0</v>
      </c>
      <c r="K146" s="2">
        <f t="shared" si="32"/>
        <v>0</v>
      </c>
      <c r="L146">
        <v>0</v>
      </c>
      <c r="M146">
        <v>0</v>
      </c>
      <c r="N146" s="2">
        <f t="shared" si="35"/>
        <v>0</v>
      </c>
      <c r="O146">
        <v>1</v>
      </c>
      <c r="P146">
        <v>0</v>
      </c>
      <c r="Q146" s="2">
        <f t="shared" si="30"/>
        <v>1</v>
      </c>
      <c r="R146">
        <v>0</v>
      </c>
      <c r="S146" s="3">
        <v>0</v>
      </c>
      <c r="T146" s="2">
        <f t="shared" si="31"/>
        <v>0</v>
      </c>
      <c r="U146" s="2">
        <f t="shared" si="33"/>
        <v>1</v>
      </c>
      <c r="V146" s="3">
        <f t="shared" si="34"/>
        <v>1</v>
      </c>
    </row>
    <row r="147" spans="1:22">
      <c r="A147" t="s">
        <v>146</v>
      </c>
      <c r="B147" t="s">
        <v>121</v>
      </c>
      <c r="C147" t="s">
        <v>191</v>
      </c>
      <c r="D147" t="s">
        <v>256</v>
      </c>
      <c r="E147" t="s">
        <v>187</v>
      </c>
      <c r="F147" s="9">
        <v>0</v>
      </c>
      <c r="G147" s="10">
        <v>0</v>
      </c>
      <c r="H147" s="2">
        <f t="shared" si="28"/>
        <v>0</v>
      </c>
      <c r="I147" s="7">
        <v>0</v>
      </c>
      <c r="J147" s="7">
        <v>0</v>
      </c>
      <c r="K147" s="2">
        <f t="shared" si="32"/>
        <v>0</v>
      </c>
      <c r="L147">
        <v>0</v>
      </c>
      <c r="M147">
        <v>0</v>
      </c>
      <c r="N147" s="2">
        <f t="shared" si="35"/>
        <v>0</v>
      </c>
      <c r="O147">
        <v>1</v>
      </c>
      <c r="P147">
        <v>0</v>
      </c>
      <c r="Q147" s="2">
        <f t="shared" si="30"/>
        <v>1</v>
      </c>
      <c r="R147">
        <v>0</v>
      </c>
      <c r="S147" s="3">
        <v>0</v>
      </c>
      <c r="T147" s="2">
        <f t="shared" si="31"/>
        <v>0</v>
      </c>
      <c r="U147" s="2">
        <f t="shared" si="33"/>
        <v>1</v>
      </c>
      <c r="V147" s="3">
        <f t="shared" si="34"/>
        <v>1</v>
      </c>
    </row>
    <row r="148" spans="1:22">
      <c r="A148" t="s">
        <v>146</v>
      </c>
      <c r="B148" t="s">
        <v>121</v>
      </c>
      <c r="C148" s="1" t="s">
        <v>229</v>
      </c>
      <c r="D148" t="s">
        <v>260</v>
      </c>
      <c r="E148" s="1" t="s">
        <v>8</v>
      </c>
      <c r="F148" s="9">
        <v>0</v>
      </c>
      <c r="G148" s="10">
        <v>0</v>
      </c>
      <c r="H148" s="2">
        <f t="shared" si="28"/>
        <v>0</v>
      </c>
      <c r="I148" s="7">
        <v>0</v>
      </c>
      <c r="J148" s="7">
        <v>0</v>
      </c>
      <c r="K148" s="2">
        <f t="shared" si="32"/>
        <v>0</v>
      </c>
      <c r="L148">
        <v>1</v>
      </c>
      <c r="M148">
        <v>0</v>
      </c>
      <c r="N148" s="2">
        <f t="shared" si="35"/>
        <v>1</v>
      </c>
      <c r="O148">
        <v>0</v>
      </c>
      <c r="P148">
        <v>0</v>
      </c>
      <c r="Q148" s="2">
        <f t="shared" si="30"/>
        <v>0</v>
      </c>
      <c r="R148">
        <v>0</v>
      </c>
      <c r="S148" s="3">
        <v>0</v>
      </c>
      <c r="T148" s="2">
        <f t="shared" si="31"/>
        <v>0</v>
      </c>
      <c r="U148" s="2">
        <f t="shared" si="33"/>
        <v>1</v>
      </c>
      <c r="V148" s="3">
        <f t="shared" si="34"/>
        <v>1</v>
      </c>
    </row>
    <row r="149" spans="1:22">
      <c r="A149" t="s">
        <v>146</v>
      </c>
      <c r="B149" t="s">
        <v>121</v>
      </c>
      <c r="C149" s="1" t="s">
        <v>161</v>
      </c>
      <c r="D149" t="s">
        <v>270</v>
      </c>
      <c r="E149" s="1" t="s">
        <v>157</v>
      </c>
      <c r="F149" s="9">
        <v>0</v>
      </c>
      <c r="G149" s="10">
        <v>0</v>
      </c>
      <c r="H149" s="2">
        <f t="shared" si="28"/>
        <v>0</v>
      </c>
      <c r="I149" s="7">
        <v>1</v>
      </c>
      <c r="J149" s="7">
        <v>0</v>
      </c>
      <c r="K149" s="2">
        <f t="shared" si="32"/>
        <v>1</v>
      </c>
      <c r="L149">
        <v>0</v>
      </c>
      <c r="M149">
        <v>0</v>
      </c>
      <c r="N149" s="2">
        <f t="shared" si="35"/>
        <v>0</v>
      </c>
      <c r="O149">
        <v>0</v>
      </c>
      <c r="P149">
        <v>0</v>
      </c>
      <c r="Q149" s="2">
        <f t="shared" si="30"/>
        <v>0</v>
      </c>
      <c r="R149">
        <v>0</v>
      </c>
      <c r="S149" s="3">
        <v>0</v>
      </c>
      <c r="T149" s="2">
        <f t="shared" si="31"/>
        <v>0</v>
      </c>
      <c r="U149" s="2">
        <f t="shared" si="33"/>
        <v>1</v>
      </c>
      <c r="V149" s="3">
        <f t="shared" si="34"/>
        <v>1</v>
      </c>
    </row>
    <row r="150" spans="1:22">
      <c r="A150" t="s">
        <v>146</v>
      </c>
      <c r="B150" t="s">
        <v>121</v>
      </c>
      <c r="C150" s="1" t="s">
        <v>160</v>
      </c>
      <c r="D150" t="s">
        <v>270</v>
      </c>
      <c r="E150" s="1" t="s">
        <v>157</v>
      </c>
      <c r="F150" s="9">
        <v>0</v>
      </c>
      <c r="G150" s="10">
        <v>0</v>
      </c>
      <c r="H150" s="2">
        <f t="shared" si="28"/>
        <v>0</v>
      </c>
      <c r="I150" s="7">
        <v>1</v>
      </c>
      <c r="J150" s="7">
        <v>0</v>
      </c>
      <c r="K150" s="2">
        <f t="shared" si="32"/>
        <v>1</v>
      </c>
      <c r="L150">
        <v>0</v>
      </c>
      <c r="M150">
        <v>0</v>
      </c>
      <c r="N150" s="2">
        <f t="shared" si="35"/>
        <v>0</v>
      </c>
      <c r="O150">
        <v>0</v>
      </c>
      <c r="P150">
        <v>0</v>
      </c>
      <c r="Q150" s="2">
        <f t="shared" si="30"/>
        <v>0</v>
      </c>
      <c r="R150">
        <v>0</v>
      </c>
      <c r="S150" s="3">
        <v>0</v>
      </c>
      <c r="T150" s="2">
        <f t="shared" si="31"/>
        <v>0</v>
      </c>
      <c r="U150" s="2">
        <f t="shared" si="33"/>
        <v>1</v>
      </c>
      <c r="V150" s="3">
        <f t="shared" si="34"/>
        <v>1</v>
      </c>
    </row>
    <row r="151" spans="1:22">
      <c r="A151" t="s">
        <v>146</v>
      </c>
      <c r="B151" t="s">
        <v>121</v>
      </c>
      <c r="C151" s="1" t="s">
        <v>46</v>
      </c>
      <c r="D151" t="s">
        <v>277</v>
      </c>
      <c r="E151" s="1" t="s">
        <v>24</v>
      </c>
      <c r="F151" s="9">
        <v>1</v>
      </c>
      <c r="G151" s="10">
        <v>0</v>
      </c>
      <c r="H151" s="2">
        <f t="shared" si="28"/>
        <v>1</v>
      </c>
      <c r="I151" s="7">
        <v>0</v>
      </c>
      <c r="J151" s="7">
        <v>0</v>
      </c>
      <c r="K151" s="2">
        <f t="shared" si="32"/>
        <v>0</v>
      </c>
      <c r="L151">
        <v>0</v>
      </c>
      <c r="M151">
        <v>0</v>
      </c>
      <c r="N151" s="2">
        <f t="shared" si="35"/>
        <v>0</v>
      </c>
      <c r="O151">
        <v>0</v>
      </c>
      <c r="P151">
        <v>0</v>
      </c>
      <c r="Q151" s="2">
        <f t="shared" si="30"/>
        <v>0</v>
      </c>
      <c r="R151">
        <v>0</v>
      </c>
      <c r="S151" s="3">
        <v>0</v>
      </c>
      <c r="T151" s="2">
        <f t="shared" si="31"/>
        <v>0</v>
      </c>
      <c r="U151" s="2">
        <f t="shared" si="33"/>
        <v>1</v>
      </c>
      <c r="V151" s="3">
        <f t="shared" si="34"/>
        <v>1</v>
      </c>
    </row>
    <row r="152" spans="1:22">
      <c r="A152" t="s">
        <v>146</v>
      </c>
      <c r="B152" t="s">
        <v>119</v>
      </c>
      <c r="C152" s="1" t="s">
        <v>63</v>
      </c>
      <c r="D152" t="s">
        <v>240</v>
      </c>
      <c r="E152" s="1" t="s">
        <v>159</v>
      </c>
      <c r="F152" s="9">
        <v>7</v>
      </c>
      <c r="G152" s="10">
        <f>9/4</f>
        <v>2.25</v>
      </c>
      <c r="H152" s="2">
        <f t="shared" si="28"/>
        <v>9.25</v>
      </c>
      <c r="I152" s="7">
        <v>3</v>
      </c>
      <c r="J152" s="7">
        <v>2.25</v>
      </c>
      <c r="K152" s="2">
        <f t="shared" si="32"/>
        <v>5.25</v>
      </c>
      <c r="L152">
        <v>9</v>
      </c>
      <c r="M152">
        <v>2.25</v>
      </c>
      <c r="N152" s="2">
        <f t="shared" si="35"/>
        <v>11.25</v>
      </c>
      <c r="O152">
        <v>9</v>
      </c>
      <c r="P152">
        <v>2.25</v>
      </c>
      <c r="Q152" s="2">
        <f t="shared" si="30"/>
        <v>11.25</v>
      </c>
      <c r="R152">
        <v>0</v>
      </c>
      <c r="S152" s="3">
        <v>0</v>
      </c>
      <c r="T152" s="2">
        <f t="shared" si="31"/>
        <v>0</v>
      </c>
      <c r="U152" s="2">
        <f t="shared" si="33"/>
        <v>37</v>
      </c>
      <c r="V152" s="3">
        <f t="shared" si="34"/>
        <v>28</v>
      </c>
    </row>
    <row r="153" spans="1:22">
      <c r="A153" t="s">
        <v>146</v>
      </c>
      <c r="B153" t="s">
        <v>119</v>
      </c>
      <c r="C153" s="1" t="s">
        <v>62</v>
      </c>
      <c r="D153" t="s">
        <v>290</v>
      </c>
      <c r="E153" s="1" t="s">
        <v>13</v>
      </c>
      <c r="F153" s="9">
        <v>9</v>
      </c>
      <c r="G153" s="10">
        <f>5/4</f>
        <v>1.25</v>
      </c>
      <c r="H153" s="2">
        <f t="shared" si="28"/>
        <v>10.25</v>
      </c>
      <c r="I153" s="7">
        <v>4</v>
      </c>
      <c r="J153" s="7">
        <v>0</v>
      </c>
      <c r="K153" s="2">
        <f t="shared" si="32"/>
        <v>4</v>
      </c>
      <c r="L153">
        <v>7</v>
      </c>
      <c r="M153">
        <v>1.75</v>
      </c>
      <c r="N153" s="2">
        <f t="shared" si="35"/>
        <v>8.75</v>
      </c>
      <c r="O153">
        <v>7</v>
      </c>
      <c r="P153">
        <v>0</v>
      </c>
      <c r="Q153" s="2">
        <f t="shared" si="30"/>
        <v>7</v>
      </c>
      <c r="R153">
        <v>0</v>
      </c>
      <c r="S153" s="3">
        <v>0</v>
      </c>
      <c r="T153" s="2">
        <f t="shared" si="31"/>
        <v>0</v>
      </c>
      <c r="U153" s="2">
        <f t="shared" si="33"/>
        <v>30</v>
      </c>
      <c r="V153" s="3">
        <f t="shared" si="34"/>
        <v>27</v>
      </c>
    </row>
    <row r="154" spans="1:22">
      <c r="A154" t="s">
        <v>146</v>
      </c>
      <c r="B154" t="s">
        <v>119</v>
      </c>
      <c r="C154" s="1" t="s">
        <v>64</v>
      </c>
      <c r="D154" t="s">
        <v>240</v>
      </c>
      <c r="E154" s="1" t="s">
        <v>3</v>
      </c>
      <c r="F154" s="9">
        <v>5</v>
      </c>
      <c r="G154" s="10">
        <v>0</v>
      </c>
      <c r="H154" s="2">
        <f t="shared" si="28"/>
        <v>5</v>
      </c>
      <c r="I154" s="7">
        <v>7</v>
      </c>
      <c r="J154" s="7">
        <v>0</v>
      </c>
      <c r="K154" s="2">
        <f t="shared" si="32"/>
        <v>7</v>
      </c>
      <c r="L154">
        <v>5</v>
      </c>
      <c r="M154">
        <v>0</v>
      </c>
      <c r="N154" s="2">
        <f t="shared" si="35"/>
        <v>5</v>
      </c>
      <c r="O154">
        <v>0</v>
      </c>
      <c r="P154">
        <v>0</v>
      </c>
      <c r="Q154" s="2">
        <f t="shared" si="30"/>
        <v>0</v>
      </c>
      <c r="R154">
        <v>0</v>
      </c>
      <c r="S154" s="3">
        <v>0</v>
      </c>
      <c r="T154" s="2">
        <f t="shared" si="31"/>
        <v>0</v>
      </c>
      <c r="U154" s="2">
        <f t="shared" si="33"/>
        <v>17</v>
      </c>
      <c r="V154" s="3">
        <f t="shared" si="34"/>
        <v>17</v>
      </c>
    </row>
    <row r="155" spans="1:22">
      <c r="A155" t="s">
        <v>146</v>
      </c>
      <c r="B155" t="s">
        <v>119</v>
      </c>
      <c r="C155" s="1" t="s">
        <v>66</v>
      </c>
      <c r="D155" t="s">
        <v>267</v>
      </c>
      <c r="E155" s="1" t="s">
        <v>59</v>
      </c>
      <c r="F155" s="9">
        <v>3</v>
      </c>
      <c r="G155" s="10">
        <v>0</v>
      </c>
      <c r="H155" s="2">
        <f t="shared" si="28"/>
        <v>3</v>
      </c>
      <c r="I155" s="7">
        <v>5</v>
      </c>
      <c r="J155" s="7">
        <v>0</v>
      </c>
      <c r="K155" s="2">
        <f t="shared" si="32"/>
        <v>5</v>
      </c>
      <c r="L155">
        <v>0</v>
      </c>
      <c r="M155">
        <v>0</v>
      </c>
      <c r="N155" s="2">
        <f t="shared" si="35"/>
        <v>0</v>
      </c>
      <c r="O155">
        <v>5</v>
      </c>
      <c r="P155">
        <v>0</v>
      </c>
      <c r="Q155" s="2">
        <f t="shared" si="30"/>
        <v>5</v>
      </c>
      <c r="R155">
        <v>0</v>
      </c>
      <c r="S155" s="3">
        <v>0</v>
      </c>
      <c r="T155" s="2">
        <f t="shared" si="31"/>
        <v>0</v>
      </c>
      <c r="U155" s="2">
        <f t="shared" si="33"/>
        <v>13</v>
      </c>
      <c r="V155" s="3">
        <f t="shared" si="34"/>
        <v>13</v>
      </c>
    </row>
    <row r="156" spans="1:22">
      <c r="A156" t="s">
        <v>146</v>
      </c>
      <c r="B156" t="s">
        <v>119</v>
      </c>
      <c r="C156" s="1" t="s">
        <v>167</v>
      </c>
      <c r="D156" t="s">
        <v>285</v>
      </c>
      <c r="E156" s="1" t="s">
        <v>194</v>
      </c>
      <c r="F156" s="9">
        <v>0</v>
      </c>
      <c r="G156" s="10">
        <v>0</v>
      </c>
      <c r="H156" s="2">
        <f t="shared" si="28"/>
        <v>0</v>
      </c>
      <c r="I156" s="7">
        <v>9</v>
      </c>
      <c r="J156" s="7">
        <v>0</v>
      </c>
      <c r="K156" s="2">
        <f t="shared" si="32"/>
        <v>9</v>
      </c>
      <c r="L156">
        <v>0</v>
      </c>
      <c r="M156">
        <v>0</v>
      </c>
      <c r="N156" s="2">
        <f t="shared" si="35"/>
        <v>0</v>
      </c>
      <c r="O156">
        <v>0</v>
      </c>
      <c r="P156">
        <v>0</v>
      </c>
      <c r="Q156" s="2">
        <f t="shared" si="30"/>
        <v>0</v>
      </c>
      <c r="R156">
        <v>0</v>
      </c>
      <c r="S156" s="3">
        <v>0</v>
      </c>
      <c r="T156" s="2">
        <f t="shared" si="31"/>
        <v>0</v>
      </c>
      <c r="U156" s="2">
        <f t="shared" si="33"/>
        <v>9</v>
      </c>
      <c r="V156" s="3">
        <f t="shared" si="34"/>
        <v>9</v>
      </c>
    </row>
    <row r="157" spans="1:22">
      <c r="A157" t="s">
        <v>146</v>
      </c>
      <c r="B157" t="s">
        <v>119</v>
      </c>
      <c r="C157" s="1" t="s">
        <v>173</v>
      </c>
      <c r="D157" t="s">
        <v>255</v>
      </c>
      <c r="E157" s="1" t="s">
        <v>159</v>
      </c>
      <c r="F157" s="9">
        <v>0</v>
      </c>
      <c r="G157" s="10">
        <v>0</v>
      </c>
      <c r="H157" s="2">
        <f t="shared" si="28"/>
        <v>0</v>
      </c>
      <c r="I157" s="7">
        <v>1</v>
      </c>
      <c r="J157" s="7">
        <v>0</v>
      </c>
      <c r="K157" s="2">
        <f t="shared" si="32"/>
        <v>1</v>
      </c>
      <c r="L157">
        <v>3</v>
      </c>
      <c r="M157">
        <v>2.25</v>
      </c>
      <c r="N157" s="2">
        <f t="shared" si="35"/>
        <v>5.25</v>
      </c>
      <c r="O157">
        <v>3</v>
      </c>
      <c r="P157">
        <v>2.25</v>
      </c>
      <c r="Q157" s="2">
        <f t="shared" si="30"/>
        <v>5.25</v>
      </c>
      <c r="R157">
        <v>0</v>
      </c>
      <c r="S157" s="3">
        <v>0</v>
      </c>
      <c r="T157" s="2">
        <f t="shared" si="31"/>
        <v>0</v>
      </c>
      <c r="U157" s="2">
        <f t="shared" si="33"/>
        <v>11.5</v>
      </c>
      <c r="V157" s="3">
        <f t="shared" si="34"/>
        <v>7</v>
      </c>
    </row>
    <row r="158" spans="1:22">
      <c r="A158" t="s">
        <v>146</v>
      </c>
      <c r="B158" t="s">
        <v>119</v>
      </c>
      <c r="C158" s="1" t="s">
        <v>168</v>
      </c>
      <c r="D158" t="s">
        <v>299</v>
      </c>
      <c r="E158" s="1" t="s">
        <v>169</v>
      </c>
      <c r="F158" s="9">
        <v>0</v>
      </c>
      <c r="G158" s="10">
        <v>0</v>
      </c>
      <c r="H158" s="2">
        <f t="shared" si="28"/>
        <v>0</v>
      </c>
      <c r="I158" s="7">
        <v>3</v>
      </c>
      <c r="J158" s="7">
        <v>0</v>
      </c>
      <c r="K158" s="2">
        <f t="shared" si="32"/>
        <v>3</v>
      </c>
      <c r="L158">
        <v>3</v>
      </c>
      <c r="M158">
        <v>0</v>
      </c>
      <c r="N158" s="2">
        <f t="shared" si="35"/>
        <v>3</v>
      </c>
      <c r="O158">
        <v>0</v>
      </c>
      <c r="P158">
        <v>0</v>
      </c>
      <c r="Q158" s="2">
        <f t="shared" si="30"/>
        <v>0</v>
      </c>
      <c r="R158">
        <v>0</v>
      </c>
      <c r="S158" s="3">
        <v>0</v>
      </c>
      <c r="T158" s="2">
        <f t="shared" si="31"/>
        <v>0</v>
      </c>
      <c r="U158" s="2">
        <f t="shared" si="33"/>
        <v>6</v>
      </c>
      <c r="V158" s="3">
        <f t="shared" si="34"/>
        <v>6</v>
      </c>
    </row>
    <row r="159" spans="1:22">
      <c r="A159" t="s">
        <v>146</v>
      </c>
      <c r="B159" t="s">
        <v>119</v>
      </c>
      <c r="C159" t="s">
        <v>185</v>
      </c>
      <c r="D159" t="s">
        <v>272</v>
      </c>
      <c r="E159" t="s">
        <v>169</v>
      </c>
      <c r="F159" s="9">
        <v>0</v>
      </c>
      <c r="G159" s="10">
        <v>0</v>
      </c>
      <c r="H159" s="2">
        <f t="shared" si="28"/>
        <v>0</v>
      </c>
      <c r="I159" s="7">
        <v>0</v>
      </c>
      <c r="J159" s="7">
        <v>0</v>
      </c>
      <c r="K159" s="2">
        <f t="shared" si="32"/>
        <v>0</v>
      </c>
      <c r="L159">
        <v>0</v>
      </c>
      <c r="M159">
        <v>0</v>
      </c>
      <c r="N159" s="2">
        <f t="shared" si="35"/>
        <v>0</v>
      </c>
      <c r="O159">
        <v>4</v>
      </c>
      <c r="P159">
        <v>0</v>
      </c>
      <c r="Q159" s="2">
        <f t="shared" si="30"/>
        <v>4</v>
      </c>
      <c r="R159">
        <v>0</v>
      </c>
      <c r="S159" s="3">
        <v>0</v>
      </c>
      <c r="T159" s="2">
        <f t="shared" si="31"/>
        <v>0</v>
      </c>
      <c r="U159" s="2">
        <f t="shared" si="33"/>
        <v>4</v>
      </c>
      <c r="V159" s="3">
        <f t="shared" si="34"/>
        <v>4</v>
      </c>
    </row>
    <row r="160" spans="1:22">
      <c r="A160" t="s">
        <v>146</v>
      </c>
      <c r="B160" t="s">
        <v>119</v>
      </c>
      <c r="C160" s="1" t="s">
        <v>227</v>
      </c>
      <c r="D160" t="s">
        <v>298</v>
      </c>
      <c r="E160" s="1" t="s">
        <v>8</v>
      </c>
      <c r="F160" s="9">
        <v>0</v>
      </c>
      <c r="G160" s="10">
        <v>0</v>
      </c>
      <c r="H160" s="2">
        <f t="shared" ref="H160:H191" si="36">F160+G160</f>
        <v>0</v>
      </c>
      <c r="I160" s="7">
        <v>0</v>
      </c>
      <c r="J160" s="7">
        <v>0</v>
      </c>
      <c r="K160" s="2">
        <f t="shared" si="32"/>
        <v>0</v>
      </c>
      <c r="L160">
        <v>4</v>
      </c>
      <c r="M160">
        <v>0</v>
      </c>
      <c r="N160" s="2">
        <f t="shared" si="35"/>
        <v>4</v>
      </c>
      <c r="O160">
        <v>0</v>
      </c>
      <c r="P160">
        <v>0</v>
      </c>
      <c r="Q160" s="2">
        <f t="shared" ref="Q160:Q191" si="37">O160+P160</f>
        <v>0</v>
      </c>
      <c r="R160">
        <v>0</v>
      </c>
      <c r="S160" s="3">
        <v>0</v>
      </c>
      <c r="T160" s="2">
        <f t="shared" ref="T160:T191" si="38">R160+S160</f>
        <v>0</v>
      </c>
      <c r="U160" s="2">
        <f t="shared" si="33"/>
        <v>4</v>
      </c>
      <c r="V160" s="3">
        <f t="shared" si="34"/>
        <v>4</v>
      </c>
    </row>
    <row r="161" spans="1:22">
      <c r="A161" t="s">
        <v>146</v>
      </c>
      <c r="B161" t="s">
        <v>119</v>
      </c>
      <c r="C161" s="1" t="s">
        <v>65</v>
      </c>
      <c r="D161" t="s">
        <v>243</v>
      </c>
      <c r="E161" s="1" t="s">
        <v>16</v>
      </c>
      <c r="F161" s="9">
        <v>4</v>
      </c>
      <c r="G161" s="10">
        <v>0</v>
      </c>
      <c r="H161" s="2">
        <f t="shared" si="36"/>
        <v>4</v>
      </c>
      <c r="I161" s="7">
        <v>0</v>
      </c>
      <c r="J161" s="7">
        <v>0</v>
      </c>
      <c r="K161" s="2">
        <f t="shared" si="32"/>
        <v>0</v>
      </c>
      <c r="L161">
        <v>0</v>
      </c>
      <c r="M161">
        <v>0</v>
      </c>
      <c r="N161" s="2">
        <f t="shared" si="35"/>
        <v>0</v>
      </c>
      <c r="O161">
        <v>0</v>
      </c>
      <c r="P161">
        <v>0</v>
      </c>
      <c r="Q161" s="2">
        <f t="shared" si="37"/>
        <v>0</v>
      </c>
      <c r="R161">
        <v>0</v>
      </c>
      <c r="S161" s="3">
        <v>0</v>
      </c>
      <c r="T161" s="2">
        <f t="shared" si="38"/>
        <v>0</v>
      </c>
      <c r="U161" s="2">
        <f t="shared" si="33"/>
        <v>4</v>
      </c>
      <c r="V161" s="3">
        <f t="shared" si="34"/>
        <v>4</v>
      </c>
    </row>
    <row r="162" spans="1:22">
      <c r="A162" t="s">
        <v>146</v>
      </c>
      <c r="B162" t="s">
        <v>119</v>
      </c>
      <c r="C162" t="s">
        <v>188</v>
      </c>
      <c r="E162" t="s">
        <v>187</v>
      </c>
      <c r="F162" s="9">
        <v>0</v>
      </c>
      <c r="G162" s="10">
        <v>0</v>
      </c>
      <c r="H162" s="2">
        <f t="shared" si="36"/>
        <v>0</v>
      </c>
      <c r="I162" s="7">
        <v>0</v>
      </c>
      <c r="J162" s="7">
        <v>0</v>
      </c>
      <c r="K162" s="2">
        <f t="shared" ref="K162:K193" si="39">I162+J162</f>
        <v>0</v>
      </c>
      <c r="L162">
        <v>0</v>
      </c>
      <c r="M162">
        <v>0</v>
      </c>
      <c r="N162" s="2">
        <f t="shared" si="35"/>
        <v>0</v>
      </c>
      <c r="O162">
        <v>3</v>
      </c>
      <c r="P162">
        <v>1.75</v>
      </c>
      <c r="Q162" s="2">
        <f t="shared" si="37"/>
        <v>4.75</v>
      </c>
      <c r="R162">
        <v>0</v>
      </c>
      <c r="S162" s="3">
        <v>0</v>
      </c>
      <c r="T162" s="2">
        <f t="shared" si="38"/>
        <v>0</v>
      </c>
      <c r="U162" s="2">
        <f t="shared" ref="U162:U196" si="40">H162+K162+N162+Q162</f>
        <v>4.75</v>
      </c>
      <c r="V162" s="3">
        <f t="shared" ref="V162:V196" si="41">F162+I162+L162+O162+R162</f>
        <v>3</v>
      </c>
    </row>
    <row r="163" spans="1:22">
      <c r="A163" t="s">
        <v>146</v>
      </c>
      <c r="B163" t="s">
        <v>119</v>
      </c>
      <c r="C163" s="1" t="s">
        <v>67</v>
      </c>
      <c r="D163" t="s">
        <v>252</v>
      </c>
      <c r="E163" s="1" t="s">
        <v>24</v>
      </c>
      <c r="F163" s="9">
        <v>3</v>
      </c>
      <c r="G163" s="10">
        <v>0</v>
      </c>
      <c r="H163" s="2">
        <f t="shared" si="36"/>
        <v>3</v>
      </c>
      <c r="I163" s="7">
        <v>0</v>
      </c>
      <c r="J163" s="7">
        <v>0</v>
      </c>
      <c r="K163" s="2">
        <f t="shared" si="39"/>
        <v>0</v>
      </c>
      <c r="L163">
        <v>0</v>
      </c>
      <c r="M163">
        <v>0</v>
      </c>
      <c r="N163" s="2">
        <f t="shared" si="35"/>
        <v>0</v>
      </c>
      <c r="O163">
        <v>0</v>
      </c>
      <c r="P163">
        <v>0</v>
      </c>
      <c r="Q163" s="2">
        <f t="shared" si="37"/>
        <v>0</v>
      </c>
      <c r="R163">
        <v>0</v>
      </c>
      <c r="S163" s="3">
        <v>0</v>
      </c>
      <c r="T163" s="2">
        <f t="shared" si="38"/>
        <v>0</v>
      </c>
      <c r="U163" s="2">
        <f t="shared" si="40"/>
        <v>3</v>
      </c>
      <c r="V163" s="3">
        <f t="shared" si="41"/>
        <v>3</v>
      </c>
    </row>
    <row r="164" spans="1:22">
      <c r="A164" t="s">
        <v>146</v>
      </c>
      <c r="B164" t="s">
        <v>119</v>
      </c>
      <c r="C164" t="s">
        <v>190</v>
      </c>
      <c r="D164" t="s">
        <v>256</v>
      </c>
      <c r="E164" t="s">
        <v>187</v>
      </c>
      <c r="F164" s="9">
        <v>0</v>
      </c>
      <c r="G164" s="10">
        <v>0</v>
      </c>
      <c r="H164" s="2">
        <f t="shared" si="36"/>
        <v>0</v>
      </c>
      <c r="I164" s="7">
        <v>0</v>
      </c>
      <c r="J164" s="7">
        <v>0</v>
      </c>
      <c r="K164" s="2">
        <f t="shared" si="39"/>
        <v>0</v>
      </c>
      <c r="L164">
        <v>0</v>
      </c>
      <c r="M164">
        <v>0</v>
      </c>
      <c r="N164" s="2">
        <f t="shared" si="35"/>
        <v>0</v>
      </c>
      <c r="O164">
        <v>2</v>
      </c>
      <c r="P164">
        <v>0</v>
      </c>
      <c r="Q164" s="2">
        <f t="shared" si="37"/>
        <v>2</v>
      </c>
      <c r="R164">
        <v>0</v>
      </c>
      <c r="S164" s="3">
        <v>0</v>
      </c>
      <c r="T164" s="2">
        <f t="shared" si="38"/>
        <v>0</v>
      </c>
      <c r="U164" s="2">
        <f t="shared" si="40"/>
        <v>2</v>
      </c>
      <c r="V164" s="3">
        <f t="shared" si="41"/>
        <v>2</v>
      </c>
    </row>
    <row r="165" spans="1:22">
      <c r="A165" t="s">
        <v>146</v>
      </c>
      <c r="B165" t="s">
        <v>119</v>
      </c>
      <c r="C165" s="1" t="s">
        <v>170</v>
      </c>
      <c r="D165" t="s">
        <v>274</v>
      </c>
      <c r="E165" s="1" t="s">
        <v>157</v>
      </c>
      <c r="F165" s="9">
        <v>0</v>
      </c>
      <c r="G165" s="10">
        <v>0</v>
      </c>
      <c r="H165" s="2">
        <f t="shared" si="36"/>
        <v>0</v>
      </c>
      <c r="I165" s="7">
        <v>2</v>
      </c>
      <c r="J165" s="7">
        <v>0</v>
      </c>
      <c r="K165" s="2">
        <f t="shared" si="39"/>
        <v>2</v>
      </c>
      <c r="L165">
        <v>0</v>
      </c>
      <c r="M165">
        <v>0</v>
      </c>
      <c r="N165" s="2">
        <f t="shared" si="35"/>
        <v>0</v>
      </c>
      <c r="O165">
        <v>0</v>
      </c>
      <c r="P165">
        <v>0</v>
      </c>
      <c r="Q165" s="2">
        <f t="shared" si="37"/>
        <v>0</v>
      </c>
      <c r="R165">
        <v>0</v>
      </c>
      <c r="S165" s="3">
        <v>0</v>
      </c>
      <c r="T165" s="2">
        <f t="shared" si="38"/>
        <v>0</v>
      </c>
      <c r="U165" s="2">
        <f t="shared" si="40"/>
        <v>2</v>
      </c>
      <c r="V165" s="3">
        <f t="shared" si="41"/>
        <v>2</v>
      </c>
    </row>
    <row r="166" spans="1:22">
      <c r="A166" t="s">
        <v>146</v>
      </c>
      <c r="B166" t="s">
        <v>119</v>
      </c>
      <c r="C166" s="1" t="s">
        <v>171</v>
      </c>
      <c r="D166" t="s">
        <v>279</v>
      </c>
      <c r="E166" s="1" t="s">
        <v>157</v>
      </c>
      <c r="F166" s="9">
        <v>0</v>
      </c>
      <c r="G166" s="10">
        <v>0</v>
      </c>
      <c r="H166" s="2">
        <f t="shared" si="36"/>
        <v>0</v>
      </c>
      <c r="I166" s="7">
        <v>2</v>
      </c>
      <c r="J166" s="7">
        <v>0</v>
      </c>
      <c r="K166" s="2">
        <f t="shared" si="39"/>
        <v>2</v>
      </c>
      <c r="L166">
        <v>0</v>
      </c>
      <c r="M166">
        <v>0</v>
      </c>
      <c r="N166" s="2">
        <f t="shared" si="35"/>
        <v>0</v>
      </c>
      <c r="O166">
        <v>0</v>
      </c>
      <c r="P166">
        <v>0</v>
      </c>
      <c r="Q166" s="2">
        <f t="shared" si="37"/>
        <v>0</v>
      </c>
      <c r="R166">
        <v>0</v>
      </c>
      <c r="S166" s="3">
        <v>0</v>
      </c>
      <c r="T166" s="2">
        <f t="shared" si="38"/>
        <v>0</v>
      </c>
      <c r="U166" s="2">
        <f t="shared" si="40"/>
        <v>2</v>
      </c>
      <c r="V166" s="3">
        <f t="shared" si="41"/>
        <v>2</v>
      </c>
    </row>
    <row r="167" spans="1:22">
      <c r="A167" t="s">
        <v>146</v>
      </c>
      <c r="B167" t="s">
        <v>119</v>
      </c>
      <c r="C167" s="1" t="s">
        <v>174</v>
      </c>
      <c r="D167" t="s">
        <v>258</v>
      </c>
      <c r="E167" s="1" t="s">
        <v>154</v>
      </c>
      <c r="F167" s="9">
        <v>0</v>
      </c>
      <c r="G167" s="10">
        <v>0</v>
      </c>
      <c r="H167" s="2">
        <f t="shared" si="36"/>
        <v>0</v>
      </c>
      <c r="I167" s="7">
        <v>1</v>
      </c>
      <c r="J167" s="7">
        <v>0</v>
      </c>
      <c r="K167" s="2">
        <f t="shared" si="39"/>
        <v>1</v>
      </c>
      <c r="L167">
        <v>0</v>
      </c>
      <c r="M167">
        <v>0</v>
      </c>
      <c r="N167" s="2">
        <f t="shared" si="35"/>
        <v>0</v>
      </c>
      <c r="O167">
        <v>0</v>
      </c>
      <c r="P167">
        <v>0</v>
      </c>
      <c r="Q167" s="2">
        <f t="shared" si="37"/>
        <v>0</v>
      </c>
      <c r="R167">
        <v>0</v>
      </c>
      <c r="S167" s="3">
        <v>0</v>
      </c>
      <c r="T167" s="2">
        <f t="shared" si="38"/>
        <v>0</v>
      </c>
      <c r="U167" s="2">
        <f t="shared" si="40"/>
        <v>1</v>
      </c>
      <c r="V167" s="3">
        <f t="shared" si="41"/>
        <v>1</v>
      </c>
    </row>
    <row r="168" spans="1:22">
      <c r="A168" t="s">
        <v>146</v>
      </c>
      <c r="B168" t="s">
        <v>119</v>
      </c>
      <c r="C168" s="1" t="s">
        <v>172</v>
      </c>
      <c r="D168" t="s">
        <v>243</v>
      </c>
      <c r="E168" s="1" t="s">
        <v>16</v>
      </c>
      <c r="F168" s="9">
        <v>0</v>
      </c>
      <c r="G168" s="10">
        <v>0</v>
      </c>
      <c r="H168" s="2">
        <f t="shared" si="36"/>
        <v>0</v>
      </c>
      <c r="I168" s="7">
        <v>1</v>
      </c>
      <c r="J168" s="7">
        <v>0</v>
      </c>
      <c r="K168" s="2">
        <f t="shared" si="39"/>
        <v>1</v>
      </c>
      <c r="L168">
        <v>0</v>
      </c>
      <c r="M168">
        <v>0</v>
      </c>
      <c r="N168" s="2">
        <f t="shared" si="35"/>
        <v>0</v>
      </c>
      <c r="O168">
        <v>0</v>
      </c>
      <c r="P168">
        <v>0</v>
      </c>
      <c r="Q168" s="2">
        <f t="shared" si="37"/>
        <v>0</v>
      </c>
      <c r="R168">
        <v>0</v>
      </c>
      <c r="S168" s="3">
        <v>0</v>
      </c>
      <c r="T168" s="2">
        <f t="shared" si="38"/>
        <v>0</v>
      </c>
      <c r="U168" s="2">
        <f t="shared" si="40"/>
        <v>1</v>
      </c>
      <c r="V168" s="3">
        <f t="shared" si="41"/>
        <v>1</v>
      </c>
    </row>
    <row r="169" spans="1:22">
      <c r="A169" t="s">
        <v>146</v>
      </c>
      <c r="B169" t="s">
        <v>119</v>
      </c>
      <c r="C169" s="1" t="s">
        <v>175</v>
      </c>
      <c r="D169" t="s">
        <v>265</v>
      </c>
      <c r="E169" s="1" t="s">
        <v>18</v>
      </c>
      <c r="F169" s="9">
        <v>0</v>
      </c>
      <c r="G169" s="10">
        <v>0</v>
      </c>
      <c r="H169" s="2">
        <f t="shared" si="36"/>
        <v>0</v>
      </c>
      <c r="I169" s="7">
        <v>1</v>
      </c>
      <c r="J169" s="7">
        <v>0</v>
      </c>
      <c r="K169" s="2">
        <f t="shared" si="39"/>
        <v>1</v>
      </c>
      <c r="L169">
        <v>0</v>
      </c>
      <c r="M169">
        <v>0</v>
      </c>
      <c r="N169" s="2">
        <f t="shared" si="35"/>
        <v>0</v>
      </c>
      <c r="O169">
        <v>0</v>
      </c>
      <c r="P169">
        <v>0</v>
      </c>
      <c r="Q169" s="2">
        <f t="shared" si="37"/>
        <v>0</v>
      </c>
      <c r="R169">
        <v>0</v>
      </c>
      <c r="S169" s="3">
        <v>0</v>
      </c>
      <c r="T169" s="2">
        <f t="shared" si="38"/>
        <v>0</v>
      </c>
      <c r="U169" s="2">
        <f t="shared" si="40"/>
        <v>1</v>
      </c>
      <c r="V169" s="3">
        <f t="shared" si="41"/>
        <v>1</v>
      </c>
    </row>
    <row r="170" spans="1:22">
      <c r="A170" t="s">
        <v>146</v>
      </c>
      <c r="B170" t="s">
        <v>120</v>
      </c>
      <c r="C170" s="1" t="s">
        <v>81</v>
      </c>
      <c r="D170" t="s">
        <v>278</v>
      </c>
      <c r="E170" s="1" t="s">
        <v>8</v>
      </c>
      <c r="F170" s="9">
        <v>9</v>
      </c>
      <c r="G170" s="10">
        <v>1.75</v>
      </c>
      <c r="H170" s="2">
        <f t="shared" si="36"/>
        <v>10.75</v>
      </c>
      <c r="I170" s="7">
        <v>9</v>
      </c>
      <c r="J170" s="7">
        <v>1.25</v>
      </c>
      <c r="K170" s="2">
        <f t="shared" si="39"/>
        <v>10.25</v>
      </c>
      <c r="L170">
        <v>9</v>
      </c>
      <c r="M170">
        <v>1.25</v>
      </c>
      <c r="N170" s="2">
        <f t="shared" si="35"/>
        <v>10.25</v>
      </c>
      <c r="O170">
        <v>9</v>
      </c>
      <c r="P170">
        <f>7/4</f>
        <v>1.75</v>
      </c>
      <c r="Q170" s="2">
        <f t="shared" si="37"/>
        <v>10.75</v>
      </c>
      <c r="R170">
        <v>0</v>
      </c>
      <c r="S170" s="3">
        <v>0</v>
      </c>
      <c r="T170" s="2">
        <f t="shared" si="38"/>
        <v>0</v>
      </c>
      <c r="U170" s="2">
        <f t="shared" si="40"/>
        <v>42</v>
      </c>
      <c r="V170" s="3">
        <f t="shared" si="41"/>
        <v>36</v>
      </c>
    </row>
    <row r="171" spans="1:22">
      <c r="A171" t="s">
        <v>146</v>
      </c>
      <c r="B171" t="s">
        <v>120</v>
      </c>
      <c r="C171" s="1" t="s">
        <v>83</v>
      </c>
      <c r="D171" t="s">
        <v>245</v>
      </c>
      <c r="E171" s="1" t="s">
        <v>13</v>
      </c>
      <c r="F171" s="9">
        <v>5</v>
      </c>
      <c r="G171" s="10">
        <v>1.25</v>
      </c>
      <c r="H171" s="2">
        <f t="shared" si="36"/>
        <v>6.25</v>
      </c>
      <c r="I171" s="7">
        <v>7</v>
      </c>
      <c r="J171" s="7">
        <v>1.75</v>
      </c>
      <c r="K171" s="2">
        <f t="shared" si="39"/>
        <v>8.75</v>
      </c>
      <c r="L171">
        <v>7</v>
      </c>
      <c r="M171">
        <f>7/4</f>
        <v>1.75</v>
      </c>
      <c r="N171" s="2">
        <f t="shared" si="35"/>
        <v>8.75</v>
      </c>
      <c r="O171">
        <v>7</v>
      </c>
      <c r="P171">
        <v>1.25</v>
      </c>
      <c r="Q171" s="2">
        <f t="shared" si="37"/>
        <v>8.25</v>
      </c>
      <c r="R171">
        <v>0</v>
      </c>
      <c r="S171" s="3">
        <v>0</v>
      </c>
      <c r="T171" s="2">
        <f t="shared" si="38"/>
        <v>0</v>
      </c>
      <c r="U171" s="2">
        <f t="shared" si="40"/>
        <v>32</v>
      </c>
      <c r="V171" s="3">
        <f t="shared" si="41"/>
        <v>26</v>
      </c>
    </row>
    <row r="172" spans="1:22">
      <c r="A172" t="s">
        <v>146</v>
      </c>
      <c r="B172" t="s">
        <v>120</v>
      </c>
      <c r="C172" s="1" t="s">
        <v>82</v>
      </c>
      <c r="D172" t="s">
        <v>263</v>
      </c>
      <c r="E172" s="1" t="s">
        <v>8</v>
      </c>
      <c r="F172" s="9">
        <v>7</v>
      </c>
      <c r="G172" s="10">
        <v>1.75</v>
      </c>
      <c r="H172" s="2">
        <f t="shared" si="36"/>
        <v>8.75</v>
      </c>
      <c r="I172" s="7">
        <v>4</v>
      </c>
      <c r="J172" s="7">
        <v>1.25</v>
      </c>
      <c r="K172" s="2">
        <f t="shared" si="39"/>
        <v>5.25</v>
      </c>
      <c r="L172">
        <v>5</v>
      </c>
      <c r="M172">
        <v>1.25</v>
      </c>
      <c r="N172" s="2">
        <f t="shared" si="35"/>
        <v>6.25</v>
      </c>
      <c r="O172">
        <v>4</v>
      </c>
      <c r="P172">
        <v>1.75</v>
      </c>
      <c r="Q172" s="2">
        <f t="shared" si="37"/>
        <v>5.75</v>
      </c>
      <c r="R172">
        <v>0</v>
      </c>
      <c r="S172" s="3">
        <v>0</v>
      </c>
      <c r="T172" s="2">
        <f t="shared" si="38"/>
        <v>0</v>
      </c>
      <c r="U172" s="2">
        <f t="shared" si="40"/>
        <v>26</v>
      </c>
      <c r="V172" s="3">
        <f t="shared" si="41"/>
        <v>20</v>
      </c>
    </row>
    <row r="173" spans="1:22">
      <c r="A173" t="s">
        <v>146</v>
      </c>
      <c r="B173" t="s">
        <v>120</v>
      </c>
      <c r="C173" s="1" t="s">
        <v>86</v>
      </c>
      <c r="D173" t="s">
        <v>243</v>
      </c>
      <c r="E173" s="1" t="s">
        <v>3</v>
      </c>
      <c r="F173" s="9">
        <v>3</v>
      </c>
      <c r="G173" s="10">
        <v>0</v>
      </c>
      <c r="H173" s="2">
        <f t="shared" si="36"/>
        <v>3</v>
      </c>
      <c r="I173" s="7">
        <v>3</v>
      </c>
      <c r="J173" s="7">
        <v>0</v>
      </c>
      <c r="K173" s="2">
        <f t="shared" si="39"/>
        <v>3</v>
      </c>
      <c r="L173">
        <v>4</v>
      </c>
      <c r="M173">
        <v>0</v>
      </c>
      <c r="N173" s="2">
        <f t="shared" si="35"/>
        <v>4</v>
      </c>
      <c r="O173">
        <v>5</v>
      </c>
      <c r="P173">
        <v>2.25</v>
      </c>
      <c r="Q173" s="2">
        <f t="shared" si="37"/>
        <v>7.25</v>
      </c>
      <c r="R173">
        <v>0</v>
      </c>
      <c r="S173" s="3">
        <v>0</v>
      </c>
      <c r="T173" s="2">
        <f t="shared" si="38"/>
        <v>0</v>
      </c>
      <c r="U173" s="2">
        <f t="shared" si="40"/>
        <v>17.25</v>
      </c>
      <c r="V173" s="3">
        <f t="shared" si="41"/>
        <v>15</v>
      </c>
    </row>
    <row r="174" spans="1:22">
      <c r="A174" t="s">
        <v>146</v>
      </c>
      <c r="B174" t="s">
        <v>120</v>
      </c>
      <c r="C174" s="1" t="s">
        <v>84</v>
      </c>
      <c r="D174" t="s">
        <v>304</v>
      </c>
      <c r="E174" s="1" t="s">
        <v>75</v>
      </c>
      <c r="F174" s="9">
        <v>4</v>
      </c>
      <c r="G174" s="10">
        <v>0</v>
      </c>
      <c r="H174" s="2">
        <f t="shared" si="36"/>
        <v>4</v>
      </c>
      <c r="I174" s="7">
        <v>2</v>
      </c>
      <c r="J174" s="7">
        <v>0</v>
      </c>
      <c r="K174" s="2">
        <f t="shared" si="39"/>
        <v>2</v>
      </c>
      <c r="L174">
        <v>3</v>
      </c>
      <c r="M174">
        <v>0</v>
      </c>
      <c r="N174" s="2">
        <f t="shared" si="35"/>
        <v>3</v>
      </c>
      <c r="O174">
        <v>3</v>
      </c>
      <c r="P174">
        <v>0</v>
      </c>
      <c r="Q174" s="2">
        <f t="shared" si="37"/>
        <v>3</v>
      </c>
      <c r="R174">
        <v>0</v>
      </c>
      <c r="S174" s="3">
        <v>0</v>
      </c>
      <c r="T174" s="2">
        <f t="shared" si="38"/>
        <v>0</v>
      </c>
      <c r="U174" s="2">
        <f t="shared" si="40"/>
        <v>12</v>
      </c>
      <c r="V174" s="3">
        <f t="shared" si="41"/>
        <v>12</v>
      </c>
    </row>
    <row r="175" spans="1:22">
      <c r="A175" t="s">
        <v>146</v>
      </c>
      <c r="B175" t="s">
        <v>120</v>
      </c>
      <c r="C175" s="1" t="s">
        <v>87</v>
      </c>
      <c r="D175" t="s">
        <v>245</v>
      </c>
      <c r="E175" s="1" t="s">
        <v>13</v>
      </c>
      <c r="F175" s="9">
        <v>2</v>
      </c>
      <c r="G175" s="10">
        <v>0</v>
      </c>
      <c r="H175" s="2">
        <f t="shared" si="36"/>
        <v>2</v>
      </c>
      <c r="I175" s="7">
        <v>3</v>
      </c>
      <c r="J175" s="7">
        <v>1.75</v>
      </c>
      <c r="K175" s="2">
        <f t="shared" si="39"/>
        <v>4.75</v>
      </c>
      <c r="L175">
        <v>3</v>
      </c>
      <c r="M175">
        <v>1.75</v>
      </c>
      <c r="N175" s="2">
        <f t="shared" si="35"/>
        <v>4.75</v>
      </c>
      <c r="O175">
        <v>3</v>
      </c>
      <c r="P175">
        <v>1.25</v>
      </c>
      <c r="Q175" s="2">
        <f t="shared" si="37"/>
        <v>4.25</v>
      </c>
      <c r="R175">
        <v>0</v>
      </c>
      <c r="S175" s="3">
        <v>0</v>
      </c>
      <c r="T175" s="2">
        <f t="shared" si="38"/>
        <v>0</v>
      </c>
      <c r="U175" s="2">
        <f t="shared" si="40"/>
        <v>15.75</v>
      </c>
      <c r="V175" s="3">
        <f t="shared" si="41"/>
        <v>11</v>
      </c>
    </row>
    <row r="176" spans="1:22">
      <c r="A176" t="s">
        <v>146</v>
      </c>
      <c r="B176" t="s">
        <v>120</v>
      </c>
      <c r="C176" s="1" t="s">
        <v>88</v>
      </c>
      <c r="D176" t="s">
        <v>281</v>
      </c>
      <c r="E176" s="1" t="s">
        <v>8</v>
      </c>
      <c r="F176" s="9">
        <v>2</v>
      </c>
      <c r="G176" s="10">
        <f>7/4</f>
        <v>1.75</v>
      </c>
      <c r="H176" s="2">
        <f t="shared" si="36"/>
        <v>3.75</v>
      </c>
      <c r="I176" s="7">
        <v>0</v>
      </c>
      <c r="J176" s="7">
        <v>1.25</v>
      </c>
      <c r="K176" s="2">
        <f t="shared" si="39"/>
        <v>1.25</v>
      </c>
      <c r="L176">
        <v>2</v>
      </c>
      <c r="M176">
        <f>5/4</f>
        <v>1.25</v>
      </c>
      <c r="N176" s="2">
        <f t="shared" ref="N176:N196" si="42">L176+M176</f>
        <v>3.25</v>
      </c>
      <c r="O176">
        <v>2</v>
      </c>
      <c r="P176">
        <v>1.75</v>
      </c>
      <c r="Q176" s="2">
        <f t="shared" si="37"/>
        <v>3.75</v>
      </c>
      <c r="R176">
        <v>0</v>
      </c>
      <c r="S176" s="3">
        <v>0</v>
      </c>
      <c r="T176" s="2">
        <f t="shared" si="38"/>
        <v>0</v>
      </c>
      <c r="U176" s="2">
        <f t="shared" si="40"/>
        <v>12</v>
      </c>
      <c r="V176" s="3">
        <f t="shared" si="41"/>
        <v>6</v>
      </c>
    </row>
    <row r="177" spans="1:22">
      <c r="A177" t="s">
        <v>146</v>
      </c>
      <c r="B177" t="s">
        <v>120</v>
      </c>
      <c r="C177" s="1" t="s">
        <v>85</v>
      </c>
      <c r="D177" t="s">
        <v>284</v>
      </c>
      <c r="E177" s="1" t="s">
        <v>10</v>
      </c>
      <c r="F177" s="9">
        <v>3</v>
      </c>
      <c r="G177" s="10">
        <v>0</v>
      </c>
      <c r="H177" s="2">
        <f t="shared" si="36"/>
        <v>3</v>
      </c>
      <c r="I177" s="7">
        <v>0</v>
      </c>
      <c r="J177" s="7">
        <v>0</v>
      </c>
      <c r="K177" s="2">
        <f t="shared" si="39"/>
        <v>0</v>
      </c>
      <c r="L177">
        <v>2</v>
      </c>
      <c r="M177">
        <v>0</v>
      </c>
      <c r="N177" s="2">
        <f t="shared" si="42"/>
        <v>2</v>
      </c>
      <c r="O177">
        <v>0</v>
      </c>
      <c r="P177">
        <v>0</v>
      </c>
      <c r="Q177" s="2">
        <f t="shared" si="37"/>
        <v>0</v>
      </c>
      <c r="R177">
        <v>0</v>
      </c>
      <c r="S177" s="3">
        <v>0</v>
      </c>
      <c r="T177" s="2">
        <f t="shared" si="38"/>
        <v>0</v>
      </c>
      <c r="U177" s="2">
        <f t="shared" si="40"/>
        <v>5</v>
      </c>
      <c r="V177" s="3">
        <f t="shared" si="41"/>
        <v>5</v>
      </c>
    </row>
    <row r="178" spans="1:22">
      <c r="A178" s="27" t="s">
        <v>146</v>
      </c>
      <c r="B178" t="s">
        <v>120</v>
      </c>
      <c r="C178" s="1" t="s">
        <v>313</v>
      </c>
      <c r="D178" t="s">
        <v>314</v>
      </c>
      <c r="E178" s="1" t="s">
        <v>18</v>
      </c>
      <c r="F178" s="9">
        <v>0</v>
      </c>
      <c r="G178" s="10">
        <v>0</v>
      </c>
      <c r="H178" s="2">
        <f t="shared" si="36"/>
        <v>0</v>
      </c>
      <c r="I178" s="7">
        <v>5</v>
      </c>
      <c r="J178" s="7">
        <v>0</v>
      </c>
      <c r="K178" s="2">
        <f t="shared" si="39"/>
        <v>5</v>
      </c>
      <c r="L178">
        <v>0</v>
      </c>
      <c r="M178">
        <v>0</v>
      </c>
      <c r="N178" s="2">
        <f t="shared" si="42"/>
        <v>0</v>
      </c>
      <c r="O178">
        <v>0</v>
      </c>
      <c r="P178">
        <v>0</v>
      </c>
      <c r="Q178" s="2">
        <f t="shared" si="37"/>
        <v>0</v>
      </c>
      <c r="R178">
        <v>0</v>
      </c>
      <c r="S178" s="3">
        <v>0</v>
      </c>
      <c r="T178" s="2">
        <f t="shared" si="38"/>
        <v>0</v>
      </c>
      <c r="U178" s="2">
        <f t="shared" si="40"/>
        <v>5</v>
      </c>
      <c r="V178" s="3">
        <f t="shared" si="41"/>
        <v>5</v>
      </c>
    </row>
    <row r="179" spans="1:22">
      <c r="A179" t="s">
        <v>146</v>
      </c>
      <c r="B179" t="s">
        <v>120</v>
      </c>
      <c r="C179" s="1" t="s">
        <v>141</v>
      </c>
      <c r="D179" t="s">
        <v>306</v>
      </c>
      <c r="E179" s="1" t="s">
        <v>24</v>
      </c>
      <c r="F179" s="9">
        <v>0</v>
      </c>
      <c r="G179" s="10">
        <v>0</v>
      </c>
      <c r="H179" s="2">
        <f t="shared" si="36"/>
        <v>0</v>
      </c>
      <c r="I179" s="7">
        <v>1</v>
      </c>
      <c r="J179" s="7">
        <v>1</v>
      </c>
      <c r="K179" s="2">
        <f t="shared" si="39"/>
        <v>2</v>
      </c>
      <c r="L179">
        <v>1</v>
      </c>
      <c r="M179">
        <v>1</v>
      </c>
      <c r="N179" s="2">
        <f t="shared" si="42"/>
        <v>2</v>
      </c>
      <c r="O179">
        <v>0</v>
      </c>
      <c r="P179">
        <v>0</v>
      </c>
      <c r="Q179" s="2">
        <f t="shared" si="37"/>
        <v>0</v>
      </c>
      <c r="R179">
        <v>0</v>
      </c>
      <c r="S179" s="3">
        <v>0</v>
      </c>
      <c r="T179" s="2">
        <f t="shared" si="38"/>
        <v>0</v>
      </c>
      <c r="U179" s="2">
        <f t="shared" si="40"/>
        <v>4</v>
      </c>
      <c r="V179" s="3">
        <f t="shared" si="41"/>
        <v>2</v>
      </c>
    </row>
    <row r="180" spans="1:22">
      <c r="A180" s="27" t="s">
        <v>146</v>
      </c>
      <c r="B180" t="s">
        <v>120</v>
      </c>
      <c r="C180" s="1" t="s">
        <v>311</v>
      </c>
      <c r="D180" t="s">
        <v>312</v>
      </c>
      <c r="E180" s="1" t="s">
        <v>18</v>
      </c>
      <c r="F180" s="9">
        <v>0</v>
      </c>
      <c r="G180" s="10">
        <v>0</v>
      </c>
      <c r="H180" s="2">
        <f t="shared" si="36"/>
        <v>0</v>
      </c>
      <c r="I180" s="7">
        <v>2</v>
      </c>
      <c r="J180" s="7">
        <v>0</v>
      </c>
      <c r="K180" s="2">
        <f t="shared" si="39"/>
        <v>2</v>
      </c>
      <c r="L180">
        <v>0</v>
      </c>
      <c r="M180">
        <v>0</v>
      </c>
      <c r="N180" s="2">
        <f t="shared" si="42"/>
        <v>0</v>
      </c>
      <c r="O180">
        <v>0</v>
      </c>
      <c r="P180">
        <v>0</v>
      </c>
      <c r="Q180" s="2">
        <f t="shared" si="37"/>
        <v>0</v>
      </c>
      <c r="R180">
        <v>0</v>
      </c>
      <c r="S180" s="3">
        <v>0</v>
      </c>
      <c r="T180" s="2">
        <f t="shared" si="38"/>
        <v>0</v>
      </c>
      <c r="U180" s="2">
        <f t="shared" si="40"/>
        <v>2</v>
      </c>
      <c r="V180" s="3">
        <f t="shared" si="41"/>
        <v>2</v>
      </c>
    </row>
    <row r="181" spans="1:22">
      <c r="A181" t="s">
        <v>146</v>
      </c>
      <c r="B181" t="s">
        <v>120</v>
      </c>
      <c r="C181" s="1" t="s">
        <v>142</v>
      </c>
      <c r="D181" t="s">
        <v>246</v>
      </c>
      <c r="E181" s="1" t="s">
        <v>159</v>
      </c>
      <c r="F181" s="9">
        <v>0</v>
      </c>
      <c r="G181" s="10">
        <v>0</v>
      </c>
      <c r="H181" s="2">
        <f t="shared" si="36"/>
        <v>0</v>
      </c>
      <c r="I181" s="7">
        <v>1</v>
      </c>
      <c r="J181" s="7">
        <v>0</v>
      </c>
      <c r="K181" s="2">
        <f t="shared" si="39"/>
        <v>1</v>
      </c>
      <c r="L181">
        <v>0</v>
      </c>
      <c r="M181">
        <v>0</v>
      </c>
      <c r="N181" s="2">
        <f t="shared" si="42"/>
        <v>0</v>
      </c>
      <c r="O181">
        <v>0</v>
      </c>
      <c r="P181">
        <v>0</v>
      </c>
      <c r="Q181" s="2">
        <f t="shared" si="37"/>
        <v>0</v>
      </c>
      <c r="R181">
        <v>0</v>
      </c>
      <c r="S181" s="3">
        <v>0</v>
      </c>
      <c r="T181" s="2">
        <f t="shared" si="38"/>
        <v>0</v>
      </c>
      <c r="U181" s="2">
        <f t="shared" si="40"/>
        <v>1</v>
      </c>
      <c r="V181" s="3">
        <f t="shared" si="41"/>
        <v>1</v>
      </c>
    </row>
    <row r="182" spans="1:22">
      <c r="A182" t="s">
        <v>146</v>
      </c>
      <c r="B182" t="s">
        <v>120</v>
      </c>
      <c r="C182" s="1" t="s">
        <v>89</v>
      </c>
      <c r="D182" t="s">
        <v>277</v>
      </c>
      <c r="E182" s="1" t="s">
        <v>24</v>
      </c>
      <c r="F182" s="9">
        <v>1</v>
      </c>
      <c r="G182" s="10">
        <v>1</v>
      </c>
      <c r="H182" s="2">
        <f t="shared" si="36"/>
        <v>2</v>
      </c>
      <c r="I182" s="7">
        <v>0</v>
      </c>
      <c r="J182" s="7">
        <v>0</v>
      </c>
      <c r="K182" s="2">
        <f t="shared" si="39"/>
        <v>0</v>
      </c>
      <c r="L182">
        <v>0</v>
      </c>
      <c r="M182">
        <v>0</v>
      </c>
      <c r="N182" s="2">
        <f t="shared" si="42"/>
        <v>0</v>
      </c>
      <c r="O182">
        <v>0</v>
      </c>
      <c r="P182">
        <v>0</v>
      </c>
      <c r="Q182" s="2">
        <f t="shared" si="37"/>
        <v>0</v>
      </c>
      <c r="R182">
        <v>0</v>
      </c>
      <c r="S182" s="3">
        <v>0</v>
      </c>
      <c r="T182" s="2">
        <f t="shared" si="38"/>
        <v>0</v>
      </c>
      <c r="U182" s="2">
        <f t="shared" si="40"/>
        <v>2</v>
      </c>
      <c r="V182" s="3">
        <f t="shared" si="41"/>
        <v>1</v>
      </c>
    </row>
    <row r="183" spans="1:22">
      <c r="A183" t="s">
        <v>146</v>
      </c>
      <c r="B183" t="s">
        <v>125</v>
      </c>
      <c r="C183" s="1" t="s">
        <v>102</v>
      </c>
      <c r="D183" t="s">
        <v>247</v>
      </c>
      <c r="E183" s="1" t="s">
        <v>3</v>
      </c>
      <c r="F183" s="9">
        <v>9</v>
      </c>
      <c r="G183" s="10">
        <f>9/4</f>
        <v>2.25</v>
      </c>
      <c r="H183" s="2">
        <f t="shared" si="36"/>
        <v>11.25</v>
      </c>
      <c r="I183" s="7">
        <v>7</v>
      </c>
      <c r="J183" s="7">
        <v>2.25</v>
      </c>
      <c r="K183" s="2">
        <f t="shared" si="39"/>
        <v>9.25</v>
      </c>
      <c r="L183">
        <v>9</v>
      </c>
      <c r="M183">
        <v>2.25</v>
      </c>
      <c r="N183" s="2">
        <f t="shared" si="42"/>
        <v>11.25</v>
      </c>
      <c r="O183">
        <v>9</v>
      </c>
      <c r="P183">
        <f>9/4</f>
        <v>2.25</v>
      </c>
      <c r="Q183" s="2">
        <f t="shared" si="37"/>
        <v>11.25</v>
      </c>
      <c r="R183">
        <v>0</v>
      </c>
      <c r="S183" s="3">
        <v>0</v>
      </c>
      <c r="T183" s="2">
        <f t="shared" si="38"/>
        <v>0</v>
      </c>
      <c r="U183" s="2">
        <f t="shared" si="40"/>
        <v>43</v>
      </c>
      <c r="V183" s="3">
        <f t="shared" si="41"/>
        <v>34</v>
      </c>
    </row>
    <row r="184" spans="1:22">
      <c r="A184" t="s">
        <v>146</v>
      </c>
      <c r="B184" t="s">
        <v>125</v>
      </c>
      <c r="C184" s="1" t="s">
        <v>104</v>
      </c>
      <c r="D184" t="s">
        <v>245</v>
      </c>
      <c r="E184" s="1" t="s">
        <v>13</v>
      </c>
      <c r="F184" s="9">
        <v>5</v>
      </c>
      <c r="G184" s="10">
        <v>1.25</v>
      </c>
      <c r="H184" s="2">
        <f t="shared" si="36"/>
        <v>6.25</v>
      </c>
      <c r="I184" s="7">
        <v>9</v>
      </c>
      <c r="J184" s="7">
        <v>1.75</v>
      </c>
      <c r="K184" s="2">
        <f t="shared" si="39"/>
        <v>10.75</v>
      </c>
      <c r="L184">
        <v>7</v>
      </c>
      <c r="M184">
        <v>1.75</v>
      </c>
      <c r="N184" s="2">
        <f t="shared" si="42"/>
        <v>8.75</v>
      </c>
      <c r="O184">
        <v>4</v>
      </c>
      <c r="P184">
        <f>5/4</f>
        <v>1.25</v>
      </c>
      <c r="Q184" s="2">
        <f t="shared" si="37"/>
        <v>5.25</v>
      </c>
      <c r="R184">
        <v>0</v>
      </c>
      <c r="S184" s="3">
        <v>0</v>
      </c>
      <c r="T184" s="2">
        <f t="shared" si="38"/>
        <v>0</v>
      </c>
      <c r="U184" s="2">
        <f t="shared" si="40"/>
        <v>31</v>
      </c>
      <c r="V184" s="3">
        <f t="shared" si="41"/>
        <v>25</v>
      </c>
    </row>
    <row r="185" spans="1:22">
      <c r="A185" t="s">
        <v>146</v>
      </c>
      <c r="B185" t="s">
        <v>125</v>
      </c>
      <c r="C185" s="1" t="s">
        <v>103</v>
      </c>
      <c r="D185" t="s">
        <v>249</v>
      </c>
      <c r="E185" s="1" t="s">
        <v>3</v>
      </c>
      <c r="F185" s="9">
        <v>7</v>
      </c>
      <c r="G185" s="10">
        <v>2.25</v>
      </c>
      <c r="H185" s="2">
        <f t="shared" si="36"/>
        <v>9.25</v>
      </c>
      <c r="I185" s="7">
        <v>0</v>
      </c>
      <c r="J185" s="7">
        <v>2.25</v>
      </c>
      <c r="K185" s="2">
        <f t="shared" si="39"/>
        <v>2.25</v>
      </c>
      <c r="L185">
        <v>0</v>
      </c>
      <c r="M185">
        <v>0</v>
      </c>
      <c r="N185" s="2">
        <f t="shared" si="42"/>
        <v>0</v>
      </c>
      <c r="O185">
        <v>7</v>
      </c>
      <c r="P185">
        <v>2.25</v>
      </c>
      <c r="Q185" s="2">
        <f t="shared" si="37"/>
        <v>9.25</v>
      </c>
      <c r="R185">
        <v>0</v>
      </c>
      <c r="S185" s="3">
        <v>0</v>
      </c>
      <c r="T185" s="2">
        <f t="shared" si="38"/>
        <v>0</v>
      </c>
      <c r="U185" s="2">
        <f t="shared" si="40"/>
        <v>20.75</v>
      </c>
      <c r="V185" s="3">
        <f t="shared" si="41"/>
        <v>14</v>
      </c>
    </row>
    <row r="186" spans="1:22">
      <c r="A186" t="s">
        <v>146</v>
      </c>
      <c r="B186" t="s">
        <v>125</v>
      </c>
      <c r="C186" s="1" t="s">
        <v>280</v>
      </c>
      <c r="D186" t="s">
        <v>243</v>
      </c>
      <c r="E186" s="1" t="s">
        <v>3</v>
      </c>
      <c r="F186" s="9">
        <v>4</v>
      </c>
      <c r="G186" s="10">
        <v>2.25</v>
      </c>
      <c r="H186" s="2">
        <f t="shared" si="36"/>
        <v>6.25</v>
      </c>
      <c r="I186" s="7">
        <v>5</v>
      </c>
      <c r="J186" s="7">
        <v>2.25</v>
      </c>
      <c r="K186" s="2">
        <f t="shared" si="39"/>
        <v>7.25</v>
      </c>
      <c r="L186">
        <v>5</v>
      </c>
      <c r="M186">
        <v>2.25</v>
      </c>
      <c r="N186" s="2">
        <f t="shared" si="42"/>
        <v>7.25</v>
      </c>
      <c r="O186">
        <v>0</v>
      </c>
      <c r="P186">
        <v>0</v>
      </c>
      <c r="Q186" s="2">
        <f t="shared" si="37"/>
        <v>0</v>
      </c>
      <c r="R186">
        <v>0</v>
      </c>
      <c r="S186" s="3">
        <v>0</v>
      </c>
      <c r="T186" s="2">
        <f t="shared" si="38"/>
        <v>0</v>
      </c>
      <c r="U186" s="2">
        <f t="shared" si="40"/>
        <v>20.75</v>
      </c>
      <c r="V186" s="3">
        <f t="shared" si="41"/>
        <v>14</v>
      </c>
    </row>
    <row r="187" spans="1:22">
      <c r="A187" t="s">
        <v>146</v>
      </c>
      <c r="B187" t="s">
        <v>125</v>
      </c>
      <c r="C187" s="1" t="s">
        <v>107</v>
      </c>
      <c r="D187" t="s">
        <v>288</v>
      </c>
      <c r="E187" s="1" t="s">
        <v>8</v>
      </c>
      <c r="F187" s="9">
        <v>2</v>
      </c>
      <c r="G187" s="10">
        <v>1.75</v>
      </c>
      <c r="H187" s="2">
        <f t="shared" si="36"/>
        <v>3.75</v>
      </c>
      <c r="I187" s="7">
        <v>2</v>
      </c>
      <c r="J187" s="7">
        <v>1.25</v>
      </c>
      <c r="K187" s="2">
        <f t="shared" si="39"/>
        <v>3.25</v>
      </c>
      <c r="L187">
        <v>4</v>
      </c>
      <c r="M187">
        <v>1.25</v>
      </c>
      <c r="N187" s="2">
        <f t="shared" si="42"/>
        <v>5.25</v>
      </c>
      <c r="O187">
        <v>5</v>
      </c>
      <c r="P187">
        <v>1.75</v>
      </c>
      <c r="Q187" s="2">
        <f t="shared" si="37"/>
        <v>6.75</v>
      </c>
      <c r="R187">
        <v>0</v>
      </c>
      <c r="S187" s="3">
        <v>0</v>
      </c>
      <c r="T187" s="2">
        <f t="shared" si="38"/>
        <v>0</v>
      </c>
      <c r="U187" s="2">
        <f t="shared" si="40"/>
        <v>19</v>
      </c>
      <c r="V187" s="3">
        <f t="shared" si="41"/>
        <v>13</v>
      </c>
    </row>
    <row r="188" spans="1:22">
      <c r="A188" t="s">
        <v>146</v>
      </c>
      <c r="B188" t="s">
        <v>125</v>
      </c>
      <c r="C188" s="1" t="s">
        <v>105</v>
      </c>
      <c r="D188" t="s">
        <v>289</v>
      </c>
      <c r="E188" s="1" t="s">
        <v>24</v>
      </c>
      <c r="F188" s="9">
        <v>3</v>
      </c>
      <c r="G188" s="10">
        <v>1</v>
      </c>
      <c r="H188" s="2">
        <f t="shared" si="36"/>
        <v>4</v>
      </c>
      <c r="I188" s="7">
        <v>4</v>
      </c>
      <c r="J188" s="7">
        <v>1</v>
      </c>
      <c r="K188" s="2">
        <f t="shared" si="39"/>
        <v>5</v>
      </c>
      <c r="L188">
        <v>3</v>
      </c>
      <c r="M188">
        <v>1</v>
      </c>
      <c r="N188" s="2">
        <f t="shared" si="42"/>
        <v>4</v>
      </c>
      <c r="O188">
        <v>0</v>
      </c>
      <c r="P188">
        <v>0</v>
      </c>
      <c r="Q188" s="2">
        <f t="shared" si="37"/>
        <v>0</v>
      </c>
      <c r="R188">
        <v>0</v>
      </c>
      <c r="S188" s="3">
        <v>0</v>
      </c>
      <c r="T188" s="2">
        <f t="shared" si="38"/>
        <v>0</v>
      </c>
      <c r="U188" s="2">
        <f t="shared" si="40"/>
        <v>13</v>
      </c>
      <c r="V188" s="3">
        <f t="shared" si="41"/>
        <v>10</v>
      </c>
    </row>
    <row r="189" spans="1:22">
      <c r="A189" t="s">
        <v>146</v>
      </c>
      <c r="B189" t="s">
        <v>125</v>
      </c>
      <c r="C189" s="1" t="s">
        <v>106</v>
      </c>
      <c r="D189" t="s">
        <v>267</v>
      </c>
      <c r="E189" s="1" t="s">
        <v>59</v>
      </c>
      <c r="F189" s="9">
        <v>3</v>
      </c>
      <c r="G189" s="10">
        <v>0</v>
      </c>
      <c r="H189" s="2">
        <f t="shared" si="36"/>
        <v>3</v>
      </c>
      <c r="I189" s="7">
        <v>3</v>
      </c>
      <c r="J189" s="7">
        <v>0</v>
      </c>
      <c r="K189" s="2">
        <f t="shared" si="39"/>
        <v>3</v>
      </c>
      <c r="L189">
        <v>0</v>
      </c>
      <c r="M189">
        <v>0</v>
      </c>
      <c r="N189" s="2">
        <f t="shared" si="42"/>
        <v>0</v>
      </c>
      <c r="O189">
        <v>3</v>
      </c>
      <c r="P189">
        <v>0</v>
      </c>
      <c r="Q189" s="2">
        <f t="shared" si="37"/>
        <v>3</v>
      </c>
      <c r="R189">
        <v>0</v>
      </c>
      <c r="S189" s="3">
        <v>0</v>
      </c>
      <c r="T189" s="2">
        <f t="shared" si="38"/>
        <v>0</v>
      </c>
      <c r="U189" s="2">
        <f t="shared" si="40"/>
        <v>9</v>
      </c>
      <c r="V189" s="3">
        <f t="shared" si="41"/>
        <v>9</v>
      </c>
    </row>
    <row r="190" spans="1:22">
      <c r="A190" t="s">
        <v>146</v>
      </c>
      <c r="B190" t="s">
        <v>125</v>
      </c>
      <c r="C190" s="1" t="s">
        <v>108</v>
      </c>
      <c r="D190" t="s">
        <v>301</v>
      </c>
      <c r="E190" s="1" t="s">
        <v>18</v>
      </c>
      <c r="F190" s="9">
        <v>2</v>
      </c>
      <c r="G190" s="10">
        <v>0</v>
      </c>
      <c r="H190" s="2">
        <f t="shared" si="36"/>
        <v>2</v>
      </c>
      <c r="I190" s="7">
        <v>3</v>
      </c>
      <c r="J190" s="7">
        <v>0</v>
      </c>
      <c r="K190" s="2">
        <f t="shared" si="39"/>
        <v>3</v>
      </c>
      <c r="L190">
        <v>3</v>
      </c>
      <c r="M190">
        <v>0</v>
      </c>
      <c r="N190" s="2">
        <f t="shared" si="42"/>
        <v>3</v>
      </c>
      <c r="O190">
        <v>0</v>
      </c>
      <c r="P190">
        <v>0</v>
      </c>
      <c r="Q190" s="2">
        <f t="shared" si="37"/>
        <v>0</v>
      </c>
      <c r="R190">
        <v>0</v>
      </c>
      <c r="S190" s="3">
        <v>0</v>
      </c>
      <c r="T190" s="2">
        <f t="shared" si="38"/>
        <v>0</v>
      </c>
      <c r="U190" s="2">
        <f t="shared" si="40"/>
        <v>8</v>
      </c>
      <c r="V190" s="3">
        <f t="shared" si="41"/>
        <v>8</v>
      </c>
    </row>
    <row r="191" spans="1:22">
      <c r="A191" t="s">
        <v>146</v>
      </c>
      <c r="B191" t="s">
        <v>125</v>
      </c>
      <c r="C191" s="1" t="s">
        <v>109</v>
      </c>
      <c r="D191" t="s">
        <v>283</v>
      </c>
      <c r="E191" s="1" t="s">
        <v>10</v>
      </c>
      <c r="F191" s="9">
        <v>1</v>
      </c>
      <c r="G191" s="10">
        <v>0</v>
      </c>
      <c r="H191" s="2">
        <f t="shared" si="36"/>
        <v>1</v>
      </c>
      <c r="I191" s="7">
        <v>2</v>
      </c>
      <c r="J191" s="7">
        <v>0</v>
      </c>
      <c r="K191" s="2">
        <f t="shared" si="39"/>
        <v>2</v>
      </c>
      <c r="L191">
        <v>2</v>
      </c>
      <c r="M191">
        <v>0</v>
      </c>
      <c r="N191" s="2">
        <f t="shared" si="42"/>
        <v>2</v>
      </c>
      <c r="O191">
        <v>2</v>
      </c>
      <c r="P191">
        <v>0</v>
      </c>
      <c r="Q191" s="2">
        <f t="shared" si="37"/>
        <v>2</v>
      </c>
      <c r="R191">
        <v>0</v>
      </c>
      <c r="S191" s="3">
        <v>0</v>
      </c>
      <c r="T191" s="2">
        <f t="shared" si="38"/>
        <v>0</v>
      </c>
      <c r="U191" s="2">
        <f t="shared" si="40"/>
        <v>7</v>
      </c>
      <c r="V191" s="3">
        <f t="shared" si="41"/>
        <v>7</v>
      </c>
    </row>
    <row r="192" spans="1:22">
      <c r="A192" t="s">
        <v>146</v>
      </c>
      <c r="B192" t="s">
        <v>125</v>
      </c>
      <c r="C192" s="1" t="s">
        <v>110</v>
      </c>
      <c r="D192" t="s">
        <v>243</v>
      </c>
      <c r="E192" s="1" t="s">
        <v>3</v>
      </c>
      <c r="F192" s="9">
        <v>1</v>
      </c>
      <c r="G192" s="10">
        <v>2.25</v>
      </c>
      <c r="H192" s="2">
        <f t="shared" ref="H192:H196" si="43">F192+G192</f>
        <v>3.25</v>
      </c>
      <c r="I192" s="7">
        <v>0</v>
      </c>
      <c r="J192" s="7">
        <v>2.25</v>
      </c>
      <c r="K192" s="2">
        <f t="shared" si="39"/>
        <v>2.25</v>
      </c>
      <c r="L192">
        <v>2</v>
      </c>
      <c r="M192">
        <v>2.25</v>
      </c>
      <c r="N192" s="2">
        <f t="shared" si="42"/>
        <v>4.25</v>
      </c>
      <c r="O192">
        <v>3</v>
      </c>
      <c r="P192">
        <v>2.25</v>
      </c>
      <c r="Q192" s="2">
        <f t="shared" ref="Q192:Q196" si="44">O192+P192</f>
        <v>5.25</v>
      </c>
      <c r="R192">
        <v>0</v>
      </c>
      <c r="S192" s="3">
        <v>0</v>
      </c>
      <c r="T192" s="2">
        <f t="shared" ref="T192:T196" si="45">R192+S192</f>
        <v>0</v>
      </c>
      <c r="U192" s="2">
        <f t="shared" si="40"/>
        <v>15</v>
      </c>
      <c r="V192" s="3">
        <f t="shared" si="41"/>
        <v>6</v>
      </c>
    </row>
    <row r="193" spans="1:22">
      <c r="A193" t="s">
        <v>146</v>
      </c>
      <c r="B193" t="s">
        <v>125</v>
      </c>
      <c r="C193" s="1" t="s">
        <v>111</v>
      </c>
      <c r="D193" t="s">
        <v>245</v>
      </c>
      <c r="E193" s="1" t="s">
        <v>13</v>
      </c>
      <c r="F193" s="9">
        <v>1</v>
      </c>
      <c r="G193" s="10">
        <v>1.25</v>
      </c>
      <c r="H193" s="2">
        <f t="shared" si="43"/>
        <v>2.25</v>
      </c>
      <c r="I193" s="7">
        <v>1</v>
      </c>
      <c r="J193" s="7">
        <v>1.75</v>
      </c>
      <c r="K193" s="2">
        <f t="shared" si="39"/>
        <v>2.75</v>
      </c>
      <c r="L193">
        <v>1</v>
      </c>
      <c r="M193">
        <v>0</v>
      </c>
      <c r="N193" s="2">
        <f t="shared" si="42"/>
        <v>1</v>
      </c>
      <c r="O193">
        <v>2</v>
      </c>
      <c r="P193">
        <v>1.25</v>
      </c>
      <c r="Q193" s="2">
        <f t="shared" si="44"/>
        <v>3.25</v>
      </c>
      <c r="R193">
        <v>0</v>
      </c>
      <c r="S193" s="3">
        <v>0</v>
      </c>
      <c r="T193" s="2">
        <f t="shared" si="45"/>
        <v>0</v>
      </c>
      <c r="U193" s="2">
        <f t="shared" si="40"/>
        <v>9.25</v>
      </c>
      <c r="V193" s="3">
        <f t="shared" si="41"/>
        <v>5</v>
      </c>
    </row>
    <row r="194" spans="1:22">
      <c r="A194" t="s">
        <v>146</v>
      </c>
      <c r="B194" t="s">
        <v>125</v>
      </c>
      <c r="C194" s="1" t="s">
        <v>112</v>
      </c>
      <c r="D194" t="s">
        <v>243</v>
      </c>
      <c r="E194" s="1" t="s">
        <v>3</v>
      </c>
      <c r="F194" s="9">
        <v>1</v>
      </c>
      <c r="G194" s="10">
        <v>0</v>
      </c>
      <c r="H194" s="2">
        <f t="shared" si="43"/>
        <v>1</v>
      </c>
      <c r="I194" s="7">
        <v>1</v>
      </c>
      <c r="J194" s="7">
        <v>0</v>
      </c>
      <c r="K194" s="2">
        <f t="shared" ref="K194:K196" si="46">I194+J194</f>
        <v>1</v>
      </c>
      <c r="L194">
        <v>1</v>
      </c>
      <c r="M194">
        <f>9/4</f>
        <v>2.25</v>
      </c>
      <c r="N194" s="2">
        <f t="shared" si="42"/>
        <v>3.25</v>
      </c>
      <c r="O194">
        <v>0</v>
      </c>
      <c r="P194">
        <v>0</v>
      </c>
      <c r="Q194" s="2">
        <f t="shared" si="44"/>
        <v>0</v>
      </c>
      <c r="R194">
        <v>0</v>
      </c>
      <c r="S194" s="3">
        <v>0</v>
      </c>
      <c r="T194" s="2">
        <f t="shared" si="45"/>
        <v>0</v>
      </c>
      <c r="U194" s="2">
        <f t="shared" si="40"/>
        <v>5.25</v>
      </c>
      <c r="V194" s="3">
        <f t="shared" si="41"/>
        <v>3</v>
      </c>
    </row>
    <row r="195" spans="1:22">
      <c r="A195" t="s">
        <v>146</v>
      </c>
      <c r="B195" t="s">
        <v>125</v>
      </c>
      <c r="C195" s="1" t="s">
        <v>147</v>
      </c>
      <c r="D195" t="s">
        <v>277</v>
      </c>
      <c r="E195" s="1" t="s">
        <v>24</v>
      </c>
      <c r="F195" s="9">
        <v>0</v>
      </c>
      <c r="G195" s="10">
        <v>0</v>
      </c>
      <c r="H195" s="2">
        <f t="shared" si="43"/>
        <v>0</v>
      </c>
      <c r="I195" s="7">
        <v>1</v>
      </c>
      <c r="J195" s="7">
        <v>1</v>
      </c>
      <c r="K195" s="2">
        <f t="shared" si="46"/>
        <v>2</v>
      </c>
      <c r="L195">
        <v>1</v>
      </c>
      <c r="M195">
        <v>1</v>
      </c>
      <c r="N195" s="2">
        <f t="shared" si="42"/>
        <v>2</v>
      </c>
      <c r="O195">
        <v>0</v>
      </c>
      <c r="P195">
        <v>0</v>
      </c>
      <c r="Q195" s="2">
        <f t="shared" si="44"/>
        <v>0</v>
      </c>
      <c r="R195">
        <v>0</v>
      </c>
      <c r="S195" s="3">
        <v>0</v>
      </c>
      <c r="T195" s="2">
        <f t="shared" si="45"/>
        <v>0</v>
      </c>
      <c r="U195" s="2">
        <f t="shared" si="40"/>
        <v>4</v>
      </c>
      <c r="V195" s="3">
        <f t="shared" si="41"/>
        <v>2</v>
      </c>
    </row>
    <row r="196" spans="1:22">
      <c r="A196" t="s">
        <v>146</v>
      </c>
      <c r="B196" t="s">
        <v>125</v>
      </c>
      <c r="C196" s="1" t="s">
        <v>148</v>
      </c>
      <c r="D196" t="s">
        <v>261</v>
      </c>
      <c r="E196" s="1" t="s">
        <v>18</v>
      </c>
      <c r="F196" s="9">
        <v>0</v>
      </c>
      <c r="G196" s="10">
        <v>0</v>
      </c>
      <c r="H196" s="2">
        <f t="shared" si="43"/>
        <v>0</v>
      </c>
      <c r="I196" s="7">
        <v>1</v>
      </c>
      <c r="J196" s="7">
        <v>0</v>
      </c>
      <c r="K196" s="2">
        <f t="shared" si="46"/>
        <v>1</v>
      </c>
      <c r="L196">
        <v>1</v>
      </c>
      <c r="M196">
        <v>0</v>
      </c>
      <c r="N196" s="2">
        <f t="shared" si="42"/>
        <v>1</v>
      </c>
      <c r="O196">
        <v>0</v>
      </c>
      <c r="P196">
        <v>0</v>
      </c>
      <c r="Q196" s="2">
        <f t="shared" si="44"/>
        <v>0</v>
      </c>
      <c r="R196">
        <v>0</v>
      </c>
      <c r="S196" s="3">
        <v>0</v>
      </c>
      <c r="T196" s="2">
        <f t="shared" si="45"/>
        <v>0</v>
      </c>
      <c r="U196" s="2">
        <f t="shared" si="40"/>
        <v>2</v>
      </c>
      <c r="V196" s="3">
        <f t="shared" si="41"/>
        <v>2</v>
      </c>
    </row>
  </sheetData>
  <sheetProtection password="CAC5" sheet="1" objects="1" scenarios="1"/>
  <autoFilter ref="A1:V196"/>
  <sortState ref="A2:V196">
    <sortCondition descending="1" ref="A2:A196"/>
    <sortCondition ref="B2:B196" customList="E1,E2,D1,D2"/>
    <sortCondition descending="1" ref="V2:V19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INDYW</vt:lpstr>
      <vt:lpstr>KLUBY</vt:lpstr>
      <vt:lpstr>SZKOŁY</vt:lpstr>
      <vt:lpstr>KLUBY!Tytuły_wydruku</vt:lpstr>
      <vt:lpstr>SZKOŁY!Tytuły_wydruku</vt:lpstr>
      <vt:lpstr>zrodlo!Wielobój___po_4__Szkoły__Punkty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2019-02-21T17:00:41Z</dcterms:modified>
</cp:coreProperties>
</file>