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/Users/konradniedzwiedzki/Library/Containers/com.microsoft.Excel/Data/Downloads/"/>
    </mc:Choice>
  </mc:AlternateContent>
  <xr:revisionPtr revIDLastSave="0" documentId="13_ncr:1_{517B6900-2B72-1340-827A-E8D691ED050F}" xr6:coauthVersionLast="36" xr6:coauthVersionMax="36" xr10:uidLastSave="{00000000-0000-0000-0000-000000000000}"/>
  <bookViews>
    <workbookView xWindow="0" yWindow="520" windowWidth="27800" windowHeight="11840" xr2:uid="{00000000-000D-0000-FFFF-FFFF00000000}"/>
  </bookViews>
  <sheets>
    <sheet name="Kobiety" sheetId="4" r:id="rId1"/>
    <sheet name="Mężczyźni" sheetId="5" r:id="rId2"/>
    <sheet name="RoboczeKobiety" sheetId="1" state="veryHidden" r:id="rId3"/>
    <sheet name="RoboczeMężczyźni" sheetId="2" state="veryHidden" r:id="rId4"/>
    <sheet name="Arkusz3" sheetId="3" state="veryHidden" r:id="rId5"/>
  </sheets>
  <calcPr calcId="181029"/>
</workbook>
</file>

<file path=xl/calcChain.xml><?xml version="1.0" encoding="utf-8"?>
<calcChain xmlns="http://schemas.openxmlformats.org/spreadsheetml/2006/main">
  <c r="N4" i="2" l="1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O3" i="2"/>
  <c r="N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3" i="2"/>
  <c r="M16" i="1" l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N15" i="1"/>
  <c r="M15" i="1"/>
  <c r="N4" i="1"/>
  <c r="N5" i="1"/>
  <c r="N6" i="1"/>
  <c r="N7" i="1"/>
  <c r="N8" i="1"/>
  <c r="N9" i="1"/>
  <c r="N10" i="1"/>
  <c r="N11" i="1"/>
  <c r="N12" i="1"/>
  <c r="M4" i="1"/>
  <c r="M5" i="1"/>
  <c r="M6" i="1"/>
  <c r="M7" i="1"/>
  <c r="M8" i="1"/>
  <c r="M9" i="1"/>
  <c r="M10" i="1"/>
  <c r="M11" i="1"/>
  <c r="M12" i="1"/>
  <c r="N3" i="1"/>
  <c r="M3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L15" i="1"/>
  <c r="K15" i="1"/>
  <c r="L4" i="1"/>
  <c r="L5" i="1"/>
  <c r="L6" i="1"/>
  <c r="L7" i="1"/>
  <c r="L8" i="1"/>
  <c r="L9" i="1"/>
  <c r="L10" i="1"/>
  <c r="L11" i="1"/>
  <c r="L12" i="1"/>
  <c r="L3" i="1"/>
  <c r="K4" i="1"/>
  <c r="K5" i="1"/>
  <c r="K6" i="1"/>
  <c r="K7" i="1"/>
  <c r="K8" i="1"/>
  <c r="K9" i="1"/>
  <c r="K10" i="1"/>
  <c r="K11" i="1"/>
  <c r="K12" i="1"/>
  <c r="K3" i="1"/>
</calcChain>
</file>

<file path=xl/sharedStrings.xml><?xml version="1.0" encoding="utf-8"?>
<sst xmlns="http://schemas.openxmlformats.org/spreadsheetml/2006/main" count="1964" uniqueCount="446">
  <si>
    <t>1.</t>
  </si>
  <si>
    <t>B-1</t>
  </si>
  <si>
    <t>2.</t>
  </si>
  <si>
    <t>3.</t>
  </si>
  <si>
    <t>4.</t>
  </si>
  <si>
    <t>5.</t>
  </si>
  <si>
    <t>6.</t>
  </si>
  <si>
    <t>B-2</t>
  </si>
  <si>
    <t>7.</t>
  </si>
  <si>
    <t>8.</t>
  </si>
  <si>
    <t>9.</t>
  </si>
  <si>
    <t>10.</t>
  </si>
  <si>
    <t>11.</t>
  </si>
  <si>
    <t>12.</t>
  </si>
  <si>
    <t>13.</t>
  </si>
  <si>
    <t>Sanok (POL)</t>
  </si>
  <si>
    <t>14.</t>
  </si>
  <si>
    <t>15.</t>
  </si>
  <si>
    <t>16.</t>
  </si>
  <si>
    <t>45.634</t>
  </si>
  <si>
    <t>TOPOLSKA Gabriela</t>
  </si>
  <si>
    <t>ŁKS Juvenia Białystok</t>
  </si>
  <si>
    <t>Z/0304/15</t>
  </si>
  <si>
    <t>A-2</t>
  </si>
  <si>
    <t>I</t>
  </si>
  <si>
    <t>47.613</t>
  </si>
  <si>
    <t>TKACZUK Wiktoria</t>
  </si>
  <si>
    <t>AZS KU Politechniki Opolskiej Opole</t>
  </si>
  <si>
    <t>Z/0201/15</t>
  </si>
  <si>
    <t>A-1</t>
  </si>
  <si>
    <t>Opole (POL)</t>
  </si>
  <si>
    <t>II</t>
  </si>
  <si>
    <t>48.375</t>
  </si>
  <si>
    <t>DRUMSKA Marta</t>
  </si>
  <si>
    <t>Z/0289/15</t>
  </si>
  <si>
    <t>Białystok (POL)</t>
  </si>
  <si>
    <t>49.462</t>
  </si>
  <si>
    <t>RUMAK Zuzanna</t>
  </si>
  <si>
    <t>KS Orzeł Elbląg</t>
  </si>
  <si>
    <t>Z/0154/15</t>
  </si>
  <si>
    <t>49.957</t>
  </si>
  <si>
    <t>KRAJNIK Agata</t>
  </si>
  <si>
    <t>MKS Błyskawica Toruń</t>
  </si>
  <si>
    <t>Z/0853/15</t>
  </si>
  <si>
    <t>50.067</t>
  </si>
  <si>
    <t>HENKIEL Patrycja</t>
  </si>
  <si>
    <t>WMKS Olsztyn</t>
  </si>
  <si>
    <t>Z/0120/15</t>
  </si>
  <si>
    <t>50.884</t>
  </si>
  <si>
    <t>DOBREŃKO Wiktoria</t>
  </si>
  <si>
    <t>Z/0117/15</t>
  </si>
  <si>
    <t>51.436</t>
  </si>
  <si>
    <t>ZAKIERSKA Julia</t>
  </si>
  <si>
    <t>Z/0862/15</t>
  </si>
  <si>
    <t>1:03.198</t>
  </si>
  <si>
    <t>FLORCZAK Vanessa</t>
  </si>
  <si>
    <t>UKS MOSiR Sanok</t>
  </si>
  <si>
    <t>Z/0212/15</t>
  </si>
  <si>
    <t>--</t>
  </si>
  <si>
    <t>1:12.872</t>
  </si>
  <si>
    <t>RADZIKOWSKA Nikola</t>
  </si>
  <si>
    <t>UKS Błyskawica Domaniewice</t>
  </si>
  <si>
    <t>Z/0210/16</t>
  </si>
  <si>
    <t>Giżycko (POL)</t>
  </si>
  <si>
    <t>JUN A</t>
  </si>
  <si>
    <t>KLASA</t>
  </si>
  <si>
    <t>45.715</t>
  </si>
  <si>
    <t>ZYCH Magdalena</t>
  </si>
  <si>
    <t>Z/0206/15</t>
  </si>
  <si>
    <t>45.728</t>
  </si>
  <si>
    <t>SOKOŁOWSKA Hanna</t>
  </si>
  <si>
    <t>Z/0167/16</t>
  </si>
  <si>
    <t>Bormio (ITA)</t>
  </si>
  <si>
    <t>46.651</t>
  </si>
  <si>
    <t>ŚLIŻEWSKA Sara</t>
  </si>
  <si>
    <t>Z/0169/16</t>
  </si>
  <si>
    <t>Budapeszt (HUN)</t>
  </si>
  <si>
    <t>46.891</t>
  </si>
  <si>
    <t>TYLMAN Kamila</t>
  </si>
  <si>
    <t>Z/0170/16</t>
  </si>
  <si>
    <t>47.024</t>
  </si>
  <si>
    <t>CZABAN Aleksandra</t>
  </si>
  <si>
    <t>Z/0157/16</t>
  </si>
  <si>
    <t>47.097</t>
  </si>
  <si>
    <t>DOBOSZ Maria</t>
  </si>
  <si>
    <t>UKS Sparta Grodzisk Mazowiecki</t>
  </si>
  <si>
    <t>Z/0522/15</t>
  </si>
  <si>
    <t>47.591</t>
  </si>
  <si>
    <t>MAJEWSKA Ada</t>
  </si>
  <si>
    <t>Z/0042/17</t>
  </si>
  <si>
    <t>48.989</t>
  </si>
  <si>
    <t>ŻEMIEROWSKA Gabriela</t>
  </si>
  <si>
    <t>Z/0171/16</t>
  </si>
  <si>
    <t>49.360</t>
  </si>
  <si>
    <t>KRUPIŃSKA Zuzanna</t>
  </si>
  <si>
    <t>Z/0159/16</t>
  </si>
  <si>
    <t>50.386</t>
  </si>
  <si>
    <t>MAZUR Emma</t>
  </si>
  <si>
    <t>Z/0031/15</t>
  </si>
  <si>
    <t>51.353</t>
  </si>
  <si>
    <t>KRUTYSZA Julia</t>
  </si>
  <si>
    <t>GKS Stoczniowiec Gdańsk</t>
  </si>
  <si>
    <t>Z/0328/15</t>
  </si>
  <si>
    <t>53.584</t>
  </si>
  <si>
    <t>KAPALSKA Emilia</t>
  </si>
  <si>
    <t>Z/0059/15</t>
  </si>
  <si>
    <t>III</t>
  </si>
  <si>
    <t>54.531</t>
  </si>
  <si>
    <t>LISEK Aleksandra</t>
  </si>
  <si>
    <t>Z/0014/18</t>
  </si>
  <si>
    <t>1:07.531</t>
  </si>
  <si>
    <t>PERZYŃSKA Julia</t>
  </si>
  <si>
    <t>Z/0019/16</t>
  </si>
  <si>
    <t>1:08.387</t>
  </si>
  <si>
    <t>KONECKA Wiktoria</t>
  </si>
  <si>
    <t>Z/0220/17</t>
  </si>
  <si>
    <t>1:17.165</t>
  </si>
  <si>
    <t>DZIEDZIC Maria</t>
  </si>
  <si>
    <t>Z/0009/17</t>
  </si>
  <si>
    <t>JUN B</t>
  </si>
  <si>
    <t>1:16.537</t>
  </si>
  <si>
    <t>CZAS</t>
  </si>
  <si>
    <t>500M</t>
  </si>
  <si>
    <t>777M</t>
  </si>
  <si>
    <t>1000M</t>
  </si>
  <si>
    <t>1500M</t>
  </si>
  <si>
    <t>1:15.012</t>
  </si>
  <si>
    <t>Salt Lake City (USA)</t>
  </si>
  <si>
    <t>1:30.385</t>
  </si>
  <si>
    <t>M</t>
  </si>
  <si>
    <t>1:38.389</t>
  </si>
  <si>
    <t>1:44.534</t>
  </si>
  <si>
    <t>1:45.877</t>
  </si>
  <si>
    <t>1:46.367</t>
  </si>
  <si>
    <t>1:47.829</t>
  </si>
  <si>
    <t>1:50.534</t>
  </si>
  <si>
    <t>1:58.904</t>
  </si>
  <si>
    <t>K</t>
  </si>
  <si>
    <t>2:12.346</t>
  </si>
  <si>
    <t>2:39.618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</si>
  <si>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</si>
  <si>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</si>
  <si>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</si>
  <si>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</si>
  <si>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</si>
  <si>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</si>
  <si>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</si>
  <si>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</si>
  <si>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</si>
  <si>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1:35.329</t>
  </si>
  <si>
    <t>1:35.792</t>
  </si>
  <si>
    <t>1:36.820</t>
  </si>
  <si>
    <t>1:37.532</t>
  </si>
  <si>
    <t>1:37.612</t>
  </si>
  <si>
    <t>1:39.207</t>
  </si>
  <si>
    <t>1:39.254</t>
  </si>
  <si>
    <t>1:40.256</t>
  </si>
  <si>
    <t>1:44.567</t>
  </si>
  <si>
    <t>1:47.453</t>
  </si>
  <si>
    <t>1:48.509</t>
  </si>
  <si>
    <t>1:57.282</t>
  </si>
  <si>
    <t>1:59.093</t>
  </si>
  <si>
    <t>2:19.017</t>
  </si>
  <si>
    <t>9:99.999</t>
  </si>
  <si>
    <t>1500 m K</t>
  </si>
  <si>
    <t>2:27.141</t>
  </si>
  <si>
    <t>2:24.859 (M)</t>
  </si>
  <si>
    <t>2:28.257</t>
  </si>
  <si>
    <t>2:40.717 (II)</t>
  </si>
  <si>
    <t>2:36.036</t>
  </si>
  <si>
    <t>2:44.546 (III)</t>
  </si>
  <si>
    <t>2:47.517</t>
  </si>
  <si>
    <t>2:42.058 (II)</t>
  </si>
  <si>
    <t>2:48.038</t>
  </si>
  <si>
    <t>2:47.223 (III)</t>
  </si>
  <si>
    <t>2:48.549</t>
  </si>
  <si>
    <t>2:50.126 (III)</t>
  </si>
  <si>
    <t>3:00.044</t>
  </si>
  <si>
    <t>2:43.221 (II)</t>
  </si>
  <si>
    <t>3:03.285</t>
  </si>
  <si>
    <t>2:48.558 (III)</t>
  </si>
  <si>
    <t>3:21.213</t>
  </si>
  <si>
    <t>4:17.894</t>
  </si>
  <si>
    <t>2:26.932</t>
  </si>
  <si>
    <t>2:29.084 (I)</t>
  </si>
  <si>
    <t>2:28.339</t>
  </si>
  <si>
    <t>2:35.767 (I)</t>
  </si>
  <si>
    <t>2:32.223</t>
  </si>
  <si>
    <t>2:30.157 (I)</t>
  </si>
  <si>
    <t>2:32.544</t>
  </si>
  <si>
    <t>2:35.553 (I)</t>
  </si>
  <si>
    <t>2:33.206</t>
  </si>
  <si>
    <t>2:41.010 (II)</t>
  </si>
  <si>
    <t>2:35.637</t>
  </si>
  <si>
    <t>2:35.047 (I)</t>
  </si>
  <si>
    <t>2:35.915</t>
  </si>
  <si>
    <t>2:39.086 (II)</t>
  </si>
  <si>
    <t>2:39.914</t>
  </si>
  <si>
    <t>2:44.598 (III)</t>
  </si>
  <si>
    <t>Benátky nad Jizerou (CZE)</t>
  </si>
  <si>
    <t>2:42.119</t>
  </si>
  <si>
    <t>2:51.804 (III)</t>
  </si>
  <si>
    <t>2:44.110</t>
  </si>
  <si>
    <t>DRUMSKA Dominika</t>
  </si>
  <si>
    <t>UKS Szóstka Białystok</t>
  </si>
  <si>
    <t>2:44.320</t>
  </si>
  <si>
    <t>2:45.841 (III)</t>
  </si>
  <si>
    <t>2:48.807</t>
  </si>
  <si>
    <t>2:50.785 (III)</t>
  </si>
  <si>
    <t>2:54.493</t>
  </si>
  <si>
    <t>2:46.559 (III)</t>
  </si>
  <si>
    <t>3:01.759</t>
  </si>
  <si>
    <t>3:33.132 (--)</t>
  </si>
  <si>
    <t>3:51.913</t>
  </si>
  <si>
    <t>4:17.630</t>
  </si>
  <si>
    <t>KLASA MAKS.</t>
  </si>
  <si>
    <t>43.088</t>
  </si>
  <si>
    <t>43.526 (I)</t>
  </si>
  <si>
    <t>MIKOŁAJUK Mateusz</t>
  </si>
  <si>
    <t>Z/0597/15</t>
  </si>
  <si>
    <t>43.708</t>
  </si>
  <si>
    <t>43.096 (I)</t>
  </si>
  <si>
    <t>KŁUJSZO Ignacy</t>
  </si>
  <si>
    <t>Z/0293/15</t>
  </si>
  <si>
    <t>46.074</t>
  </si>
  <si>
    <t>47.654 (II)</t>
  </si>
  <si>
    <t>PAWŁOWSKI Michał</t>
  </si>
  <si>
    <t>Z/0038/15</t>
  </si>
  <si>
    <t>46.656</t>
  </si>
  <si>
    <t>46.816 (II)</t>
  </si>
  <si>
    <t>WERPACHOWSKI Patryk</t>
  </si>
  <si>
    <t>Z/0307/15</t>
  </si>
  <si>
    <t>46.911</t>
  </si>
  <si>
    <t>46.431 (II)</t>
  </si>
  <si>
    <t>SZKIL Piotr</t>
  </si>
  <si>
    <t>Z/0302/15</t>
  </si>
  <si>
    <t>47.126</t>
  </si>
  <si>
    <t>47.256 (II)</t>
  </si>
  <si>
    <t>REINDL Krzysztof</t>
  </si>
  <si>
    <t>Z/0151/15</t>
  </si>
  <si>
    <t>52.410</t>
  </si>
  <si>
    <t>52.241 (K)</t>
  </si>
  <si>
    <t>GRABOWICZ Kacper</t>
  </si>
  <si>
    <t>Z/0171/15</t>
  </si>
  <si>
    <t>56.058</t>
  </si>
  <si>
    <t>55.858 (K)</t>
  </si>
  <si>
    <t>BAGNOWSKI Piotr</t>
  </si>
  <si>
    <t>Z/0166/15</t>
  </si>
  <si>
    <t>59.652</t>
  </si>
  <si>
    <t>58.499 (--)</t>
  </si>
  <si>
    <t>PAJĄK Jakub</t>
  </si>
  <si>
    <t>Z/0182/15</t>
  </si>
  <si>
    <t>41.474</t>
  </si>
  <si>
    <t>41.023 (M)</t>
  </si>
  <si>
    <t>KRZEMIŃSKI Mateusz</t>
  </si>
  <si>
    <t>Z/0194/15</t>
  </si>
  <si>
    <t>Montreal (CAN)</t>
  </si>
  <si>
    <t>43.293</t>
  </si>
  <si>
    <t>44.763 (I)</t>
  </si>
  <si>
    <t>NIEWIŃSKI Michał</t>
  </si>
  <si>
    <t>Z/0160/16</t>
  </si>
  <si>
    <t>44.477</t>
  </si>
  <si>
    <t>45.904 (II)</t>
  </si>
  <si>
    <t>BOROWIECKI Jędrzej</t>
  </si>
  <si>
    <t>Z/0143/15</t>
  </si>
  <si>
    <t>44.709</t>
  </si>
  <si>
    <t>44.042 (I)</t>
  </si>
  <si>
    <t>BIELECKI Jakub</t>
  </si>
  <si>
    <t>Z/0284/15</t>
  </si>
  <si>
    <t>46.540</t>
  </si>
  <si>
    <t>46.993 (II)</t>
  </si>
  <si>
    <t>GŁOWACKI Kacper</t>
  </si>
  <si>
    <t>Z/0158/16</t>
  </si>
  <si>
    <t>46.699</t>
  </si>
  <si>
    <t>46.934 (II)</t>
  </si>
  <si>
    <t>EKSTOWICZ Jakub</t>
  </si>
  <si>
    <t>UKS Short Track MOSiR Giżycko</t>
  </si>
  <si>
    <t>Z/0902/15</t>
  </si>
  <si>
    <t>46.840</t>
  </si>
  <si>
    <t>46.941 (II)</t>
  </si>
  <si>
    <t>FIJAŁKOWSKI Kajetan</t>
  </si>
  <si>
    <t>Z/0846/15</t>
  </si>
  <si>
    <t>47.779</t>
  </si>
  <si>
    <t>49.324 (III)</t>
  </si>
  <si>
    <t>FILIANOWICZ Filip</t>
  </si>
  <si>
    <t>Z/0053/17</t>
  </si>
  <si>
    <t>48.629</t>
  </si>
  <si>
    <t>47.076 (II)</t>
  </si>
  <si>
    <t>RYBAK Arkadiusz</t>
  </si>
  <si>
    <t>Z/0157/15</t>
  </si>
  <si>
    <t>49.894</t>
  </si>
  <si>
    <t>51.440 (K)</t>
  </si>
  <si>
    <t>ZGRZYWA Marek</t>
  </si>
  <si>
    <t>Z/0015/15</t>
  </si>
  <si>
    <t>51.457</t>
  </si>
  <si>
    <t>51.815 (K)</t>
  </si>
  <si>
    <t>HYJEK Szymon</t>
  </si>
  <si>
    <t>Z/0192/15</t>
  </si>
  <si>
    <t>57.911</t>
  </si>
  <si>
    <t>57.045 (--)</t>
  </si>
  <si>
    <t>JANASZ Kacper</t>
  </si>
  <si>
    <t>Z/0018/16</t>
  </si>
  <si>
    <t>1:02.423</t>
  </si>
  <si>
    <t>59.047 (--)</t>
  </si>
  <si>
    <t>MROCZKOWSKI Wiktor</t>
  </si>
  <si>
    <t>Z/0211/16</t>
  </si>
  <si>
    <t>1:02.514</t>
  </si>
  <si>
    <t>1:02.475 (--)</t>
  </si>
  <si>
    <t>WINIARSKI Patryk</t>
  </si>
  <si>
    <t>Z/0016/16</t>
  </si>
  <si>
    <t>1:05.096</t>
  </si>
  <si>
    <t>1:02.334 (--)</t>
  </si>
  <si>
    <t>PAJĄK Bartosz</t>
  </si>
  <si>
    <t>Z/0010/17</t>
  </si>
  <si>
    <t>JUNA</t>
  </si>
  <si>
    <t>500 M</t>
  </si>
  <si>
    <t>1500 M</t>
  </si>
  <si>
    <t>1000 M</t>
  </si>
  <si>
    <t>1000 m M</t>
  </si>
  <si>
    <t>1:27.486</t>
  </si>
  <si>
    <t>1:27.717 (M)</t>
  </si>
  <si>
    <t>1:29.474</t>
  </si>
  <si>
    <t>1:27.784 (M)</t>
  </si>
  <si>
    <t>1:35.237</t>
  </si>
  <si>
    <t>1:36.899 (II)</t>
  </si>
  <si>
    <t>1:36.707</t>
  </si>
  <si>
    <t>1:39.028 (III)</t>
  </si>
  <si>
    <t>1:38.575</t>
  </si>
  <si>
    <t>1:36.590 (II)</t>
  </si>
  <si>
    <t>1:39.939</t>
  </si>
  <si>
    <t>1:37.715 (II)</t>
  </si>
  <si>
    <t>BOGDANOWICZ Jan</t>
  </si>
  <si>
    <t>Z/0013/18</t>
  </si>
  <si>
    <t>1:40.387</t>
  </si>
  <si>
    <t>1:37.560 (II)</t>
  </si>
  <si>
    <t>1:53.208</t>
  </si>
  <si>
    <t>1:48.703 (K)</t>
  </si>
  <si>
    <t>2:06.153</t>
  </si>
  <si>
    <t>1:48.823 (K)</t>
  </si>
  <si>
    <t>2:08.243</t>
  </si>
  <si>
    <t>1:59.063 (--)</t>
  </si>
  <si>
    <t>1:25.897</t>
  </si>
  <si>
    <t>1:29.607</t>
  </si>
  <si>
    <t>1:33.374</t>
  </si>
  <si>
    <t>1:35.006</t>
  </si>
  <si>
    <t>1:36.549</t>
  </si>
  <si>
    <t>1:37.969</t>
  </si>
  <si>
    <t>1:38.193</t>
  </si>
  <si>
    <t>1:39.914</t>
  </si>
  <si>
    <t>1:41.191</t>
  </si>
  <si>
    <t>1:43.513</t>
  </si>
  <si>
    <t>1:45.150</t>
  </si>
  <si>
    <t>2:05.554</t>
  </si>
  <si>
    <t>2:10.913</t>
  </si>
  <si>
    <t>2:11.145</t>
  </si>
  <si>
    <t>2:23.634</t>
  </si>
  <si>
    <t>1500 m M</t>
  </si>
  <si>
    <t>2:15.586</t>
  </si>
  <si>
    <t>2:17.990 (M)</t>
  </si>
  <si>
    <t>2:20.993</t>
  </si>
  <si>
    <t>2:26.564 (I)</t>
  </si>
  <si>
    <t>2:30.612</t>
  </si>
  <si>
    <t>2:30.192 (II)</t>
  </si>
  <si>
    <t>2:33.730</t>
  </si>
  <si>
    <t>2:38.192 (III)</t>
  </si>
  <si>
    <t>2:37.697</t>
  </si>
  <si>
    <t>2:34.423 (II)</t>
  </si>
  <si>
    <t>2:38.535</t>
  </si>
  <si>
    <t>2:27.299 (II)</t>
  </si>
  <si>
    <t>2:42.204</t>
  </si>
  <si>
    <t>2:31.439 (II)</t>
  </si>
  <si>
    <t>2:56.066</t>
  </si>
  <si>
    <t>2:56.077 (--)</t>
  </si>
  <si>
    <t>3:09.973 (--)</t>
  </si>
  <si>
    <t>3:27.975</t>
  </si>
  <si>
    <t>3:16.273 (--)</t>
  </si>
  <si>
    <t>2:14.924</t>
  </si>
  <si>
    <t>2:18.919 (M)</t>
  </si>
  <si>
    <t>2:21.817</t>
  </si>
  <si>
    <t>2:14.880 (M)</t>
  </si>
  <si>
    <t>2:27.309</t>
  </si>
  <si>
    <t>2:28.461 (II)</t>
  </si>
  <si>
    <t>2:30.350</t>
  </si>
  <si>
    <t>2:38.719 (III)</t>
  </si>
  <si>
    <t>2:31.607</t>
  </si>
  <si>
    <t>2:40.691 (III)</t>
  </si>
  <si>
    <t>2:31.712</t>
  </si>
  <si>
    <t>2:36.093 (III)</t>
  </si>
  <si>
    <t>2:33.419</t>
  </si>
  <si>
    <t>2:29.455 (II)</t>
  </si>
  <si>
    <t>2:35.162</t>
  </si>
  <si>
    <t>2:32.862 (II)</t>
  </si>
  <si>
    <t>2:36.958</t>
  </si>
  <si>
    <t>2:36.984 (III)</t>
  </si>
  <si>
    <t>2:41.763</t>
  </si>
  <si>
    <t>2:49.654 (K)</t>
  </si>
  <si>
    <t>2:43.879</t>
  </si>
  <si>
    <t>2:32.797 (II)</t>
  </si>
  <si>
    <t>3:14.525</t>
  </si>
  <si>
    <t>3:04.854 (--)</t>
  </si>
  <si>
    <t>3:23.179</t>
  </si>
  <si>
    <t>3:34.194</t>
  </si>
  <si>
    <t>3:38.449 (--)</t>
  </si>
  <si>
    <t>© by Pilar 2007-2009         Generowanie strony - 2.1576750278473 sekund</t>
  </si>
  <si>
    <t>Z/0312/15</t>
  </si>
  <si>
    <t>BORYS Tomasz</t>
  </si>
  <si>
    <t>Z/0235/19</t>
  </si>
  <si>
    <t>WIŚNIEWSKI Karol</t>
  </si>
  <si>
    <t>Z/0176/15</t>
  </si>
  <si>
    <t>PAWŁOWICZ Artur</t>
  </si>
  <si>
    <t>BRYSZEWSKI Michał</t>
  </si>
  <si>
    <t>Z/0177/15</t>
  </si>
  <si>
    <t>17.</t>
  </si>
  <si>
    <t>SZWATRO Jakub</t>
  </si>
  <si>
    <t>18.</t>
  </si>
  <si>
    <t>SIATKOWSKI Paweł</t>
  </si>
  <si>
    <t>Z/0017/16</t>
  </si>
  <si>
    <t>MICHALSKA Julia</t>
  </si>
  <si>
    <t>Z/0196/15</t>
  </si>
  <si>
    <t>KONDRAK Joanna</t>
  </si>
  <si>
    <t>Z/0294/15</t>
  </si>
  <si>
    <t>MATUŁA Jagoda</t>
  </si>
  <si>
    <t>SKŁ Górnik Sanok</t>
  </si>
  <si>
    <t>Z/0227/18</t>
  </si>
  <si>
    <t>GAJDA Maja</t>
  </si>
  <si>
    <t>Z/0749/15</t>
  </si>
  <si>
    <t>PAWŁOWICZ Agata</t>
  </si>
  <si>
    <t>Z/0185/15</t>
  </si>
  <si>
    <t>Z/0020/16</t>
  </si>
  <si>
    <t>GRZĘDZIELEWSKA Natalia</t>
  </si>
  <si>
    <t>19.</t>
  </si>
  <si>
    <t>Z/0184/15</t>
  </si>
  <si>
    <t>KLIMKIEWICZ Malwina</t>
  </si>
  <si>
    <t>20.</t>
  </si>
  <si>
    <t>KUCIŃSKI Bartłomiej</t>
  </si>
  <si>
    <t>KOWALCZYK Dawid</t>
  </si>
  <si>
    <t>Z/0339/18</t>
  </si>
  <si>
    <t>Z/0213/16</t>
  </si>
  <si>
    <t>2:18.907</t>
  </si>
  <si>
    <t>2:18.746</t>
  </si>
  <si>
    <t>2:28.766</t>
  </si>
  <si>
    <t>2:30.909</t>
  </si>
  <si>
    <t>2:37.828</t>
  </si>
  <si>
    <t>RADZISZEWSKA Aleksandra</t>
  </si>
  <si>
    <t>Z/0924/15</t>
  </si>
  <si>
    <t>Z/0252/19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</si>
</sst>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0"/>
    <numFmt numFmtId="165" formatCode="hh:mm:ss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  <charset val="238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10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4" fontId="1" fillId="10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14" fontId="1" fillId="13" borderId="0" xfId="0" applyNumberFormat="1" applyFont="1" applyFill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10" borderId="1" xfId="0" applyFont="1" applyFill="1" applyBorder="1" applyAlignment="1">
      <alignment horizontal="center"/>
    </xf>
    <xf numFmtId="14" fontId="1" fillId="10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4" fontId="1" fillId="13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4" fontId="1" fillId="14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2" borderId="0" xfId="0" applyFill="1" applyBorder="1"/>
    <xf numFmtId="0" fontId="0" fillId="8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14" fontId="0" fillId="2" borderId="0" xfId="0" applyNumberFormat="1" applyFill="1"/>
    <xf numFmtId="0" fontId="1" fillId="1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ill="1" applyBorder="1"/>
    <xf numFmtId="0" fontId="7" fillId="0" borderId="1" xfId="0" applyFont="1" applyBorder="1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14" fontId="0" fillId="0" borderId="3" xfId="0" applyNumberFormat="1" applyBorder="1"/>
    <xf numFmtId="0" fontId="8" fillId="0" borderId="3" xfId="0" applyFont="1" applyBorder="1"/>
    <xf numFmtId="0" fontId="3" fillId="12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3" fillId="8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8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adies1000" displayName="ladies1000" ref="U37:AC62" totalsRowShown="0">
  <autoFilter ref="U37:AC62" xr:uid="{00000000-0009-0000-0100-000003000000}"/>
  <tableColumns count="9">
    <tableColumn id="1" xr3:uid="{00000000-0010-0000-0000-000001000000}" name="Kolumna1"/>
    <tableColumn id="2" xr3:uid="{00000000-0010-0000-0000-000002000000}" name="Kolumna2"/>
    <tableColumn id="3" xr3:uid="{00000000-0010-0000-0000-000003000000}" name="Kolumna3" dataDxfId="7"/>
    <tableColumn id="4" xr3:uid="{00000000-0010-0000-0000-000004000000}" name="Kolumna4"/>
    <tableColumn id="5" xr3:uid="{00000000-0010-0000-0000-000005000000}" name="Kolumna5"/>
    <tableColumn id="6" xr3:uid="{00000000-0010-0000-0000-000006000000}" name="Kolumna6"/>
    <tableColumn id="7" xr3:uid="{00000000-0010-0000-0000-000007000000}" name="Kolumna7" dataDxfId="6"/>
    <tableColumn id="8" xr3:uid="{00000000-0010-0000-0000-000008000000}" name="Kolumna8"/>
    <tableColumn id="9" xr3:uid="{00000000-0010-0000-0000-000009000000}" name="Kolumna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adies1500" displayName="ladies1500" ref="V68:AD94" totalsRowShown="0">
  <autoFilter ref="V68:AD94" xr:uid="{00000000-0009-0000-0100-000004000000}"/>
  <tableColumns count="9">
    <tableColumn id="1" xr3:uid="{00000000-0010-0000-0100-000001000000}" name="Kolumna1"/>
    <tableColumn id="2" xr3:uid="{00000000-0010-0000-0100-000002000000}" name="Kolumna2"/>
    <tableColumn id="3" xr3:uid="{00000000-0010-0000-0100-000003000000}" name="Kolumna3" dataDxfId="5"/>
    <tableColumn id="4" xr3:uid="{00000000-0010-0000-0100-000004000000}" name="Kolumna4"/>
    <tableColumn id="5" xr3:uid="{00000000-0010-0000-0100-000005000000}" name="Kolumna5"/>
    <tableColumn id="6" xr3:uid="{00000000-0010-0000-0100-000006000000}" name="Kolumna6"/>
    <tableColumn id="7" xr3:uid="{00000000-0010-0000-0100-000007000000}" name="Kolumna7" dataDxfId="4"/>
    <tableColumn id="8" xr3:uid="{00000000-0010-0000-0100-000008000000}" name="Kolumna8"/>
    <tableColumn id="9" xr3:uid="{00000000-0010-0000-0100-000009000000}" name="Kolumna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men_1000" displayName="men_1000" ref="V30:AD55" totalsRowShown="0">
  <autoFilter ref="V30:AD55" xr:uid="{00000000-0009-0000-0100-000002000000}"/>
  <tableColumns count="9">
    <tableColumn id="1" xr3:uid="{00000000-0010-0000-0200-000001000000}" name="Kolumna1"/>
    <tableColumn id="2" xr3:uid="{00000000-0010-0000-0200-000002000000}" name="Kolumna2"/>
    <tableColumn id="3" xr3:uid="{00000000-0010-0000-0200-000003000000}" name="Kolumna3" dataDxfId="3"/>
    <tableColumn id="4" xr3:uid="{00000000-0010-0000-0200-000004000000}" name="Kolumna4"/>
    <tableColumn id="5" xr3:uid="{00000000-0010-0000-0200-000005000000}" name="Kolumna5"/>
    <tableColumn id="6" xr3:uid="{00000000-0010-0000-0200-000006000000}" name="Kolumna6"/>
    <tableColumn id="7" xr3:uid="{00000000-0010-0000-0200-000007000000}" name="Kolumna7" dataDxfId="2"/>
    <tableColumn id="8" xr3:uid="{00000000-0010-0000-0200-000008000000}" name="Kolumna8"/>
    <tableColumn id="9" xr3:uid="{00000000-0010-0000-0200-000009000000}" name="Kolumna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men_1500" displayName="men_1500" ref="V61:AD85" totalsRowShown="0">
  <autoFilter ref="V61:AD85" xr:uid="{00000000-0009-0000-0100-000005000000}"/>
  <tableColumns count="9">
    <tableColumn id="1" xr3:uid="{00000000-0010-0000-0300-000001000000}" name="Kolumna1"/>
    <tableColumn id="2" xr3:uid="{00000000-0010-0000-0300-000002000000}" name="Kolumna2"/>
    <tableColumn id="3" xr3:uid="{00000000-0010-0000-0300-000003000000}" name="Kolumna3" dataDxfId="1"/>
    <tableColumn id="4" xr3:uid="{00000000-0010-0000-0300-000004000000}" name="Kolumna4"/>
    <tableColumn id="5" xr3:uid="{00000000-0010-0000-0300-000005000000}" name="Kolumna5"/>
    <tableColumn id="6" xr3:uid="{00000000-0010-0000-0300-000006000000}" name="Kolumna6"/>
    <tableColumn id="7" xr3:uid="{00000000-0010-0000-0300-000007000000}" name="Kolumna7" dataDxfId="0"/>
    <tableColumn id="8" xr3:uid="{00000000-0010-0000-0300-000008000000}" name="Kolumna8"/>
    <tableColumn id="9" xr3:uid="{00000000-0010-0000-0300-000009000000}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O43"/>
  <sheetViews>
    <sheetView tabSelected="1" topLeftCell="A15" workbookViewId="0">
      <selection activeCell="B15" sqref="B15"/>
    </sheetView>
  </sheetViews>
  <sheetFormatPr baseColWidth="10" defaultColWidth="8.83203125" defaultRowHeight="15" x14ac:dyDescent="0.2"/>
  <cols>
    <col min="1" max="1" width="4.5" customWidth="1"/>
    <col min="2" max="2" width="22.33203125" customWidth="1"/>
    <col min="3" max="3" width="32.83203125" customWidth="1"/>
    <col min="4" max="4" width="11.5" customWidth="1"/>
    <col min="5" max="5" width="11" customWidth="1"/>
    <col min="6" max="6" width="7.5" customWidth="1"/>
    <col min="7" max="7" width="7.5" style="3" customWidth="1"/>
    <col min="8" max="8" width="7.83203125" customWidth="1"/>
    <col min="9" max="9" width="13.5" customWidth="1"/>
    <col min="10" max="10" width="7.83203125" customWidth="1"/>
    <col min="11" max="11" width="10.83203125" customWidth="1"/>
    <col min="12" max="12" width="7.5" customWidth="1"/>
    <col min="13" max="13" width="11.1640625" customWidth="1"/>
    <col min="14" max="14" width="6.83203125" customWidth="1"/>
    <col min="15" max="15" width="13.5" customWidth="1"/>
  </cols>
  <sheetData>
    <row r="2" spans="1:15" ht="15" customHeight="1" x14ac:dyDescent="0.2">
      <c r="G2" s="60" t="s">
        <v>215</v>
      </c>
      <c r="H2" s="62" t="s">
        <v>122</v>
      </c>
      <c r="I2" s="62"/>
      <c r="J2" s="63" t="s">
        <v>123</v>
      </c>
      <c r="K2" s="63"/>
      <c r="L2" s="58" t="s">
        <v>124</v>
      </c>
      <c r="M2" s="58"/>
      <c r="N2" s="59" t="s">
        <v>125</v>
      </c>
      <c r="O2" s="59"/>
    </row>
    <row r="3" spans="1:15" x14ac:dyDescent="0.2">
      <c r="A3" s="2" t="s">
        <v>64</v>
      </c>
      <c r="B3" s="38"/>
      <c r="C3" s="38"/>
      <c r="D3" s="38"/>
      <c r="E3" s="38"/>
      <c r="F3" s="38"/>
      <c r="G3" s="61"/>
      <c r="H3" s="39" t="s">
        <v>65</v>
      </c>
      <c r="I3" s="39" t="s">
        <v>121</v>
      </c>
      <c r="J3" s="40" t="s">
        <v>65</v>
      </c>
      <c r="K3" s="40" t="s">
        <v>121</v>
      </c>
      <c r="L3" s="41" t="s">
        <v>65</v>
      </c>
      <c r="M3" s="41" t="s">
        <v>121</v>
      </c>
      <c r="N3" s="42" t="s">
        <v>65</v>
      </c>
      <c r="O3" s="42" t="s">
        <v>121</v>
      </c>
    </row>
    <row r="4" spans="1:15" x14ac:dyDescent="0.2">
      <c r="A4" s="28" t="s">
        <v>0</v>
      </c>
      <c r="B4" s="28" t="s">
        <v>20</v>
      </c>
      <c r="C4" s="28" t="s">
        <v>21</v>
      </c>
      <c r="D4" s="29">
        <v>36965</v>
      </c>
      <c r="E4" s="28" t="s">
        <v>22</v>
      </c>
      <c r="F4" s="28" t="s">
        <v>23</v>
      </c>
      <c r="G4" s="37" t="s">
        <v>129</v>
      </c>
      <c r="H4" s="30" t="s">
        <v>24</v>
      </c>
      <c r="I4" s="30">
        <v>45.634</v>
      </c>
      <c r="J4" s="32" t="s">
        <v>24</v>
      </c>
      <c r="K4" s="32" t="s">
        <v>126</v>
      </c>
      <c r="L4" s="33" t="s">
        <v>129</v>
      </c>
      <c r="M4" s="34" t="s">
        <v>128</v>
      </c>
      <c r="N4" s="35" t="s">
        <v>129</v>
      </c>
      <c r="O4" s="35" t="s">
        <v>165</v>
      </c>
    </row>
    <row r="5" spans="1:15" x14ac:dyDescent="0.2">
      <c r="A5" s="28" t="s">
        <v>2</v>
      </c>
      <c r="B5" s="28" t="s">
        <v>33</v>
      </c>
      <c r="C5" s="28" t="s">
        <v>21</v>
      </c>
      <c r="D5" s="29">
        <v>37353</v>
      </c>
      <c r="E5" s="28" t="s">
        <v>34</v>
      </c>
      <c r="F5" s="28" t="s">
        <v>29</v>
      </c>
      <c r="G5" s="37" t="s">
        <v>24</v>
      </c>
      <c r="H5" s="30" t="s">
        <v>31</v>
      </c>
      <c r="I5" s="30">
        <v>48.375</v>
      </c>
      <c r="J5" s="32"/>
      <c r="K5" s="32"/>
      <c r="L5" s="33" t="s">
        <v>24</v>
      </c>
      <c r="M5" s="33" t="s">
        <v>130</v>
      </c>
      <c r="N5" s="35" t="s">
        <v>31</v>
      </c>
      <c r="O5" s="35" t="s">
        <v>442</v>
      </c>
    </row>
    <row r="6" spans="1:15" x14ac:dyDescent="0.2">
      <c r="A6" s="28" t="s">
        <v>3</v>
      </c>
      <c r="B6" s="28" t="s">
        <v>26</v>
      </c>
      <c r="C6" s="28" t="s">
        <v>27</v>
      </c>
      <c r="D6" s="29">
        <v>37397</v>
      </c>
      <c r="E6" s="28" t="s">
        <v>28</v>
      </c>
      <c r="F6" s="28" t="s">
        <v>29</v>
      </c>
      <c r="G6" s="37" t="s">
        <v>31</v>
      </c>
      <c r="H6" s="30" t="s">
        <v>31</v>
      </c>
      <c r="I6" s="30">
        <v>47.613</v>
      </c>
      <c r="J6" s="32"/>
      <c r="K6" s="32"/>
      <c r="L6" s="33" t="s">
        <v>137</v>
      </c>
      <c r="M6" s="33" t="s">
        <v>136</v>
      </c>
      <c r="N6" s="35" t="s">
        <v>31</v>
      </c>
      <c r="O6" s="35" t="s">
        <v>169</v>
      </c>
    </row>
    <row r="7" spans="1:15" x14ac:dyDescent="0.2">
      <c r="A7" s="28" t="s">
        <v>4</v>
      </c>
      <c r="B7" s="28" t="s">
        <v>37</v>
      </c>
      <c r="C7" s="28" t="s">
        <v>38</v>
      </c>
      <c r="D7" s="29">
        <v>37100</v>
      </c>
      <c r="E7" s="28" t="s">
        <v>39</v>
      </c>
      <c r="F7" s="28" t="s">
        <v>29</v>
      </c>
      <c r="G7" s="37" t="s">
        <v>31</v>
      </c>
      <c r="H7" s="30" t="s">
        <v>31</v>
      </c>
      <c r="I7" s="30">
        <v>49.462000000000003</v>
      </c>
      <c r="J7" s="32"/>
      <c r="K7" s="32"/>
      <c r="L7" s="33" t="s">
        <v>31</v>
      </c>
      <c r="M7" s="33" t="s">
        <v>131</v>
      </c>
      <c r="N7" s="35" t="s">
        <v>106</v>
      </c>
      <c r="O7" s="35" t="s">
        <v>175</v>
      </c>
    </row>
    <row r="8" spans="1:15" x14ac:dyDescent="0.2">
      <c r="A8" s="28" t="s">
        <v>5</v>
      </c>
      <c r="B8" s="28" t="s">
        <v>41</v>
      </c>
      <c r="C8" s="28" t="s">
        <v>42</v>
      </c>
      <c r="D8" s="29">
        <v>37099</v>
      </c>
      <c r="E8" s="28" t="s">
        <v>43</v>
      </c>
      <c r="F8" s="28" t="s">
        <v>29</v>
      </c>
      <c r="G8" s="37" t="s">
        <v>31</v>
      </c>
      <c r="H8" s="30" t="s">
        <v>31</v>
      </c>
      <c r="I8" s="30">
        <v>49.957000000000001</v>
      </c>
      <c r="J8" s="36"/>
      <c r="K8" s="32"/>
      <c r="L8" s="33" t="s">
        <v>106</v>
      </c>
      <c r="M8" s="33" t="s">
        <v>133</v>
      </c>
      <c r="N8" s="35" t="s">
        <v>137</v>
      </c>
      <c r="O8" s="35" t="s">
        <v>179</v>
      </c>
    </row>
    <row r="9" spans="1:15" x14ac:dyDescent="0.2">
      <c r="A9" s="28" t="s">
        <v>6</v>
      </c>
      <c r="B9" s="28" t="s">
        <v>45</v>
      </c>
      <c r="C9" s="28" t="s">
        <v>46</v>
      </c>
      <c r="D9" s="29">
        <v>36976</v>
      </c>
      <c r="E9" s="28" t="s">
        <v>47</v>
      </c>
      <c r="F9" s="28" t="s">
        <v>23</v>
      </c>
      <c r="G9" s="37" t="s">
        <v>31</v>
      </c>
      <c r="H9" s="30" t="s">
        <v>31</v>
      </c>
      <c r="I9" s="30">
        <v>50.067</v>
      </c>
      <c r="J9" s="32"/>
      <c r="K9" s="32"/>
      <c r="L9" s="33" t="s">
        <v>106</v>
      </c>
      <c r="M9" s="33" t="s">
        <v>135</v>
      </c>
      <c r="N9" s="35" t="s">
        <v>106</v>
      </c>
      <c r="O9" s="35" t="s">
        <v>171</v>
      </c>
    </row>
    <row r="10" spans="1:15" x14ac:dyDescent="0.2">
      <c r="A10" s="28" t="s">
        <v>8</v>
      </c>
      <c r="B10" s="28" t="s">
        <v>52</v>
      </c>
      <c r="C10" s="28" t="s">
        <v>42</v>
      </c>
      <c r="D10" s="29">
        <v>37088</v>
      </c>
      <c r="E10" s="28" t="s">
        <v>53</v>
      </c>
      <c r="F10" s="28" t="s">
        <v>29</v>
      </c>
      <c r="G10" s="37" t="s">
        <v>31</v>
      </c>
      <c r="H10" s="31" t="s">
        <v>31</v>
      </c>
      <c r="I10" s="30">
        <v>51.436</v>
      </c>
      <c r="J10" s="32"/>
      <c r="K10" s="32"/>
      <c r="L10" s="34" t="s">
        <v>106</v>
      </c>
      <c r="M10" s="33" t="s">
        <v>134</v>
      </c>
      <c r="N10" s="35" t="s">
        <v>106</v>
      </c>
      <c r="O10" s="35" t="s">
        <v>173</v>
      </c>
    </row>
    <row r="11" spans="1:15" x14ac:dyDescent="0.2">
      <c r="A11" s="28" t="s">
        <v>9</v>
      </c>
      <c r="B11" s="28" t="s">
        <v>55</v>
      </c>
      <c r="C11" s="28" t="s">
        <v>56</v>
      </c>
      <c r="D11" s="29">
        <v>37373</v>
      </c>
      <c r="E11" s="28" t="s">
        <v>57</v>
      </c>
      <c r="F11" s="28" t="s">
        <v>29</v>
      </c>
      <c r="G11" s="37"/>
      <c r="H11" s="31"/>
      <c r="I11" s="30" t="s">
        <v>54</v>
      </c>
      <c r="J11" s="32"/>
      <c r="K11" s="32"/>
      <c r="L11" s="34"/>
      <c r="M11" s="33" t="s">
        <v>138</v>
      </c>
      <c r="N11" s="35"/>
      <c r="O11" s="35" t="s">
        <v>181</v>
      </c>
    </row>
    <row r="12" spans="1:15" x14ac:dyDescent="0.2">
      <c r="A12" s="28" t="s">
        <v>10</v>
      </c>
      <c r="B12" s="28" t="s">
        <v>60</v>
      </c>
      <c r="C12" s="28" t="s">
        <v>61</v>
      </c>
      <c r="D12" s="29">
        <v>37333</v>
      </c>
      <c r="E12" s="28" t="s">
        <v>62</v>
      </c>
      <c r="F12" s="28" t="s">
        <v>29</v>
      </c>
      <c r="G12" s="37"/>
      <c r="H12" s="31"/>
      <c r="I12" s="30" t="s">
        <v>59</v>
      </c>
      <c r="J12" s="32"/>
      <c r="K12" s="32"/>
      <c r="L12" s="34"/>
      <c r="M12" s="33" t="s">
        <v>139</v>
      </c>
      <c r="N12" s="35"/>
      <c r="O12" s="35" t="s">
        <v>182</v>
      </c>
    </row>
    <row r="13" spans="1:15" x14ac:dyDescent="0.2">
      <c r="A13" s="28" t="s">
        <v>11</v>
      </c>
      <c r="B13" s="52" t="s">
        <v>419</v>
      </c>
      <c r="C13" s="52" t="s">
        <v>21</v>
      </c>
      <c r="D13" s="29">
        <v>37142</v>
      </c>
      <c r="E13" s="52" t="s">
        <v>420</v>
      </c>
      <c r="F13" s="52" t="s">
        <v>29</v>
      </c>
      <c r="G13" s="37"/>
      <c r="H13" s="31"/>
      <c r="I13" s="30"/>
      <c r="J13" s="32"/>
      <c r="K13" s="32"/>
      <c r="L13" s="34"/>
      <c r="M13" s="33"/>
      <c r="N13" s="35"/>
      <c r="O13" s="35"/>
    </row>
    <row r="14" spans="1:15" x14ac:dyDescent="0.2">
      <c r="A14" s="28" t="s">
        <v>12</v>
      </c>
      <c r="B14" s="52" t="s">
        <v>424</v>
      </c>
      <c r="C14" s="52" t="s">
        <v>61</v>
      </c>
      <c r="D14" s="29">
        <v>36936</v>
      </c>
      <c r="E14" s="52" t="s">
        <v>425</v>
      </c>
      <c r="F14" s="52" t="s">
        <v>23</v>
      </c>
      <c r="G14" s="37"/>
      <c r="H14" s="31"/>
      <c r="I14" s="30"/>
      <c r="J14" s="32"/>
      <c r="K14" s="32"/>
      <c r="L14" s="34"/>
      <c r="M14" s="33"/>
      <c r="N14" s="35"/>
      <c r="O14" s="35"/>
    </row>
    <row r="15" spans="1:15" x14ac:dyDescent="0.2">
      <c r="A15" s="28" t="s">
        <v>13</v>
      </c>
      <c r="B15" s="52" t="s">
        <v>426</v>
      </c>
      <c r="C15" s="52" t="s">
        <v>61</v>
      </c>
      <c r="D15" s="29">
        <v>37160</v>
      </c>
      <c r="E15" s="52" t="s">
        <v>427</v>
      </c>
      <c r="F15" s="52" t="s">
        <v>29</v>
      </c>
      <c r="G15" s="37"/>
      <c r="H15" s="31"/>
      <c r="I15" s="30"/>
      <c r="J15" s="32"/>
      <c r="K15" s="32"/>
      <c r="L15" s="34"/>
      <c r="M15" s="33"/>
      <c r="N15" s="35"/>
      <c r="O15" s="35"/>
    </row>
    <row r="16" spans="1:15" x14ac:dyDescent="0.2">
      <c r="A16" s="28" t="s">
        <v>14</v>
      </c>
      <c r="B16" s="52" t="s">
        <v>432</v>
      </c>
      <c r="C16" s="52" t="s">
        <v>61</v>
      </c>
      <c r="D16" s="29">
        <v>37255</v>
      </c>
      <c r="E16" s="52" t="s">
        <v>431</v>
      </c>
      <c r="F16" s="52" t="s">
        <v>29</v>
      </c>
      <c r="G16" s="37"/>
      <c r="H16" s="31"/>
      <c r="I16" s="30"/>
      <c r="J16" s="32"/>
      <c r="K16" s="32"/>
      <c r="L16" s="34"/>
      <c r="M16" s="33"/>
      <c r="N16" s="35"/>
      <c r="O16" s="35"/>
    </row>
    <row r="17" spans="1:15" x14ac:dyDescent="0.2">
      <c r="A17" s="2" t="s">
        <v>119</v>
      </c>
      <c r="B17" s="2"/>
      <c r="C17" s="2"/>
      <c r="D17" s="2"/>
      <c r="E17" s="2"/>
      <c r="F17" s="2"/>
      <c r="G17" s="4"/>
      <c r="H17" s="24"/>
      <c r="I17" s="16"/>
      <c r="J17" s="25"/>
      <c r="K17" s="25"/>
      <c r="L17" s="27"/>
      <c r="M17" s="26"/>
      <c r="N17" s="18"/>
      <c r="O17" s="18"/>
    </row>
    <row r="18" spans="1:15" x14ac:dyDescent="0.2">
      <c r="A18" s="28" t="s">
        <v>0</v>
      </c>
      <c r="B18" s="28" t="s">
        <v>70</v>
      </c>
      <c r="C18" s="28" t="s">
        <v>21</v>
      </c>
      <c r="D18" s="29">
        <v>37775</v>
      </c>
      <c r="E18" s="28" t="s">
        <v>71</v>
      </c>
      <c r="F18" s="28" t="s">
        <v>7</v>
      </c>
      <c r="G18" s="37" t="s">
        <v>129</v>
      </c>
      <c r="H18" s="31" t="s">
        <v>24</v>
      </c>
      <c r="I18" s="30">
        <v>45.728000000000002</v>
      </c>
      <c r="J18" s="32"/>
      <c r="K18" s="32"/>
      <c r="L18" s="34" t="s">
        <v>24</v>
      </c>
      <c r="M18" s="33" t="s">
        <v>149</v>
      </c>
      <c r="N18" s="35" t="s">
        <v>129</v>
      </c>
      <c r="O18" s="35" t="s">
        <v>440</v>
      </c>
    </row>
    <row r="19" spans="1:15" x14ac:dyDescent="0.2">
      <c r="A19" s="28" t="s">
        <v>2</v>
      </c>
      <c r="B19" s="28" t="s">
        <v>74</v>
      </c>
      <c r="C19" s="28" t="s">
        <v>21</v>
      </c>
      <c r="D19" s="29">
        <v>37716</v>
      </c>
      <c r="E19" s="28" t="s">
        <v>75</v>
      </c>
      <c r="F19" s="28" t="s">
        <v>7</v>
      </c>
      <c r="G19" s="37" t="s">
        <v>24</v>
      </c>
      <c r="H19" s="31" t="s">
        <v>24</v>
      </c>
      <c r="I19" s="30">
        <v>46.651000000000003</v>
      </c>
      <c r="J19" s="32"/>
      <c r="K19" s="32"/>
      <c r="L19" s="34" t="s">
        <v>24</v>
      </c>
      <c r="M19" s="33" t="s">
        <v>152</v>
      </c>
      <c r="N19" s="35" t="s">
        <v>24</v>
      </c>
      <c r="O19" s="35" t="s">
        <v>193</v>
      </c>
    </row>
    <row r="20" spans="1:15" x14ac:dyDescent="0.2">
      <c r="A20" s="28" t="s">
        <v>3</v>
      </c>
      <c r="B20" s="28" t="s">
        <v>78</v>
      </c>
      <c r="C20" s="28" t="s">
        <v>21</v>
      </c>
      <c r="D20" s="29">
        <v>37924</v>
      </c>
      <c r="E20" s="28" t="s">
        <v>79</v>
      </c>
      <c r="F20" s="28" t="s">
        <v>1</v>
      </c>
      <c r="G20" s="37" t="s">
        <v>24</v>
      </c>
      <c r="H20" s="30" t="s">
        <v>24</v>
      </c>
      <c r="I20" s="30">
        <v>46.890999999999998</v>
      </c>
      <c r="J20" s="32"/>
      <c r="K20" s="32"/>
      <c r="L20" s="33" t="s">
        <v>31</v>
      </c>
      <c r="M20" s="33" t="s">
        <v>154</v>
      </c>
      <c r="N20" s="35" t="s">
        <v>24</v>
      </c>
      <c r="O20" s="35" t="s">
        <v>189</v>
      </c>
    </row>
    <row r="21" spans="1:15" x14ac:dyDescent="0.2">
      <c r="A21" s="28" t="s">
        <v>4</v>
      </c>
      <c r="B21" s="28" t="s">
        <v>81</v>
      </c>
      <c r="C21" s="28" t="s">
        <v>21</v>
      </c>
      <c r="D21" s="29">
        <v>37812</v>
      </c>
      <c r="E21" s="28" t="s">
        <v>82</v>
      </c>
      <c r="F21" s="28" t="s">
        <v>1</v>
      </c>
      <c r="G21" s="37" t="s">
        <v>24</v>
      </c>
      <c r="H21" s="30" t="s">
        <v>31</v>
      </c>
      <c r="I21" s="30">
        <v>47.024000000000001</v>
      </c>
      <c r="J21" s="32"/>
      <c r="K21" s="32"/>
      <c r="L21" s="33" t="s">
        <v>31</v>
      </c>
      <c r="M21" s="33" t="s">
        <v>155</v>
      </c>
      <c r="N21" s="35" t="s">
        <v>24</v>
      </c>
      <c r="O21" s="35" t="s">
        <v>191</v>
      </c>
    </row>
    <row r="22" spans="1:15" x14ac:dyDescent="0.2">
      <c r="A22" s="28" t="s">
        <v>5</v>
      </c>
      <c r="B22" s="28" t="s">
        <v>84</v>
      </c>
      <c r="C22" s="28" t="s">
        <v>85</v>
      </c>
      <c r="D22" s="29">
        <v>37832</v>
      </c>
      <c r="E22" s="28" t="s">
        <v>86</v>
      </c>
      <c r="F22" s="28" t="s">
        <v>1</v>
      </c>
      <c r="G22" s="37" t="s">
        <v>24</v>
      </c>
      <c r="H22" s="30" t="s">
        <v>31</v>
      </c>
      <c r="I22" s="30">
        <v>47.097000000000001</v>
      </c>
      <c r="J22" s="32"/>
      <c r="K22" s="32"/>
      <c r="L22" s="33" t="s">
        <v>24</v>
      </c>
      <c r="M22" s="33" t="s">
        <v>151</v>
      </c>
      <c r="N22" s="35" t="s">
        <v>24</v>
      </c>
      <c r="O22" s="35" t="s">
        <v>195</v>
      </c>
    </row>
    <row r="23" spans="1:15" x14ac:dyDescent="0.2">
      <c r="A23" s="28" t="s">
        <v>6</v>
      </c>
      <c r="B23" s="28" t="s">
        <v>88</v>
      </c>
      <c r="C23" s="28" t="s">
        <v>21</v>
      </c>
      <c r="D23" s="29">
        <v>38094</v>
      </c>
      <c r="E23" s="28" t="s">
        <v>89</v>
      </c>
      <c r="F23" s="28" t="s">
        <v>1</v>
      </c>
      <c r="G23" s="37" t="s">
        <v>24</v>
      </c>
      <c r="H23" s="30" t="s">
        <v>31</v>
      </c>
      <c r="I23" s="30">
        <v>47.591000000000001</v>
      </c>
      <c r="J23" s="32"/>
      <c r="K23" s="32"/>
      <c r="L23" s="33" t="s">
        <v>24</v>
      </c>
      <c r="M23" s="33" t="s">
        <v>153</v>
      </c>
      <c r="N23" s="35" t="s">
        <v>24</v>
      </c>
      <c r="O23" s="35" t="s">
        <v>441</v>
      </c>
    </row>
    <row r="24" spans="1:15" x14ac:dyDescent="0.2">
      <c r="A24" s="28" t="s">
        <v>8</v>
      </c>
      <c r="B24" s="28" t="s">
        <v>91</v>
      </c>
      <c r="C24" s="28" t="s">
        <v>21</v>
      </c>
      <c r="D24" s="29">
        <v>37833</v>
      </c>
      <c r="E24" s="28" t="s">
        <v>92</v>
      </c>
      <c r="F24" s="28" t="s">
        <v>1</v>
      </c>
      <c r="G24" s="37" t="s">
        <v>31</v>
      </c>
      <c r="H24" s="30" t="s">
        <v>31</v>
      </c>
      <c r="I24" s="30">
        <v>48.988999999999997</v>
      </c>
      <c r="J24" s="32"/>
      <c r="K24" s="32"/>
      <c r="L24" s="33" t="s">
        <v>31</v>
      </c>
      <c r="M24" s="33" t="s">
        <v>156</v>
      </c>
      <c r="N24" s="35" t="s">
        <v>106</v>
      </c>
      <c r="O24" s="35" t="s">
        <v>207</v>
      </c>
    </row>
    <row r="25" spans="1:15" x14ac:dyDescent="0.2">
      <c r="A25" s="28" t="s">
        <v>9</v>
      </c>
      <c r="B25" s="28" t="s">
        <v>94</v>
      </c>
      <c r="C25" s="28" t="s">
        <v>21</v>
      </c>
      <c r="D25" s="29">
        <v>38098</v>
      </c>
      <c r="E25" s="28" t="s">
        <v>95</v>
      </c>
      <c r="F25" s="28" t="s">
        <v>1</v>
      </c>
      <c r="G25" s="37" t="s">
        <v>31</v>
      </c>
      <c r="H25" s="30" t="s">
        <v>31</v>
      </c>
      <c r="I25" s="30">
        <v>49.36</v>
      </c>
      <c r="J25" s="32"/>
      <c r="K25" s="32"/>
      <c r="L25" s="33" t="s">
        <v>31</v>
      </c>
      <c r="M25" s="33" t="s">
        <v>157</v>
      </c>
      <c r="N25" s="35" t="s">
        <v>31</v>
      </c>
      <c r="O25" s="35" t="s">
        <v>200</v>
      </c>
    </row>
    <row r="26" spans="1:15" x14ac:dyDescent="0.2">
      <c r="A26" s="28" t="s">
        <v>10</v>
      </c>
      <c r="B26" s="28" t="s">
        <v>97</v>
      </c>
      <c r="C26" s="28" t="s">
        <v>56</v>
      </c>
      <c r="D26" s="29">
        <v>38056</v>
      </c>
      <c r="E26" s="28" t="s">
        <v>98</v>
      </c>
      <c r="F26" s="28" t="s">
        <v>1</v>
      </c>
      <c r="G26" s="37" t="s">
        <v>31</v>
      </c>
      <c r="H26" s="30" t="s">
        <v>31</v>
      </c>
      <c r="I26" s="30">
        <v>50.386000000000003</v>
      </c>
      <c r="J26" s="32"/>
      <c r="K26" s="32"/>
      <c r="L26" s="33" t="s">
        <v>106</v>
      </c>
      <c r="M26" s="33" t="s">
        <v>158</v>
      </c>
      <c r="N26" s="35" t="s">
        <v>106</v>
      </c>
      <c r="O26" s="35" t="s">
        <v>205</v>
      </c>
    </row>
    <row r="27" spans="1:15" x14ac:dyDescent="0.2">
      <c r="A27" s="28" t="s">
        <v>11</v>
      </c>
      <c r="B27" s="28" t="s">
        <v>100</v>
      </c>
      <c r="C27" s="28" t="s">
        <v>101</v>
      </c>
      <c r="D27" s="29">
        <v>38139</v>
      </c>
      <c r="E27" s="28" t="s">
        <v>102</v>
      </c>
      <c r="F27" s="28" t="s">
        <v>1</v>
      </c>
      <c r="G27" s="37" t="s">
        <v>31</v>
      </c>
      <c r="H27" s="30" t="s">
        <v>31</v>
      </c>
      <c r="I27" s="30">
        <v>51.353000000000002</v>
      </c>
      <c r="J27" s="32"/>
      <c r="K27" s="32"/>
      <c r="L27" s="33" t="s">
        <v>106</v>
      </c>
      <c r="M27" s="33" t="s">
        <v>159</v>
      </c>
      <c r="N27" s="35" t="s">
        <v>31</v>
      </c>
      <c r="O27" s="35" t="s">
        <v>197</v>
      </c>
    </row>
    <row r="28" spans="1:15" x14ac:dyDescent="0.2">
      <c r="A28" s="28" t="s">
        <v>12</v>
      </c>
      <c r="B28" s="28" t="s">
        <v>104</v>
      </c>
      <c r="C28" s="28" t="s">
        <v>56</v>
      </c>
      <c r="D28" s="29">
        <v>37600</v>
      </c>
      <c r="E28" s="28" t="s">
        <v>105</v>
      </c>
      <c r="F28" s="28" t="s">
        <v>7</v>
      </c>
      <c r="G28" s="37" t="s">
        <v>106</v>
      </c>
      <c r="H28" s="30" t="s">
        <v>106</v>
      </c>
      <c r="I28" s="30">
        <v>53.584000000000003</v>
      </c>
      <c r="J28" s="32"/>
      <c r="K28" s="32"/>
      <c r="L28" s="33" t="s">
        <v>137</v>
      </c>
      <c r="M28" s="33" t="s">
        <v>161</v>
      </c>
      <c r="N28" s="35" t="s">
        <v>137</v>
      </c>
      <c r="O28" s="35" t="s">
        <v>209</v>
      </c>
    </row>
    <row r="29" spans="1:15" x14ac:dyDescent="0.2">
      <c r="A29" s="28" t="s">
        <v>13</v>
      </c>
      <c r="B29" s="28" t="s">
        <v>108</v>
      </c>
      <c r="C29" s="28" t="s">
        <v>27</v>
      </c>
      <c r="D29" s="29">
        <v>38119</v>
      </c>
      <c r="E29" s="28" t="s">
        <v>109</v>
      </c>
      <c r="F29" s="28" t="s">
        <v>1</v>
      </c>
      <c r="G29" s="37" t="s">
        <v>106</v>
      </c>
      <c r="H29" s="30" t="s">
        <v>106</v>
      </c>
      <c r="I29" s="30">
        <v>54.530999999999999</v>
      </c>
      <c r="J29" s="32"/>
      <c r="K29" s="32"/>
      <c r="L29" s="33" t="s">
        <v>137</v>
      </c>
      <c r="M29" s="33" t="s">
        <v>160</v>
      </c>
      <c r="N29" s="35" t="s">
        <v>137</v>
      </c>
      <c r="O29" s="35" t="s">
        <v>211</v>
      </c>
    </row>
    <row r="30" spans="1:15" x14ac:dyDescent="0.2">
      <c r="A30" s="28" t="s">
        <v>14</v>
      </c>
      <c r="B30" s="28" t="s">
        <v>111</v>
      </c>
      <c r="C30" s="28" t="s">
        <v>61</v>
      </c>
      <c r="D30" s="29">
        <v>37760</v>
      </c>
      <c r="E30" s="28" t="s">
        <v>112</v>
      </c>
      <c r="F30" s="28" t="s">
        <v>7</v>
      </c>
      <c r="G30" s="37"/>
      <c r="H30" s="30"/>
      <c r="I30" s="30" t="s">
        <v>110</v>
      </c>
      <c r="J30" s="32"/>
      <c r="K30" s="32"/>
      <c r="L30" s="33"/>
      <c r="M30" s="33" t="s">
        <v>163</v>
      </c>
      <c r="N30" s="35"/>
      <c r="O30" s="35"/>
    </row>
    <row r="31" spans="1:15" x14ac:dyDescent="0.2">
      <c r="A31" s="28" t="s">
        <v>16</v>
      </c>
      <c r="B31" s="28" t="s">
        <v>114</v>
      </c>
      <c r="C31" s="28" t="s">
        <v>61</v>
      </c>
      <c r="D31" s="29">
        <v>38098</v>
      </c>
      <c r="E31" s="28" t="s">
        <v>115</v>
      </c>
      <c r="F31" s="28" t="s">
        <v>1</v>
      </c>
      <c r="G31" s="37"/>
      <c r="H31" s="30"/>
      <c r="I31" s="30" t="s">
        <v>113</v>
      </c>
      <c r="J31" s="32"/>
      <c r="K31" s="32"/>
      <c r="L31" s="33"/>
      <c r="M31" s="33" t="s">
        <v>162</v>
      </c>
      <c r="N31" s="35"/>
      <c r="O31" s="35" t="s">
        <v>213</v>
      </c>
    </row>
    <row r="32" spans="1:15" x14ac:dyDescent="0.2">
      <c r="A32" s="28" t="s">
        <v>17</v>
      </c>
      <c r="B32" s="28" t="s">
        <v>117</v>
      </c>
      <c r="C32" s="28" t="s">
        <v>61</v>
      </c>
      <c r="D32" s="29">
        <v>37514</v>
      </c>
      <c r="E32" s="28" t="s">
        <v>118</v>
      </c>
      <c r="F32" s="28" t="s">
        <v>7</v>
      </c>
      <c r="G32" s="37"/>
      <c r="H32" s="30"/>
      <c r="I32" s="30" t="s">
        <v>116</v>
      </c>
      <c r="J32" s="32"/>
      <c r="K32" s="32"/>
      <c r="L32" s="33"/>
      <c r="M32" s="33"/>
      <c r="N32" s="35"/>
      <c r="O32" s="35" t="s">
        <v>214</v>
      </c>
    </row>
    <row r="33" spans="1:15" x14ac:dyDescent="0.2">
      <c r="A33" s="28" t="s">
        <v>18</v>
      </c>
      <c r="B33" s="52" t="s">
        <v>417</v>
      </c>
      <c r="C33" s="52" t="s">
        <v>27</v>
      </c>
      <c r="D33" s="29">
        <v>38149</v>
      </c>
      <c r="E33" s="52" t="s">
        <v>418</v>
      </c>
      <c r="F33" s="52" t="s">
        <v>1</v>
      </c>
      <c r="G33" s="37"/>
      <c r="H33" s="30"/>
      <c r="I33" s="30"/>
      <c r="J33" s="32"/>
      <c r="K33" s="32"/>
      <c r="L33" s="33"/>
      <c r="M33" s="33"/>
      <c r="N33" s="35"/>
      <c r="O33" s="35"/>
    </row>
    <row r="34" spans="1:15" x14ac:dyDescent="0.2">
      <c r="A34" s="28" t="s">
        <v>412</v>
      </c>
      <c r="B34" s="52" t="s">
        <v>421</v>
      </c>
      <c r="C34" s="52" t="s">
        <v>422</v>
      </c>
      <c r="D34" s="29">
        <v>37526</v>
      </c>
      <c r="E34" s="52" t="s">
        <v>423</v>
      </c>
      <c r="F34" s="52" t="s">
        <v>7</v>
      </c>
      <c r="G34" s="37"/>
      <c r="H34" s="30"/>
      <c r="I34" s="30"/>
      <c r="J34" s="32"/>
      <c r="K34" s="32"/>
      <c r="L34" s="33"/>
      <c r="M34" s="33"/>
      <c r="N34" s="35"/>
      <c r="O34" s="35"/>
    </row>
    <row r="35" spans="1:15" ht="16" x14ac:dyDescent="0.2">
      <c r="A35" s="28" t="s">
        <v>414</v>
      </c>
      <c r="B35" s="52" t="s">
        <v>429</v>
      </c>
      <c r="C35" s="53" t="s">
        <v>61</v>
      </c>
      <c r="D35" s="29">
        <v>37931</v>
      </c>
      <c r="E35" s="52" t="s">
        <v>428</v>
      </c>
      <c r="F35" s="52" t="s">
        <v>1</v>
      </c>
      <c r="G35" s="37"/>
      <c r="H35" s="30"/>
      <c r="I35" s="30"/>
      <c r="J35" s="32"/>
      <c r="K35" s="32"/>
      <c r="L35" s="33"/>
      <c r="M35" s="33"/>
      <c r="N35" s="35"/>
      <c r="O35" s="35"/>
    </row>
    <row r="36" spans="1:15" x14ac:dyDescent="0.2">
      <c r="A36" s="52" t="s">
        <v>430</v>
      </c>
      <c r="B36" s="52" t="s">
        <v>443</v>
      </c>
      <c r="C36" s="28" t="s">
        <v>27</v>
      </c>
      <c r="D36" s="56">
        <v>37592</v>
      </c>
      <c r="E36" s="57" t="s">
        <v>444</v>
      </c>
      <c r="F36" s="52" t="s">
        <v>7</v>
      </c>
      <c r="G36" s="37"/>
      <c r="H36" s="30"/>
      <c r="I36" s="30"/>
      <c r="J36" s="32"/>
      <c r="K36" s="32"/>
      <c r="L36" s="33"/>
      <c r="M36" s="33"/>
      <c r="N36" s="35"/>
      <c r="O36" s="35"/>
    </row>
    <row r="37" spans="1:15" ht="16" x14ac:dyDescent="0.2">
      <c r="C37" s="49"/>
    </row>
    <row r="38" spans="1:15" ht="16" x14ac:dyDescent="0.2">
      <c r="C38" s="50"/>
    </row>
    <row r="39" spans="1:15" ht="16" x14ac:dyDescent="0.2">
      <c r="C39" s="50"/>
    </row>
    <row r="40" spans="1:15" ht="16" x14ac:dyDescent="0.2">
      <c r="C40" s="51"/>
    </row>
    <row r="41" spans="1:15" ht="16" x14ac:dyDescent="0.2">
      <c r="C41" s="50"/>
      <c r="D41" s="50"/>
    </row>
    <row r="42" spans="1:15" ht="16" x14ac:dyDescent="0.2">
      <c r="C42" s="51"/>
    </row>
    <row r="43" spans="1:15" ht="16" x14ac:dyDescent="0.2">
      <c r="C43" s="50"/>
    </row>
  </sheetData>
  <sortState ref="B18:O30">
    <sortCondition ref="G18:G30" customList="M,I,II,III,K"/>
    <sortCondition ref="I18:I30"/>
  </sortState>
  <mergeCells count="5">
    <mergeCell ref="L2:M2"/>
    <mergeCell ref="N2:O2"/>
    <mergeCell ref="G2:G3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T36"/>
  <sheetViews>
    <sheetView topLeftCell="A16" workbookViewId="0">
      <selection activeCell="E15" sqref="E15"/>
    </sheetView>
  </sheetViews>
  <sheetFormatPr baseColWidth="10" defaultColWidth="8.83203125" defaultRowHeight="15" x14ac:dyDescent="0.2"/>
  <cols>
    <col min="1" max="1" width="4.83203125" customWidth="1"/>
    <col min="2" max="2" width="22.83203125" customWidth="1"/>
    <col min="3" max="3" width="26.83203125" customWidth="1"/>
    <col min="4" max="4" width="11.33203125" customWidth="1"/>
    <col min="5" max="5" width="10.33203125" customWidth="1"/>
    <col min="7" max="7" width="8.6640625" customWidth="1"/>
    <col min="8" max="8" width="7.1640625" customWidth="1"/>
    <col min="9" max="9" width="11.5" customWidth="1"/>
    <col min="10" max="10" width="7.33203125" customWidth="1"/>
    <col min="12" max="12" width="6.6640625" customWidth="1"/>
  </cols>
  <sheetData>
    <row r="1" spans="1:20" ht="15" customHeight="1" x14ac:dyDescent="0.2">
      <c r="G1" s="60" t="s">
        <v>215</v>
      </c>
      <c r="H1" s="62" t="s">
        <v>315</v>
      </c>
      <c r="I1" s="62"/>
      <c r="J1" s="58" t="s">
        <v>317</v>
      </c>
      <c r="K1" s="58"/>
      <c r="L1" s="59" t="s">
        <v>316</v>
      </c>
      <c r="M1" s="59"/>
    </row>
    <row r="2" spans="1:20" x14ac:dyDescent="0.2">
      <c r="A2" s="2" t="s">
        <v>314</v>
      </c>
      <c r="B2" s="2"/>
      <c r="C2" s="2"/>
      <c r="D2" s="2"/>
      <c r="E2" s="2"/>
      <c r="F2" s="2"/>
      <c r="G2" s="60"/>
      <c r="H2" s="10" t="s">
        <v>65</v>
      </c>
      <c r="I2" s="10" t="s">
        <v>121</v>
      </c>
      <c r="J2" s="23" t="s">
        <v>65</v>
      </c>
      <c r="K2" s="23" t="s">
        <v>121</v>
      </c>
      <c r="L2" s="11" t="s">
        <v>65</v>
      </c>
      <c r="M2" s="11" t="s">
        <v>121</v>
      </c>
    </row>
    <row r="3" spans="1:20" x14ac:dyDescent="0.2">
      <c r="A3" t="s">
        <v>0</v>
      </c>
      <c r="B3" t="s">
        <v>218</v>
      </c>
      <c r="C3" t="s">
        <v>21</v>
      </c>
      <c r="D3" s="1">
        <v>37348</v>
      </c>
      <c r="E3" t="s">
        <v>219</v>
      </c>
      <c r="F3" t="s">
        <v>29</v>
      </c>
      <c r="G3" s="44" t="s">
        <v>129</v>
      </c>
      <c r="H3" s="16" t="s">
        <v>24</v>
      </c>
      <c r="I3" s="16">
        <v>43.088000000000001</v>
      </c>
      <c r="J3" s="26" t="s">
        <v>129</v>
      </c>
      <c r="K3" s="26" t="s">
        <v>319</v>
      </c>
      <c r="L3" s="18" t="s">
        <v>129</v>
      </c>
      <c r="M3" s="18" t="s">
        <v>439</v>
      </c>
      <c r="T3" s="47"/>
    </row>
    <row r="4" spans="1:20" x14ac:dyDescent="0.2">
      <c r="A4" t="s">
        <v>2</v>
      </c>
      <c r="B4" t="s">
        <v>222</v>
      </c>
      <c r="C4" t="s">
        <v>21</v>
      </c>
      <c r="D4" s="1">
        <v>37355</v>
      </c>
      <c r="E4" t="s">
        <v>223</v>
      </c>
      <c r="F4" t="s">
        <v>29</v>
      </c>
      <c r="G4" s="44" t="s">
        <v>24</v>
      </c>
      <c r="H4" s="16" t="s">
        <v>24</v>
      </c>
      <c r="I4" s="16">
        <v>43.707999999999998</v>
      </c>
      <c r="J4" s="26" t="s">
        <v>24</v>
      </c>
      <c r="K4" s="26" t="s">
        <v>321</v>
      </c>
      <c r="L4" s="18" t="s">
        <v>24</v>
      </c>
      <c r="M4" s="18" t="s">
        <v>359</v>
      </c>
      <c r="T4" s="47"/>
    </row>
    <row r="5" spans="1:20" x14ac:dyDescent="0.2">
      <c r="A5" t="s">
        <v>3</v>
      </c>
      <c r="B5" t="s">
        <v>226</v>
      </c>
      <c r="C5" t="s">
        <v>56</v>
      </c>
      <c r="D5" s="1">
        <v>37338</v>
      </c>
      <c r="E5" t="s">
        <v>227</v>
      </c>
      <c r="F5" t="s">
        <v>29</v>
      </c>
      <c r="G5" s="44" t="s">
        <v>31</v>
      </c>
      <c r="H5" s="16" t="s">
        <v>31</v>
      </c>
      <c r="I5" s="16">
        <v>46.073999999999998</v>
      </c>
      <c r="J5" s="26" t="s">
        <v>31</v>
      </c>
      <c r="K5" s="26" t="s">
        <v>323</v>
      </c>
      <c r="L5" s="18" t="s">
        <v>31</v>
      </c>
      <c r="M5" s="18" t="s">
        <v>361</v>
      </c>
      <c r="T5" s="47"/>
    </row>
    <row r="6" spans="1:20" x14ac:dyDescent="0.2">
      <c r="A6" t="s">
        <v>4</v>
      </c>
      <c r="B6" t="s">
        <v>230</v>
      </c>
      <c r="C6" t="s">
        <v>21</v>
      </c>
      <c r="D6" s="1">
        <v>37395</v>
      </c>
      <c r="E6" t="s">
        <v>231</v>
      </c>
      <c r="F6" t="s">
        <v>29</v>
      </c>
      <c r="G6" s="44" t="s">
        <v>31</v>
      </c>
      <c r="H6" s="16" t="s">
        <v>31</v>
      </c>
      <c r="I6" s="16">
        <v>46.655999999999999</v>
      </c>
      <c r="J6" s="26" t="s">
        <v>106</v>
      </c>
      <c r="K6" s="26" t="s">
        <v>333</v>
      </c>
      <c r="L6" s="18" t="s">
        <v>106</v>
      </c>
      <c r="M6" s="18" t="s">
        <v>365</v>
      </c>
      <c r="T6" s="47"/>
    </row>
    <row r="7" spans="1:20" x14ac:dyDescent="0.2">
      <c r="A7" t="s">
        <v>5</v>
      </c>
      <c r="B7" t="s">
        <v>234</v>
      </c>
      <c r="C7" t="s">
        <v>21</v>
      </c>
      <c r="D7" s="1">
        <v>37435</v>
      </c>
      <c r="E7" t="s">
        <v>235</v>
      </c>
      <c r="F7" t="s">
        <v>29</v>
      </c>
      <c r="G7" s="44" t="s">
        <v>31</v>
      </c>
      <c r="H7" s="16" t="s">
        <v>31</v>
      </c>
      <c r="I7" s="16">
        <v>46.911000000000001</v>
      </c>
      <c r="J7" s="26" t="s">
        <v>31</v>
      </c>
      <c r="K7" s="26" t="s">
        <v>325</v>
      </c>
      <c r="L7" s="18" t="s">
        <v>31</v>
      </c>
      <c r="M7" s="18" t="s">
        <v>363</v>
      </c>
      <c r="T7" s="47"/>
    </row>
    <row r="8" spans="1:20" x14ac:dyDescent="0.2">
      <c r="A8" t="s">
        <v>6</v>
      </c>
      <c r="B8" t="s">
        <v>238</v>
      </c>
      <c r="C8" t="s">
        <v>38</v>
      </c>
      <c r="D8" s="1">
        <v>37382</v>
      </c>
      <c r="E8" t="s">
        <v>239</v>
      </c>
      <c r="F8" t="s">
        <v>29</v>
      </c>
      <c r="G8" s="44" t="s">
        <v>31</v>
      </c>
      <c r="H8" s="16" t="s">
        <v>31</v>
      </c>
      <c r="I8" s="16">
        <v>47.125999999999998</v>
      </c>
      <c r="J8" s="26" t="s">
        <v>31</v>
      </c>
      <c r="K8" s="26" t="s">
        <v>327</v>
      </c>
      <c r="L8" s="18" t="s">
        <v>106</v>
      </c>
      <c r="M8" s="18" t="s">
        <v>369</v>
      </c>
      <c r="T8" s="47"/>
    </row>
    <row r="9" spans="1:20" x14ac:dyDescent="0.2">
      <c r="A9" t="s">
        <v>8</v>
      </c>
      <c r="B9" t="s">
        <v>242</v>
      </c>
      <c r="C9" t="s">
        <v>61</v>
      </c>
      <c r="D9" s="1">
        <v>37015</v>
      </c>
      <c r="E9" t="s">
        <v>243</v>
      </c>
      <c r="F9" t="s">
        <v>23</v>
      </c>
      <c r="G9" s="44" t="s">
        <v>137</v>
      </c>
      <c r="H9" s="16" t="s">
        <v>137</v>
      </c>
      <c r="I9" s="16">
        <v>52.41</v>
      </c>
      <c r="J9" s="26" t="s">
        <v>137</v>
      </c>
      <c r="K9" s="26" t="s">
        <v>335</v>
      </c>
      <c r="L9" s="18"/>
      <c r="M9" s="18" t="s">
        <v>371</v>
      </c>
      <c r="T9" s="47"/>
    </row>
    <row r="10" spans="1:20" x14ac:dyDescent="0.2">
      <c r="A10" t="s">
        <v>9</v>
      </c>
      <c r="B10" t="s">
        <v>246</v>
      </c>
      <c r="C10" t="s">
        <v>61</v>
      </c>
      <c r="D10" s="1">
        <v>36852</v>
      </c>
      <c r="E10" t="s">
        <v>247</v>
      </c>
      <c r="F10" t="s">
        <v>23</v>
      </c>
      <c r="G10" s="44" t="s">
        <v>137</v>
      </c>
      <c r="H10" s="16" t="s">
        <v>137</v>
      </c>
      <c r="I10" s="16">
        <v>56.058</v>
      </c>
      <c r="J10" s="26"/>
      <c r="K10" s="26" t="s">
        <v>337</v>
      </c>
      <c r="L10" s="18"/>
      <c r="M10" s="18" t="s">
        <v>181</v>
      </c>
      <c r="T10" s="47"/>
    </row>
    <row r="11" spans="1:20" x14ac:dyDescent="0.2">
      <c r="A11" t="s">
        <v>10</v>
      </c>
      <c r="B11" t="s">
        <v>250</v>
      </c>
      <c r="C11" t="s">
        <v>61</v>
      </c>
      <c r="D11" s="1">
        <v>36968</v>
      </c>
      <c r="E11" t="s">
        <v>251</v>
      </c>
      <c r="F11" t="s">
        <v>23</v>
      </c>
      <c r="G11" s="44"/>
      <c r="H11" s="16"/>
      <c r="I11" s="16">
        <v>59.652000000000001</v>
      </c>
      <c r="J11" s="26"/>
      <c r="K11" s="26" t="s">
        <v>339</v>
      </c>
      <c r="L11" s="18"/>
      <c r="M11" s="18" t="s">
        <v>374</v>
      </c>
      <c r="T11" s="47"/>
    </row>
    <row r="12" spans="1:20" x14ac:dyDescent="0.2">
      <c r="A12" t="s">
        <v>11</v>
      </c>
      <c r="B12" t="s">
        <v>405</v>
      </c>
      <c r="C12" t="s">
        <v>21</v>
      </c>
      <c r="D12" s="1">
        <v>36880</v>
      </c>
      <c r="E12" t="s">
        <v>404</v>
      </c>
      <c r="F12" t="s">
        <v>23</v>
      </c>
      <c r="G12" s="44"/>
      <c r="H12" s="16"/>
      <c r="I12" s="16"/>
      <c r="J12" s="26"/>
      <c r="K12" s="26"/>
      <c r="L12" s="18"/>
      <c r="M12" s="18"/>
      <c r="T12" s="47"/>
    </row>
    <row r="13" spans="1:20" x14ac:dyDescent="0.2">
      <c r="A13" t="s">
        <v>12</v>
      </c>
      <c r="B13" s="54" t="s">
        <v>410</v>
      </c>
      <c r="C13" s="54" t="s">
        <v>61</v>
      </c>
      <c r="D13" s="55">
        <v>36819</v>
      </c>
      <c r="E13" s="54" t="s">
        <v>411</v>
      </c>
      <c r="F13" s="54" t="s">
        <v>23</v>
      </c>
      <c r="G13" s="44"/>
      <c r="H13" s="16"/>
      <c r="I13" s="16"/>
      <c r="J13" s="26"/>
      <c r="K13" s="26"/>
      <c r="L13" s="18"/>
      <c r="M13" s="18"/>
      <c r="T13" s="47"/>
    </row>
    <row r="14" spans="1:20" x14ac:dyDescent="0.2">
      <c r="A14" t="s">
        <v>13</v>
      </c>
      <c r="B14" s="54" t="s">
        <v>413</v>
      </c>
      <c r="C14" s="54" t="s">
        <v>21</v>
      </c>
      <c r="D14" s="55">
        <v>37389</v>
      </c>
      <c r="E14" s="54" t="s">
        <v>445</v>
      </c>
      <c r="F14" s="54" t="s">
        <v>29</v>
      </c>
      <c r="G14" s="44"/>
      <c r="H14" s="16"/>
      <c r="I14" s="16"/>
      <c r="J14" s="26"/>
      <c r="K14" s="26"/>
      <c r="L14" s="18"/>
      <c r="M14" s="18"/>
      <c r="T14" s="47"/>
    </row>
    <row r="15" spans="1:20" x14ac:dyDescent="0.2">
      <c r="A15" s="2" t="s">
        <v>119</v>
      </c>
      <c r="B15" s="2"/>
      <c r="C15" s="2"/>
      <c r="D15" s="43"/>
      <c r="E15" s="2"/>
      <c r="F15" s="2"/>
      <c r="G15" s="45"/>
      <c r="H15" s="16"/>
      <c r="I15" s="16"/>
      <c r="J15" s="26"/>
      <c r="K15" s="26"/>
      <c r="L15" s="18"/>
      <c r="M15" s="18"/>
      <c r="T15" s="47"/>
    </row>
    <row r="16" spans="1:20" x14ac:dyDescent="0.2">
      <c r="A16" t="s">
        <v>0</v>
      </c>
      <c r="B16" t="s">
        <v>254</v>
      </c>
      <c r="C16" t="s">
        <v>27</v>
      </c>
      <c r="D16" s="1">
        <v>37498</v>
      </c>
      <c r="E16" t="s">
        <v>255</v>
      </c>
      <c r="F16" t="s">
        <v>7</v>
      </c>
      <c r="G16" s="44" t="s">
        <v>129</v>
      </c>
      <c r="H16" s="16" t="s">
        <v>129</v>
      </c>
      <c r="I16" s="16">
        <v>41.473999999999997</v>
      </c>
      <c r="J16" s="26" t="s">
        <v>129</v>
      </c>
      <c r="K16" s="26" t="s">
        <v>341</v>
      </c>
      <c r="L16" s="18" t="s">
        <v>24</v>
      </c>
      <c r="M16" s="18" t="s">
        <v>378</v>
      </c>
      <c r="T16" s="47"/>
    </row>
    <row r="17" spans="1:20" x14ac:dyDescent="0.2">
      <c r="A17" t="s">
        <v>2</v>
      </c>
      <c r="B17" t="s">
        <v>259</v>
      </c>
      <c r="C17" t="s">
        <v>21</v>
      </c>
      <c r="D17" s="1">
        <v>37814</v>
      </c>
      <c r="E17" t="s">
        <v>260</v>
      </c>
      <c r="F17" t="s">
        <v>1</v>
      </c>
      <c r="G17" s="44" t="s">
        <v>129</v>
      </c>
      <c r="H17" s="16" t="s">
        <v>24</v>
      </c>
      <c r="I17" s="16">
        <v>43.292999999999999</v>
      </c>
      <c r="J17" s="26" t="s">
        <v>24</v>
      </c>
      <c r="K17" s="26" t="s">
        <v>342</v>
      </c>
      <c r="L17" s="18" t="s">
        <v>129</v>
      </c>
      <c r="M17" s="18" t="s">
        <v>438</v>
      </c>
      <c r="T17" s="47"/>
    </row>
    <row r="18" spans="1:20" x14ac:dyDescent="0.2">
      <c r="A18" t="s">
        <v>3</v>
      </c>
      <c r="B18" t="s">
        <v>263</v>
      </c>
      <c r="C18" t="s">
        <v>38</v>
      </c>
      <c r="D18" s="1">
        <v>37486</v>
      </c>
      <c r="E18" t="s">
        <v>264</v>
      </c>
      <c r="F18" t="s">
        <v>7</v>
      </c>
      <c r="G18" s="44" t="s">
        <v>24</v>
      </c>
      <c r="H18" s="16" t="s">
        <v>24</v>
      </c>
      <c r="I18" s="16">
        <v>44.476999999999997</v>
      </c>
      <c r="J18" s="26" t="s">
        <v>31</v>
      </c>
      <c r="K18" s="26" t="s">
        <v>344</v>
      </c>
      <c r="L18" s="18" t="s">
        <v>106</v>
      </c>
      <c r="M18" s="18" t="s">
        <v>390</v>
      </c>
      <c r="T18" s="47"/>
    </row>
    <row r="19" spans="1:20" x14ac:dyDescent="0.2">
      <c r="A19" t="s">
        <v>4</v>
      </c>
      <c r="B19" t="s">
        <v>267</v>
      </c>
      <c r="C19" t="s">
        <v>21</v>
      </c>
      <c r="D19" s="1">
        <v>37582</v>
      </c>
      <c r="E19" t="s">
        <v>268</v>
      </c>
      <c r="F19" t="s">
        <v>7</v>
      </c>
      <c r="G19" s="44" t="s">
        <v>24</v>
      </c>
      <c r="H19" s="16" t="s">
        <v>24</v>
      </c>
      <c r="I19" s="16">
        <v>44.709000000000003</v>
      </c>
      <c r="J19" s="26" t="s">
        <v>31</v>
      </c>
      <c r="K19" s="26" t="s">
        <v>343</v>
      </c>
      <c r="L19" s="18" t="s">
        <v>31</v>
      </c>
      <c r="M19" s="18" t="s">
        <v>380</v>
      </c>
      <c r="T19" s="47"/>
    </row>
    <row r="20" spans="1:20" x14ac:dyDescent="0.2">
      <c r="A20" t="s">
        <v>5</v>
      </c>
      <c r="B20" t="s">
        <v>271</v>
      </c>
      <c r="C20" t="s">
        <v>21</v>
      </c>
      <c r="D20" s="1">
        <v>38038</v>
      </c>
      <c r="E20" t="s">
        <v>272</v>
      </c>
      <c r="F20" t="s">
        <v>1</v>
      </c>
      <c r="G20" s="44" t="s">
        <v>31</v>
      </c>
      <c r="H20" s="16" t="s">
        <v>31</v>
      </c>
      <c r="I20" s="16">
        <v>46.54</v>
      </c>
      <c r="J20" s="26" t="s">
        <v>31</v>
      </c>
      <c r="K20" s="26" t="s">
        <v>345</v>
      </c>
      <c r="L20" s="18" t="s">
        <v>31</v>
      </c>
      <c r="M20" s="18" t="s">
        <v>388</v>
      </c>
      <c r="T20" s="47"/>
    </row>
    <row r="21" spans="1:20" x14ac:dyDescent="0.2">
      <c r="A21" t="s">
        <v>6</v>
      </c>
      <c r="B21" t="s">
        <v>275</v>
      </c>
      <c r="C21" t="s">
        <v>276</v>
      </c>
      <c r="D21" s="1">
        <v>38051</v>
      </c>
      <c r="E21" t="s">
        <v>277</v>
      </c>
      <c r="F21" t="s">
        <v>1</v>
      </c>
      <c r="G21" s="44" t="s">
        <v>31</v>
      </c>
      <c r="H21" s="16" t="s">
        <v>31</v>
      </c>
      <c r="I21" s="16">
        <v>46.698999999999998</v>
      </c>
      <c r="J21" s="26" t="s">
        <v>31</v>
      </c>
      <c r="K21" s="26" t="s">
        <v>346</v>
      </c>
      <c r="L21" s="18" t="s">
        <v>31</v>
      </c>
      <c r="M21" s="18" t="s">
        <v>386</v>
      </c>
      <c r="T21" s="47"/>
    </row>
    <row r="22" spans="1:20" x14ac:dyDescent="0.2">
      <c r="A22" t="s">
        <v>8</v>
      </c>
      <c r="B22" t="s">
        <v>280</v>
      </c>
      <c r="C22" t="s">
        <v>42</v>
      </c>
      <c r="D22" s="1">
        <v>38098</v>
      </c>
      <c r="E22" t="s">
        <v>281</v>
      </c>
      <c r="F22" t="s">
        <v>1</v>
      </c>
      <c r="G22" s="44" t="s">
        <v>31</v>
      </c>
      <c r="H22" s="16" t="s">
        <v>31</v>
      </c>
      <c r="I22" s="16">
        <v>46.84</v>
      </c>
      <c r="J22" s="26" t="s">
        <v>106</v>
      </c>
      <c r="K22" s="26" t="s">
        <v>348</v>
      </c>
      <c r="L22" s="18" t="s">
        <v>106</v>
      </c>
      <c r="M22" s="18" t="s">
        <v>392</v>
      </c>
      <c r="T22" s="47"/>
    </row>
    <row r="23" spans="1:20" x14ac:dyDescent="0.2">
      <c r="A23" t="s">
        <v>9</v>
      </c>
      <c r="B23" t="s">
        <v>284</v>
      </c>
      <c r="C23" t="s">
        <v>21</v>
      </c>
      <c r="D23" s="1">
        <v>38041</v>
      </c>
      <c r="E23" t="s">
        <v>285</v>
      </c>
      <c r="F23" t="s">
        <v>1</v>
      </c>
      <c r="G23" s="44" t="s">
        <v>31</v>
      </c>
      <c r="H23" s="16" t="s">
        <v>31</v>
      </c>
      <c r="I23" s="16">
        <v>47.779000000000003</v>
      </c>
      <c r="J23" s="26" t="s">
        <v>106</v>
      </c>
      <c r="K23" s="26" t="s">
        <v>349</v>
      </c>
      <c r="L23" s="18" t="s">
        <v>31</v>
      </c>
      <c r="M23" s="18" t="s">
        <v>382</v>
      </c>
      <c r="T23" s="47"/>
    </row>
    <row r="24" spans="1:20" x14ac:dyDescent="0.2">
      <c r="A24" t="s">
        <v>10</v>
      </c>
      <c r="B24" t="s">
        <v>292</v>
      </c>
      <c r="C24" t="s">
        <v>101</v>
      </c>
      <c r="D24" s="1">
        <v>37767</v>
      </c>
      <c r="E24" t="s">
        <v>293</v>
      </c>
      <c r="F24" t="s">
        <v>7</v>
      </c>
      <c r="G24" s="44" t="s">
        <v>31</v>
      </c>
      <c r="H24" s="16" t="s">
        <v>106</v>
      </c>
      <c r="I24" s="16">
        <v>49.893999999999998</v>
      </c>
      <c r="J24" s="26" t="s">
        <v>31</v>
      </c>
      <c r="K24" s="26" t="s">
        <v>347</v>
      </c>
      <c r="L24" s="18" t="s">
        <v>31</v>
      </c>
      <c r="M24" s="18" t="s">
        <v>384</v>
      </c>
      <c r="T24" s="47"/>
    </row>
    <row r="25" spans="1:20" x14ac:dyDescent="0.2">
      <c r="A25" t="s">
        <v>11</v>
      </c>
      <c r="B25" t="s">
        <v>288</v>
      </c>
      <c r="C25" t="s">
        <v>38</v>
      </c>
      <c r="D25" s="1">
        <v>37775</v>
      </c>
      <c r="E25" t="s">
        <v>289</v>
      </c>
      <c r="F25" t="s">
        <v>7</v>
      </c>
      <c r="G25" s="44" t="s">
        <v>106</v>
      </c>
      <c r="H25" s="16" t="s">
        <v>106</v>
      </c>
      <c r="I25" s="16">
        <v>48.628999999999998</v>
      </c>
      <c r="J25" s="26" t="s">
        <v>106</v>
      </c>
      <c r="K25" s="26" t="s">
        <v>350</v>
      </c>
      <c r="L25" s="18" t="s">
        <v>137</v>
      </c>
      <c r="M25" s="18" t="s">
        <v>396</v>
      </c>
      <c r="T25" s="47"/>
    </row>
    <row r="26" spans="1:20" x14ac:dyDescent="0.2">
      <c r="A26" t="s">
        <v>12</v>
      </c>
      <c r="B26" t="s">
        <v>296</v>
      </c>
      <c r="C26" t="s">
        <v>27</v>
      </c>
      <c r="D26" s="1">
        <v>37811</v>
      </c>
      <c r="E26" t="s">
        <v>297</v>
      </c>
      <c r="F26" t="s">
        <v>1</v>
      </c>
      <c r="G26" s="44" t="s">
        <v>106</v>
      </c>
      <c r="H26" s="16" t="s">
        <v>137</v>
      </c>
      <c r="I26" s="16">
        <v>51.457000000000001</v>
      </c>
      <c r="J26" s="26" t="s">
        <v>137</v>
      </c>
      <c r="K26" s="26" t="s">
        <v>351</v>
      </c>
      <c r="L26" s="18" t="s">
        <v>106</v>
      </c>
      <c r="M26" s="18" t="s">
        <v>394</v>
      </c>
      <c r="T26" s="47"/>
    </row>
    <row r="27" spans="1:20" x14ac:dyDescent="0.2">
      <c r="A27" t="s">
        <v>13</v>
      </c>
      <c r="B27" t="s">
        <v>300</v>
      </c>
      <c r="C27" t="s">
        <v>61</v>
      </c>
      <c r="D27" s="1">
        <v>37611</v>
      </c>
      <c r="E27" t="s">
        <v>301</v>
      </c>
      <c r="F27" t="s">
        <v>7</v>
      </c>
      <c r="G27" s="44"/>
      <c r="H27" s="16"/>
      <c r="I27" s="16">
        <v>57.911000000000001</v>
      </c>
      <c r="J27" s="26"/>
      <c r="K27" s="26" t="s">
        <v>352</v>
      </c>
      <c r="L27" s="18"/>
      <c r="M27" s="18" t="s">
        <v>398</v>
      </c>
      <c r="T27" s="47"/>
    </row>
    <row r="28" spans="1:20" x14ac:dyDescent="0.2">
      <c r="A28" t="s">
        <v>14</v>
      </c>
      <c r="B28" t="s">
        <v>304</v>
      </c>
      <c r="C28" t="s">
        <v>61</v>
      </c>
      <c r="D28" s="1">
        <v>37683</v>
      </c>
      <c r="E28" t="s">
        <v>305</v>
      </c>
      <c r="F28" t="s">
        <v>7</v>
      </c>
      <c r="G28" s="44"/>
      <c r="H28" s="16"/>
      <c r="I28" s="46" t="s">
        <v>302</v>
      </c>
      <c r="J28" s="26"/>
      <c r="K28" s="26" t="s">
        <v>353</v>
      </c>
      <c r="L28" s="18"/>
      <c r="M28" s="18" t="s">
        <v>401</v>
      </c>
      <c r="T28" s="47"/>
    </row>
    <row r="29" spans="1:20" x14ac:dyDescent="0.2">
      <c r="A29" t="s">
        <v>16</v>
      </c>
      <c r="B29" t="s">
        <v>308</v>
      </c>
      <c r="C29" t="s">
        <v>61</v>
      </c>
      <c r="D29" s="1">
        <v>37904</v>
      </c>
      <c r="E29" t="s">
        <v>309</v>
      </c>
      <c r="F29" t="s">
        <v>1</v>
      </c>
      <c r="G29" s="44"/>
      <c r="H29" s="16"/>
      <c r="I29" s="46" t="s">
        <v>306</v>
      </c>
      <c r="J29" s="26"/>
      <c r="K29" s="26" t="s">
        <v>354</v>
      </c>
      <c r="L29" s="18"/>
      <c r="M29" s="18" t="s">
        <v>400</v>
      </c>
      <c r="T29" s="47"/>
    </row>
    <row r="30" spans="1:20" x14ac:dyDescent="0.2">
      <c r="A30" t="s">
        <v>17</v>
      </c>
      <c r="B30" t="s">
        <v>312</v>
      </c>
      <c r="C30" t="s">
        <v>61</v>
      </c>
      <c r="D30" s="1">
        <v>38113</v>
      </c>
      <c r="E30" t="s">
        <v>313</v>
      </c>
      <c r="F30" t="s">
        <v>1</v>
      </c>
      <c r="G30" s="44"/>
      <c r="H30" s="16"/>
      <c r="I30" s="46" t="s">
        <v>310</v>
      </c>
      <c r="J30" s="26"/>
      <c r="K30" s="26" t="s">
        <v>355</v>
      </c>
      <c r="L30" s="18"/>
      <c r="M30" s="18"/>
      <c r="T30" s="47"/>
    </row>
    <row r="31" spans="1:20" x14ac:dyDescent="0.2">
      <c r="A31" t="s">
        <v>18</v>
      </c>
      <c r="B31" t="s">
        <v>407</v>
      </c>
      <c r="C31" t="s">
        <v>46</v>
      </c>
      <c r="D31" s="1">
        <v>38112</v>
      </c>
      <c r="E31" t="s">
        <v>406</v>
      </c>
      <c r="F31" t="s">
        <v>1</v>
      </c>
      <c r="G31" s="44"/>
      <c r="H31" s="16"/>
      <c r="I31" s="46"/>
      <c r="J31" s="26"/>
      <c r="K31" s="26"/>
      <c r="L31" s="18"/>
      <c r="M31" s="18"/>
    </row>
    <row r="32" spans="1:20" x14ac:dyDescent="0.2">
      <c r="A32" t="s">
        <v>412</v>
      </c>
      <c r="B32" t="s">
        <v>409</v>
      </c>
      <c r="C32" t="s">
        <v>61</v>
      </c>
      <c r="D32" s="1">
        <v>37491</v>
      </c>
      <c r="E32" t="s">
        <v>408</v>
      </c>
      <c r="F32" t="s">
        <v>7</v>
      </c>
      <c r="G32" s="44"/>
      <c r="H32" s="16"/>
      <c r="I32" s="46"/>
      <c r="J32" s="26"/>
      <c r="K32" s="26"/>
      <c r="L32" s="18"/>
      <c r="M32" s="18"/>
    </row>
    <row r="33" spans="1:13" x14ac:dyDescent="0.2">
      <c r="A33" t="s">
        <v>414</v>
      </c>
      <c r="B33" t="s">
        <v>415</v>
      </c>
      <c r="C33" t="s">
        <v>61</v>
      </c>
      <c r="D33" s="1">
        <v>37708</v>
      </c>
      <c r="E33" t="s">
        <v>416</v>
      </c>
      <c r="F33" t="s">
        <v>7</v>
      </c>
      <c r="G33" s="44"/>
      <c r="H33" s="16"/>
      <c r="I33" s="46"/>
      <c r="J33" s="26"/>
      <c r="K33" s="26"/>
      <c r="L33" s="18"/>
      <c r="M33" s="18"/>
    </row>
    <row r="34" spans="1:13" x14ac:dyDescent="0.2">
      <c r="A34" t="s">
        <v>430</v>
      </c>
      <c r="B34" t="s">
        <v>434</v>
      </c>
      <c r="C34" t="s">
        <v>61</v>
      </c>
      <c r="D34" s="1">
        <v>37972</v>
      </c>
      <c r="E34" t="s">
        <v>437</v>
      </c>
      <c r="F34" t="s">
        <v>1</v>
      </c>
      <c r="G34" s="44"/>
      <c r="H34" s="16"/>
      <c r="I34" s="46"/>
      <c r="J34" s="26"/>
      <c r="K34" s="26"/>
      <c r="L34" s="18"/>
      <c r="M34" s="18"/>
    </row>
    <row r="35" spans="1:13" x14ac:dyDescent="0.2">
      <c r="A35" t="s">
        <v>433</v>
      </c>
      <c r="B35" t="s">
        <v>435</v>
      </c>
      <c r="C35" t="s">
        <v>61</v>
      </c>
      <c r="D35" s="1">
        <v>38156</v>
      </c>
      <c r="E35" t="s">
        <v>436</v>
      </c>
      <c r="F35" t="s">
        <v>1</v>
      </c>
      <c r="G35" s="44"/>
      <c r="H35" s="16"/>
      <c r="I35" s="46"/>
      <c r="J35" s="26"/>
      <c r="K35" s="26"/>
      <c r="L35" s="18"/>
      <c r="M35" s="18"/>
    </row>
    <row r="36" spans="1:13" ht="16" x14ac:dyDescent="0.2">
      <c r="B36" s="50"/>
      <c r="D36" s="1"/>
    </row>
  </sheetData>
  <sortState ref="B13:M27">
    <sortCondition ref="G13:G27" customList="M,I,II,III,K"/>
    <sortCondition ref="I13:I27"/>
  </sortState>
  <mergeCells count="4">
    <mergeCell ref="G1:G2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D94"/>
  <sheetViews>
    <sheetView workbookViewId="0">
      <selection activeCell="H11" sqref="H11:H12"/>
    </sheetView>
  </sheetViews>
  <sheetFormatPr baseColWidth="10" defaultColWidth="8.83203125" defaultRowHeight="15" x14ac:dyDescent="0.2"/>
  <cols>
    <col min="1" max="1" width="4.5" customWidth="1"/>
    <col min="2" max="2" width="23.1640625" customWidth="1"/>
    <col min="3" max="3" width="25.5" customWidth="1"/>
    <col min="4" max="4" width="11.5" customWidth="1"/>
    <col min="7" max="7" width="7.83203125" customWidth="1"/>
    <col min="8" max="8" width="13.5" customWidth="1"/>
    <col min="9" max="9" width="7.83203125" customWidth="1"/>
    <col min="10" max="10" width="11.6640625" customWidth="1"/>
    <col min="11" max="11" width="7.5" customWidth="1"/>
    <col min="12" max="12" width="11.83203125" customWidth="1"/>
    <col min="13" max="13" width="6.83203125" customWidth="1"/>
    <col min="14" max="14" width="13.5" customWidth="1"/>
    <col min="21" max="21" width="12" customWidth="1"/>
    <col min="22" max="22" width="24.5" customWidth="1"/>
    <col min="23" max="30" width="12" customWidth="1"/>
  </cols>
  <sheetData>
    <row r="1" spans="1:18" x14ac:dyDescent="0.2">
      <c r="G1" s="65" t="s">
        <v>122</v>
      </c>
      <c r="H1" s="65"/>
      <c r="I1" s="66" t="s">
        <v>123</v>
      </c>
      <c r="J1" s="66"/>
      <c r="K1" s="67" t="s">
        <v>124</v>
      </c>
      <c r="L1" s="67"/>
      <c r="M1" s="64" t="s">
        <v>125</v>
      </c>
      <c r="N1" s="64"/>
    </row>
    <row r="2" spans="1:18" x14ac:dyDescent="0.2">
      <c r="A2" s="2" t="s">
        <v>64</v>
      </c>
      <c r="B2" s="2"/>
      <c r="C2" s="2"/>
      <c r="D2" s="2"/>
      <c r="E2" s="2"/>
      <c r="F2" s="2"/>
      <c r="G2" s="12" t="s">
        <v>65</v>
      </c>
      <c r="H2" s="12" t="s">
        <v>121</v>
      </c>
      <c r="I2" s="6" t="s">
        <v>65</v>
      </c>
      <c r="J2" s="6" t="s">
        <v>121</v>
      </c>
      <c r="K2" s="10" t="s">
        <v>65</v>
      </c>
      <c r="L2" s="10" t="s">
        <v>121</v>
      </c>
      <c r="M2" s="11" t="s">
        <v>65</v>
      </c>
      <c r="N2" s="11" t="s">
        <v>121</v>
      </c>
    </row>
    <row r="3" spans="1:18" x14ac:dyDescent="0.2">
      <c r="A3" t="s">
        <v>0</v>
      </c>
      <c r="B3" t="s">
        <v>20</v>
      </c>
      <c r="C3" t="s">
        <v>21</v>
      </c>
      <c r="D3" s="1">
        <v>36965</v>
      </c>
      <c r="E3" t="s">
        <v>22</v>
      </c>
      <c r="F3" t="s">
        <v>23</v>
      </c>
      <c r="G3" s="5" t="s">
        <v>24</v>
      </c>
      <c r="H3" s="13" t="s">
        <v>19</v>
      </c>
      <c r="I3" s="14" t="s">
        <v>24</v>
      </c>
      <c r="J3" s="8" t="s">
        <v>126</v>
      </c>
      <c r="K3" s="16" t="str">
        <f>VLOOKUP($B3,ladies1000[],8,FALSE)</f>
        <v>M</v>
      </c>
      <c r="L3" s="22" t="str">
        <f>VLOOKUP($B3,ladies1000[],9,FALSE)</f>
        <v>1:30.385</v>
      </c>
      <c r="M3" s="18" t="str">
        <f>VLOOKUP($B3,ladies1500[],8,FALSE)</f>
        <v>M</v>
      </c>
      <c r="N3" s="18" t="str">
        <f>VLOOKUP($B3,ladies1500[],9,FALSE)</f>
        <v>2:27.141</v>
      </c>
    </row>
    <row r="4" spans="1:18" x14ac:dyDescent="0.2">
      <c r="A4" t="s">
        <v>2</v>
      </c>
      <c r="B4" t="s">
        <v>26</v>
      </c>
      <c r="C4" t="s">
        <v>27</v>
      </c>
      <c r="D4" s="1">
        <v>37397</v>
      </c>
      <c r="E4" t="s">
        <v>28</v>
      </c>
      <c r="F4" t="s">
        <v>29</v>
      </c>
      <c r="G4" s="5" t="s">
        <v>31</v>
      </c>
      <c r="H4" s="13" t="s">
        <v>25</v>
      </c>
      <c r="I4" s="14"/>
      <c r="J4" s="7"/>
      <c r="K4" s="16" t="str">
        <f>VLOOKUP($B4,ladies1000[],8,FALSE)</f>
        <v>K</v>
      </c>
      <c r="L4" s="22" t="str">
        <f>VLOOKUP($B4,ladies1000[],9,FALSE)</f>
        <v>1:58.904</v>
      </c>
      <c r="M4" s="18" t="str">
        <f>VLOOKUP($B4,ladies1500[],8,FALSE)</f>
        <v>II</v>
      </c>
      <c r="N4" s="18" t="str">
        <f>VLOOKUP($B4,ladies1500[],9,FALSE)</f>
        <v>2:36.036</v>
      </c>
      <c r="R4" s="20"/>
    </row>
    <row r="5" spans="1:18" x14ac:dyDescent="0.2">
      <c r="A5" t="s">
        <v>3</v>
      </c>
      <c r="B5" t="s">
        <v>33</v>
      </c>
      <c r="C5" t="s">
        <v>21</v>
      </c>
      <c r="D5" s="1">
        <v>37353</v>
      </c>
      <c r="E5" t="s">
        <v>34</v>
      </c>
      <c r="F5" t="s">
        <v>29</v>
      </c>
      <c r="G5" s="5" t="s">
        <v>31</v>
      </c>
      <c r="H5" s="13" t="s">
        <v>32</v>
      </c>
      <c r="I5" s="14"/>
      <c r="J5" s="7"/>
      <c r="K5" s="16" t="str">
        <f>VLOOKUP($B5,ladies1000[],8,FALSE)</f>
        <v>I</v>
      </c>
      <c r="L5" s="22" t="str">
        <f>VLOOKUP($B5,ladies1000[],9,FALSE)</f>
        <v>1:38.389</v>
      </c>
      <c r="M5" s="18" t="str">
        <f>VLOOKUP($B5,ladies1500[],8,FALSE)</f>
        <v>M</v>
      </c>
      <c r="N5" s="18" t="str">
        <f>VLOOKUP($B5,ladies1500[],9,FALSE)</f>
        <v>2:28.257</v>
      </c>
    </row>
    <row r="6" spans="1:18" x14ac:dyDescent="0.2">
      <c r="A6" t="s">
        <v>4</v>
      </c>
      <c r="B6" t="s">
        <v>37</v>
      </c>
      <c r="C6" t="s">
        <v>38</v>
      </c>
      <c r="D6" s="1">
        <v>37100</v>
      </c>
      <c r="E6" t="s">
        <v>39</v>
      </c>
      <c r="F6" t="s">
        <v>29</v>
      </c>
      <c r="G6" s="5" t="s">
        <v>31</v>
      </c>
      <c r="H6" s="13" t="s">
        <v>36</v>
      </c>
      <c r="I6" s="14"/>
      <c r="J6" s="7"/>
      <c r="K6" s="16" t="str">
        <f>VLOOKUP($B6,ladies1000[],8,FALSE)</f>
        <v>II</v>
      </c>
      <c r="L6" s="22" t="str">
        <f>VLOOKUP($B6,ladies1000[],9,FALSE)</f>
        <v>1:44.534</v>
      </c>
      <c r="M6" s="18" t="str">
        <f>VLOOKUP($B6,ladies1500[],8,FALSE)</f>
        <v>III</v>
      </c>
      <c r="N6" s="18" t="str">
        <f>VLOOKUP($B6,ladies1500[],9,FALSE)</f>
        <v>2:48.549</v>
      </c>
    </row>
    <row r="7" spans="1:18" x14ac:dyDescent="0.2">
      <c r="A7" t="s">
        <v>5</v>
      </c>
      <c r="B7" t="s">
        <v>41</v>
      </c>
      <c r="C7" t="s">
        <v>42</v>
      </c>
      <c r="D7" s="1">
        <v>37099</v>
      </c>
      <c r="E7" t="s">
        <v>43</v>
      </c>
      <c r="F7" t="s">
        <v>29</v>
      </c>
      <c r="G7" s="5" t="s">
        <v>31</v>
      </c>
      <c r="H7" s="13" t="s">
        <v>40</v>
      </c>
      <c r="I7" s="14"/>
      <c r="J7" s="7"/>
      <c r="K7" s="16" t="str">
        <f>VLOOKUP($B7,ladies1000[],8,FALSE)</f>
        <v>III</v>
      </c>
      <c r="L7" s="22" t="str">
        <f>VLOOKUP($B7,ladies1000[],9,FALSE)</f>
        <v>1:46.367</v>
      </c>
      <c r="M7" s="18" t="str">
        <f>VLOOKUP($B7,ladies1500[],8,FALSE)</f>
        <v>K</v>
      </c>
      <c r="N7" s="18" t="str">
        <f>VLOOKUP($B7,ladies1500[],9,FALSE)</f>
        <v>3:03.285</v>
      </c>
    </row>
    <row r="8" spans="1:18" x14ac:dyDescent="0.2">
      <c r="A8" t="s">
        <v>6</v>
      </c>
      <c r="B8" t="s">
        <v>45</v>
      </c>
      <c r="C8" t="s">
        <v>46</v>
      </c>
      <c r="D8" s="1">
        <v>36976</v>
      </c>
      <c r="E8" t="s">
        <v>47</v>
      </c>
      <c r="F8" t="s">
        <v>23</v>
      </c>
      <c r="G8" s="5" t="s">
        <v>31</v>
      </c>
      <c r="H8" s="13" t="s">
        <v>44</v>
      </c>
      <c r="I8" s="14"/>
      <c r="J8" s="7"/>
      <c r="K8" s="16" t="str">
        <f>VLOOKUP($B8,ladies1000[],8,FALSE)</f>
        <v>III</v>
      </c>
      <c r="L8" s="22" t="str">
        <f>VLOOKUP($B8,ladies1000[],9,FALSE)</f>
        <v>1:50.534</v>
      </c>
      <c r="M8" s="18" t="str">
        <f>VLOOKUP($B8,ladies1500[],8,FALSE)</f>
        <v>III</v>
      </c>
      <c r="N8" s="18" t="str">
        <f>VLOOKUP($B8,ladies1500[],9,FALSE)</f>
        <v>2:47.517</v>
      </c>
    </row>
    <row r="9" spans="1:18" x14ac:dyDescent="0.2">
      <c r="A9" t="s">
        <v>8</v>
      </c>
      <c r="B9" t="s">
        <v>49</v>
      </c>
      <c r="C9" t="s">
        <v>46</v>
      </c>
      <c r="D9" s="1">
        <v>37108</v>
      </c>
      <c r="E9" t="s">
        <v>50</v>
      </c>
      <c r="F9" t="s">
        <v>29</v>
      </c>
      <c r="G9" s="5" t="s">
        <v>31</v>
      </c>
      <c r="H9" s="13" t="s">
        <v>48</v>
      </c>
      <c r="I9" s="14"/>
      <c r="J9" s="7"/>
      <c r="K9" s="16" t="str">
        <f>VLOOKUP($B9,ladies1000[],8,FALSE)</f>
        <v>II</v>
      </c>
      <c r="L9" s="22" t="str">
        <f>VLOOKUP($B9,ladies1000[],9,FALSE)</f>
        <v>1:45.877</v>
      </c>
      <c r="M9" s="18" t="str">
        <f>VLOOKUP($B9,ladies1500[],8,FALSE)</f>
        <v>K</v>
      </c>
      <c r="N9" s="18" t="str">
        <f>VLOOKUP($B9,ladies1500[],9,FALSE)</f>
        <v>3:00.044</v>
      </c>
    </row>
    <row r="10" spans="1:18" x14ac:dyDescent="0.2">
      <c r="A10" t="s">
        <v>9</v>
      </c>
      <c r="B10" t="s">
        <v>52</v>
      </c>
      <c r="C10" t="s">
        <v>42</v>
      </c>
      <c r="D10" s="1">
        <v>37088</v>
      </c>
      <c r="E10" t="s">
        <v>53</v>
      </c>
      <c r="F10" t="s">
        <v>29</v>
      </c>
      <c r="G10" s="5" t="s">
        <v>31</v>
      </c>
      <c r="H10" s="13" t="s">
        <v>51</v>
      </c>
      <c r="I10" s="14"/>
      <c r="J10" s="7"/>
      <c r="K10" s="16" t="str">
        <f>VLOOKUP($B10,ladies1000[],8,FALSE)</f>
        <v>III</v>
      </c>
      <c r="L10" s="22" t="str">
        <f>VLOOKUP($B10,ladies1000[],9,FALSE)</f>
        <v>1:47.829</v>
      </c>
      <c r="M10" s="18" t="str">
        <f>VLOOKUP($B10,ladies1500[],8,FALSE)</f>
        <v>III</v>
      </c>
      <c r="N10" s="18" t="str">
        <f>VLOOKUP($B10,ladies1500[],9,FALSE)</f>
        <v>2:48.038</v>
      </c>
    </row>
    <row r="11" spans="1:18" x14ac:dyDescent="0.2">
      <c r="A11" t="s">
        <v>10</v>
      </c>
      <c r="B11" t="s">
        <v>55</v>
      </c>
      <c r="C11" t="s">
        <v>56</v>
      </c>
      <c r="D11" s="1">
        <v>37373</v>
      </c>
      <c r="E11" t="s">
        <v>57</v>
      </c>
      <c r="F11" t="s">
        <v>29</v>
      </c>
      <c r="G11" s="5" t="s">
        <v>58</v>
      </c>
      <c r="H11" s="13" t="s">
        <v>54</v>
      </c>
      <c r="I11" s="14"/>
      <c r="J11" s="7"/>
      <c r="K11" s="16" t="str">
        <f>VLOOKUP($B11,ladies1000[],8,FALSE)</f>
        <v>--</v>
      </c>
      <c r="L11" s="22" t="str">
        <f>VLOOKUP($B11,ladies1000[],9,FALSE)</f>
        <v>2:12.346</v>
      </c>
      <c r="M11" s="18" t="str">
        <f>VLOOKUP($B11,ladies1500[],8,FALSE)</f>
        <v>--</v>
      </c>
      <c r="N11" s="18" t="str">
        <f>VLOOKUP($B11,ladies1500[],9,FALSE)</f>
        <v>3:21.213</v>
      </c>
    </row>
    <row r="12" spans="1:18" x14ac:dyDescent="0.2">
      <c r="A12" t="s">
        <v>11</v>
      </c>
      <c r="B12" t="s">
        <v>60</v>
      </c>
      <c r="C12" t="s">
        <v>61</v>
      </c>
      <c r="D12" s="1">
        <v>37333</v>
      </c>
      <c r="E12" t="s">
        <v>62</v>
      </c>
      <c r="F12" t="s">
        <v>29</v>
      </c>
      <c r="G12" s="5" t="s">
        <v>58</v>
      </c>
      <c r="H12" s="13" t="s">
        <v>59</v>
      </c>
      <c r="I12" s="14"/>
      <c r="J12" s="7"/>
      <c r="K12" s="16" t="str">
        <f>VLOOKUP($B12,ladies1000[],8,FALSE)</f>
        <v>--</v>
      </c>
      <c r="L12" s="22" t="str">
        <f>VLOOKUP($B12,ladies1000[],9,FALSE)</f>
        <v>2:39.618</v>
      </c>
      <c r="M12" s="18" t="str">
        <f>VLOOKUP($B12,ladies1500[],8,FALSE)</f>
        <v>--</v>
      </c>
      <c r="N12" s="18" t="str">
        <f>VLOOKUP($B12,ladies1500[],9,FALSE)</f>
        <v>4:17.894</v>
      </c>
    </row>
    <row r="13" spans="1:18" x14ac:dyDescent="0.2">
      <c r="G13" s="13"/>
      <c r="H13" s="13"/>
      <c r="I13" s="14"/>
      <c r="J13" s="7"/>
      <c r="K13" s="16"/>
      <c r="L13" s="9"/>
      <c r="M13" s="18"/>
      <c r="N13" s="18"/>
    </row>
    <row r="14" spans="1:18" x14ac:dyDescent="0.2">
      <c r="A14" s="2" t="s">
        <v>119</v>
      </c>
      <c r="B14" s="2"/>
      <c r="C14" s="2"/>
      <c r="D14" s="2"/>
      <c r="E14" s="2"/>
      <c r="F14" s="2"/>
      <c r="G14" s="12"/>
      <c r="H14" s="12"/>
      <c r="I14" s="15"/>
      <c r="J14" s="6"/>
      <c r="K14" s="17"/>
      <c r="L14" s="10"/>
      <c r="M14" s="19"/>
      <c r="N14" s="11"/>
    </row>
    <row r="15" spans="1:18" x14ac:dyDescent="0.2">
      <c r="A15" t="s">
        <v>0</v>
      </c>
      <c r="B15" t="s">
        <v>67</v>
      </c>
      <c r="C15" t="s">
        <v>27</v>
      </c>
      <c r="D15" s="1">
        <v>38035</v>
      </c>
      <c r="E15" t="s">
        <v>68</v>
      </c>
      <c r="F15" t="s">
        <v>1</v>
      </c>
      <c r="G15" s="5" t="s">
        <v>24</v>
      </c>
      <c r="H15" s="13" t="s">
        <v>66</v>
      </c>
      <c r="I15" s="14" t="s">
        <v>31</v>
      </c>
      <c r="J15" s="7" t="s">
        <v>120</v>
      </c>
      <c r="K15" s="16" t="str">
        <f>VLOOKUP($B15,ladies1000[],8,FALSE)</f>
        <v>I</v>
      </c>
      <c r="L15" s="22" t="str">
        <f>VLOOKUP($B15,ladies1000[],9,FALSE)</f>
        <v>1:35.792</v>
      </c>
      <c r="M15" s="18" t="str">
        <f>VLOOKUP($B15,ladies1500[],8,FALSE)</f>
        <v>I</v>
      </c>
      <c r="N15" s="18" t="str">
        <f>VLOOKUP($B15,ladies1500[],9,FALSE)</f>
        <v>2:32.223</v>
      </c>
    </row>
    <row r="16" spans="1:18" x14ac:dyDescent="0.2">
      <c r="A16" t="s">
        <v>2</v>
      </c>
      <c r="B16" t="s">
        <v>70</v>
      </c>
      <c r="C16" t="s">
        <v>21</v>
      </c>
      <c r="D16" s="1">
        <v>37775</v>
      </c>
      <c r="E16" t="s">
        <v>71</v>
      </c>
      <c r="F16" t="s">
        <v>7</v>
      </c>
      <c r="G16" s="5" t="s">
        <v>24</v>
      </c>
      <c r="H16" s="13" t="s">
        <v>69</v>
      </c>
      <c r="I16" s="14"/>
      <c r="J16" s="7"/>
      <c r="K16" s="16" t="str">
        <f>VLOOKUP($B16,ladies1000[],8,FALSE)</f>
        <v>I</v>
      </c>
      <c r="L16" s="22" t="str">
        <f>VLOOKUP($B16,ladies1000[],9,FALSE)</f>
        <v>1:35.329</v>
      </c>
      <c r="M16" s="18" t="str">
        <f>VLOOKUP($B16,ladies1500[],8,FALSE)</f>
        <v>M</v>
      </c>
      <c r="N16" s="18" t="str">
        <f>VLOOKUP($B16,ladies1500[],9,FALSE)</f>
        <v>2:26.932</v>
      </c>
    </row>
    <row r="17" spans="1:14" x14ac:dyDescent="0.2">
      <c r="A17" t="s">
        <v>3</v>
      </c>
      <c r="B17" t="s">
        <v>74</v>
      </c>
      <c r="C17" t="s">
        <v>21</v>
      </c>
      <c r="D17" s="1">
        <v>37716</v>
      </c>
      <c r="E17" t="s">
        <v>75</v>
      </c>
      <c r="F17" t="s">
        <v>7</v>
      </c>
      <c r="G17" s="5" t="s">
        <v>24</v>
      </c>
      <c r="H17" s="13" t="s">
        <v>73</v>
      </c>
      <c r="I17" s="14"/>
      <c r="J17" s="7"/>
      <c r="K17" s="16" t="str">
        <f>VLOOKUP($B17,ladies1000[],8,FALSE)</f>
        <v>I</v>
      </c>
      <c r="L17" s="22" t="str">
        <f>VLOOKUP($B17,ladies1000[],9,FALSE)</f>
        <v>1:37.532</v>
      </c>
      <c r="M17" s="18" t="str">
        <f>VLOOKUP($B17,ladies1500[],8,FALSE)</f>
        <v>I</v>
      </c>
      <c r="N17" s="18" t="str">
        <f>VLOOKUP($B17,ladies1500[],9,FALSE)</f>
        <v>2:35.637</v>
      </c>
    </row>
    <row r="18" spans="1:14" x14ac:dyDescent="0.2">
      <c r="A18" t="s">
        <v>4</v>
      </c>
      <c r="B18" t="s">
        <v>78</v>
      </c>
      <c r="C18" t="s">
        <v>21</v>
      </c>
      <c r="D18" s="1">
        <v>37924</v>
      </c>
      <c r="E18" t="s">
        <v>79</v>
      </c>
      <c r="F18" t="s">
        <v>1</v>
      </c>
      <c r="G18" s="5" t="s">
        <v>24</v>
      </c>
      <c r="H18" s="13" t="s">
        <v>77</v>
      </c>
      <c r="I18" s="14"/>
      <c r="J18" s="7"/>
      <c r="K18" s="16" t="str">
        <f>VLOOKUP($B18,ladies1000[],8,FALSE)</f>
        <v>II</v>
      </c>
      <c r="L18" s="22" t="str">
        <f>VLOOKUP($B18,ladies1000[],9,FALSE)</f>
        <v>1:39.207</v>
      </c>
      <c r="M18" s="18" t="str">
        <f>VLOOKUP($B18,ladies1500[],8,FALSE)</f>
        <v>I</v>
      </c>
      <c r="N18" s="18" t="str">
        <f>VLOOKUP($B18,ladies1500[],9,FALSE)</f>
        <v>2:32.544</v>
      </c>
    </row>
    <row r="19" spans="1:14" x14ac:dyDescent="0.2">
      <c r="A19" t="s">
        <v>5</v>
      </c>
      <c r="B19" t="s">
        <v>81</v>
      </c>
      <c r="C19" t="s">
        <v>21</v>
      </c>
      <c r="D19" s="1">
        <v>37812</v>
      </c>
      <c r="E19" t="s">
        <v>82</v>
      </c>
      <c r="F19" t="s">
        <v>1</v>
      </c>
      <c r="G19" s="5" t="s">
        <v>31</v>
      </c>
      <c r="H19" s="13" t="s">
        <v>80</v>
      </c>
      <c r="I19" s="14"/>
      <c r="J19" s="7"/>
      <c r="K19" s="16" t="str">
        <f>VLOOKUP($B19,ladies1000[],8,FALSE)</f>
        <v>II</v>
      </c>
      <c r="L19" s="22" t="str">
        <f>VLOOKUP($B19,ladies1000[],9,FALSE)</f>
        <v>1:39.254</v>
      </c>
      <c r="M19" s="18" t="str">
        <f>VLOOKUP($B19,ladies1500[],8,FALSE)</f>
        <v>I</v>
      </c>
      <c r="N19" s="18" t="str">
        <f>VLOOKUP($B19,ladies1500[],9,FALSE)</f>
        <v>2:33.206</v>
      </c>
    </row>
    <row r="20" spans="1:14" x14ac:dyDescent="0.2">
      <c r="A20" t="s">
        <v>6</v>
      </c>
      <c r="B20" t="s">
        <v>84</v>
      </c>
      <c r="C20" t="s">
        <v>85</v>
      </c>
      <c r="D20" s="1">
        <v>37832</v>
      </c>
      <c r="E20" t="s">
        <v>86</v>
      </c>
      <c r="F20" t="s">
        <v>1</v>
      </c>
      <c r="G20" s="5" t="s">
        <v>31</v>
      </c>
      <c r="H20" s="13" t="s">
        <v>83</v>
      </c>
      <c r="I20" s="14"/>
      <c r="J20" s="7"/>
      <c r="K20" s="16" t="str">
        <f>VLOOKUP($B20,ladies1000[],8,FALSE)</f>
        <v>I</v>
      </c>
      <c r="L20" s="22" t="str">
        <f>VLOOKUP($B20,ladies1000[],9,FALSE)</f>
        <v>1:36.820</v>
      </c>
      <c r="M20" s="18" t="str">
        <f>VLOOKUP($B20,ladies1500[],8,FALSE)</f>
        <v>I</v>
      </c>
      <c r="N20" s="18" t="str">
        <f>VLOOKUP($B20,ladies1500[],9,FALSE)</f>
        <v>2:35.915</v>
      </c>
    </row>
    <row r="21" spans="1:14" x14ac:dyDescent="0.2">
      <c r="A21" t="s">
        <v>8</v>
      </c>
      <c r="B21" t="s">
        <v>88</v>
      </c>
      <c r="C21" t="s">
        <v>21</v>
      </c>
      <c r="D21" s="1">
        <v>38094</v>
      </c>
      <c r="E21" t="s">
        <v>89</v>
      </c>
      <c r="F21" t="s">
        <v>1</v>
      </c>
      <c r="G21" s="5" t="s">
        <v>31</v>
      </c>
      <c r="H21" s="13" t="s">
        <v>87</v>
      </c>
      <c r="I21" s="14"/>
      <c r="J21" s="7"/>
      <c r="K21" s="16" t="str">
        <f>VLOOKUP($B21,ladies1000[],8,FALSE)</f>
        <v>I</v>
      </c>
      <c r="L21" s="22" t="str">
        <f>VLOOKUP($B21,ladies1000[],9,FALSE)</f>
        <v>1:37.612</v>
      </c>
      <c r="M21" s="18" t="str">
        <f>VLOOKUP($B21,ladies1500[],8,FALSE)</f>
        <v>M</v>
      </c>
      <c r="N21" s="18" t="str">
        <f>VLOOKUP($B21,ladies1500[],9,FALSE)</f>
        <v>2:28.339</v>
      </c>
    </row>
    <row r="22" spans="1:14" x14ac:dyDescent="0.2">
      <c r="A22" t="s">
        <v>9</v>
      </c>
      <c r="B22" t="s">
        <v>91</v>
      </c>
      <c r="C22" t="s">
        <v>21</v>
      </c>
      <c r="D22" s="1">
        <v>37833</v>
      </c>
      <c r="E22" t="s">
        <v>92</v>
      </c>
      <c r="F22" t="s">
        <v>1</v>
      </c>
      <c r="G22" s="5" t="s">
        <v>31</v>
      </c>
      <c r="H22" s="13" t="s">
        <v>90</v>
      </c>
      <c r="I22" s="14"/>
      <c r="J22" s="7"/>
      <c r="K22" s="16" t="str">
        <f>VLOOKUP($B22,ladies1000[],8,FALSE)</f>
        <v>II</v>
      </c>
      <c r="L22" s="22" t="str">
        <f>VLOOKUP($B22,ladies1000[],9,FALSE)</f>
        <v>1:40.256</v>
      </c>
      <c r="M22" s="18" t="str">
        <f>VLOOKUP($B22,ladies1500[],8,FALSE)</f>
        <v>III</v>
      </c>
      <c r="N22" s="18" t="str">
        <f>VLOOKUP($B22,ladies1500[],9,FALSE)</f>
        <v>2:48.807</v>
      </c>
    </row>
    <row r="23" spans="1:14" x14ac:dyDescent="0.2">
      <c r="A23" t="s">
        <v>10</v>
      </c>
      <c r="B23" t="s">
        <v>94</v>
      </c>
      <c r="C23" t="s">
        <v>21</v>
      </c>
      <c r="D23" s="1">
        <v>38098</v>
      </c>
      <c r="E23" t="s">
        <v>95</v>
      </c>
      <c r="F23" t="s">
        <v>1</v>
      </c>
      <c r="G23" s="5" t="s">
        <v>31</v>
      </c>
      <c r="H23" s="13" t="s">
        <v>93</v>
      </c>
      <c r="I23" s="14"/>
      <c r="J23" s="7"/>
      <c r="K23" s="16" t="str">
        <f>VLOOKUP($B23,ladies1000[],8,FALSE)</f>
        <v>II</v>
      </c>
      <c r="L23" s="22" t="str">
        <f>VLOOKUP($B23,ladies1000[],9,FALSE)</f>
        <v>1:44.567</v>
      </c>
      <c r="M23" s="18" t="str">
        <f>VLOOKUP($B23,ladies1500[],8,FALSE)</f>
        <v>II</v>
      </c>
      <c r="N23" s="18" t="str">
        <f>VLOOKUP($B23,ladies1500[],9,FALSE)</f>
        <v>2:42.119</v>
      </c>
    </row>
    <row r="24" spans="1:14" x14ac:dyDescent="0.2">
      <c r="A24" t="s">
        <v>11</v>
      </c>
      <c r="B24" t="s">
        <v>97</v>
      </c>
      <c r="C24" t="s">
        <v>56</v>
      </c>
      <c r="D24" s="1">
        <v>38056</v>
      </c>
      <c r="E24" t="s">
        <v>98</v>
      </c>
      <c r="F24" t="s">
        <v>1</v>
      </c>
      <c r="G24" s="5" t="s">
        <v>31</v>
      </c>
      <c r="H24" s="13" t="s">
        <v>96</v>
      </c>
      <c r="I24" s="14"/>
      <c r="J24" s="7"/>
      <c r="K24" s="16" t="str">
        <f>VLOOKUP($B24,ladies1000[],8,FALSE)</f>
        <v>III</v>
      </c>
      <c r="L24" s="22" t="str">
        <f>VLOOKUP($B24,ladies1000[],9,FALSE)</f>
        <v>1:47.453</v>
      </c>
      <c r="M24" s="18" t="str">
        <f>VLOOKUP($B24,ladies1500[],8,FALSE)</f>
        <v>III</v>
      </c>
      <c r="N24" s="18" t="str">
        <f>VLOOKUP($B24,ladies1500[],9,FALSE)</f>
        <v>2:44.320</v>
      </c>
    </row>
    <row r="25" spans="1:14" x14ac:dyDescent="0.2">
      <c r="A25" t="s">
        <v>12</v>
      </c>
      <c r="B25" t="s">
        <v>100</v>
      </c>
      <c r="C25" t="s">
        <v>101</v>
      </c>
      <c r="D25" s="1">
        <v>38139</v>
      </c>
      <c r="E25" t="s">
        <v>102</v>
      </c>
      <c r="F25" t="s">
        <v>1</v>
      </c>
      <c r="G25" s="5" t="s">
        <v>31</v>
      </c>
      <c r="H25" s="13" t="s">
        <v>99</v>
      </c>
      <c r="I25" s="14"/>
      <c r="J25" s="7"/>
      <c r="K25" s="16" t="str">
        <f>VLOOKUP($B25,ladies1000[],8,FALSE)</f>
        <v>III</v>
      </c>
      <c r="L25" s="22" t="str">
        <f>VLOOKUP($B25,ladies1000[],9,FALSE)</f>
        <v>1:48.509</v>
      </c>
      <c r="M25" s="18" t="str">
        <f>VLOOKUP($B25,ladies1500[],8,FALSE)</f>
        <v>II</v>
      </c>
      <c r="N25" s="18" t="str">
        <f>VLOOKUP($B25,ladies1500[],9,FALSE)</f>
        <v>2:39.914</v>
      </c>
    </row>
    <row r="26" spans="1:14" x14ac:dyDescent="0.2">
      <c r="A26" t="s">
        <v>13</v>
      </c>
      <c r="B26" t="s">
        <v>104</v>
      </c>
      <c r="C26" t="s">
        <v>56</v>
      </c>
      <c r="D26" s="1">
        <v>37600</v>
      </c>
      <c r="E26" t="s">
        <v>105</v>
      </c>
      <c r="F26" t="s">
        <v>7</v>
      </c>
      <c r="G26" s="5" t="s">
        <v>106</v>
      </c>
      <c r="H26" s="13" t="s">
        <v>103</v>
      </c>
      <c r="I26" s="14"/>
      <c r="J26" s="7"/>
      <c r="K26" s="16" t="str">
        <f>VLOOKUP($B26,ladies1000[],8,FALSE)</f>
        <v>K</v>
      </c>
      <c r="L26" s="22" t="str">
        <f>VLOOKUP($B26,ladies1000[],9,FALSE)</f>
        <v>1:59.093</v>
      </c>
      <c r="M26" s="18" t="str">
        <f>VLOOKUP($B26,ladies1500[],8,FALSE)</f>
        <v>K</v>
      </c>
      <c r="N26" s="18" t="str">
        <f>VLOOKUP($B26,ladies1500[],9,FALSE)</f>
        <v>2:54.493</v>
      </c>
    </row>
    <row r="27" spans="1:14" x14ac:dyDescent="0.2">
      <c r="A27" t="s">
        <v>14</v>
      </c>
      <c r="B27" t="s">
        <v>108</v>
      </c>
      <c r="C27" t="s">
        <v>27</v>
      </c>
      <c r="D27" s="1">
        <v>38119</v>
      </c>
      <c r="E27" t="s">
        <v>109</v>
      </c>
      <c r="F27" t="s">
        <v>1</v>
      </c>
      <c r="G27" s="5" t="s">
        <v>106</v>
      </c>
      <c r="H27" s="13" t="s">
        <v>107</v>
      </c>
      <c r="I27" s="14"/>
      <c r="J27" s="7"/>
      <c r="K27" s="16" t="str">
        <f>VLOOKUP($B27,ladies1000[],8,FALSE)</f>
        <v>K</v>
      </c>
      <c r="L27" s="22" t="str">
        <f>VLOOKUP($B27,ladies1000[],9,FALSE)</f>
        <v>1:57.282</v>
      </c>
      <c r="M27" s="18" t="str">
        <f>VLOOKUP($B27,ladies1500[],8,FALSE)</f>
        <v>K</v>
      </c>
      <c r="N27" s="18" t="str">
        <f>VLOOKUP($B27,ladies1500[],9,FALSE)</f>
        <v>3:01.759</v>
      </c>
    </row>
    <row r="28" spans="1:14" x14ac:dyDescent="0.2">
      <c r="A28" t="s">
        <v>16</v>
      </c>
      <c r="B28" t="s">
        <v>111</v>
      </c>
      <c r="C28" t="s">
        <v>61</v>
      </c>
      <c r="D28" s="1">
        <v>37760</v>
      </c>
      <c r="E28" t="s">
        <v>112</v>
      </c>
      <c r="F28" t="s">
        <v>7</v>
      </c>
      <c r="G28" s="5" t="s">
        <v>58</v>
      </c>
      <c r="H28" s="13" t="s">
        <v>110</v>
      </c>
      <c r="I28" s="14"/>
      <c r="J28" s="7"/>
      <c r="K28" s="16" t="str">
        <f>VLOOKUP($B28,ladies1000[],8,FALSE)</f>
        <v>--</v>
      </c>
      <c r="L28" s="22" t="str">
        <f>VLOOKUP($B28,ladies1000[],9,FALSE)</f>
        <v>9:99.999</v>
      </c>
      <c r="M28" s="18" t="e">
        <f>VLOOKUP($B28,ladies1500[],8,FALSE)</f>
        <v>#N/A</v>
      </c>
      <c r="N28" s="18" t="e">
        <f>VLOOKUP($B28,ladies1500[],9,FALSE)</f>
        <v>#N/A</v>
      </c>
    </row>
    <row r="29" spans="1:14" x14ac:dyDescent="0.2">
      <c r="A29" t="s">
        <v>17</v>
      </c>
      <c r="B29" t="s">
        <v>114</v>
      </c>
      <c r="C29" t="s">
        <v>61</v>
      </c>
      <c r="D29" s="1">
        <v>38098</v>
      </c>
      <c r="E29" t="s">
        <v>115</v>
      </c>
      <c r="F29" t="s">
        <v>1</v>
      </c>
      <c r="G29" s="5" t="s">
        <v>58</v>
      </c>
      <c r="H29" s="13" t="s">
        <v>113</v>
      </c>
      <c r="I29" s="14"/>
      <c r="J29" s="7"/>
      <c r="K29" s="16" t="str">
        <f>VLOOKUP($B29,ladies1000[],8,FALSE)</f>
        <v>--</v>
      </c>
      <c r="L29" s="22" t="str">
        <f>VLOOKUP($B29,ladies1000[],9,FALSE)</f>
        <v>2:19.017</v>
      </c>
      <c r="M29" s="18" t="str">
        <f>VLOOKUP($B29,ladies1500[],8,FALSE)</f>
        <v>--</v>
      </c>
      <c r="N29" s="18" t="str">
        <f>VLOOKUP($B29,ladies1500[],9,FALSE)</f>
        <v>3:51.913</v>
      </c>
    </row>
    <row r="30" spans="1:14" x14ac:dyDescent="0.2">
      <c r="A30" t="s">
        <v>18</v>
      </c>
      <c r="B30" t="s">
        <v>117</v>
      </c>
      <c r="C30" t="s">
        <v>61</v>
      </c>
      <c r="D30" s="1">
        <v>37514</v>
      </c>
      <c r="E30" t="s">
        <v>118</v>
      </c>
      <c r="F30" t="s">
        <v>7</v>
      </c>
      <c r="G30" s="5" t="s">
        <v>58</v>
      </c>
      <c r="H30" s="13" t="s">
        <v>116</v>
      </c>
      <c r="I30" s="14"/>
      <c r="J30" s="7"/>
      <c r="K30" s="16" t="e">
        <f>VLOOKUP($B30,ladies1000[],8,FALSE)</f>
        <v>#N/A</v>
      </c>
      <c r="L30" s="22" t="e">
        <f>VLOOKUP($B30,ladies1000[],9,FALSE)</f>
        <v>#N/A</v>
      </c>
      <c r="M30" s="18" t="str">
        <f>VLOOKUP($B30,ladies1500[],8,FALSE)</f>
        <v>--</v>
      </c>
      <c r="N30" s="18" t="str">
        <f>VLOOKUP($B30,ladies1500[],9,FALSE)</f>
        <v>4:17.630</v>
      </c>
    </row>
    <row r="34" spans="7:29" x14ac:dyDescent="0.2">
      <c r="H34" s="1"/>
      <c r="L34" s="1"/>
    </row>
    <row r="36" spans="7:29" x14ac:dyDescent="0.2">
      <c r="R36" s="21">
        <v>1000</v>
      </c>
    </row>
    <row r="37" spans="7:29" x14ac:dyDescent="0.2">
      <c r="U37" t="s">
        <v>140</v>
      </c>
      <c r="V37" t="s">
        <v>141</v>
      </c>
      <c r="W37" t="s">
        <v>142</v>
      </c>
      <c r="X37" t="s">
        <v>143</v>
      </c>
      <c r="Y37" t="s">
        <v>144</v>
      </c>
      <c r="Z37" t="s">
        <v>145</v>
      </c>
      <c r="AA37" t="s">
        <v>146</v>
      </c>
      <c r="AB37" t="s">
        <v>147</v>
      </c>
      <c r="AC37" t="s">
        <v>148</v>
      </c>
    </row>
    <row r="38" spans="7:29" x14ac:dyDescent="0.2">
      <c r="I38" s="1"/>
      <c r="R38" t="s">
        <v>128</v>
      </c>
      <c r="U38" t="s">
        <v>20</v>
      </c>
      <c r="V38" t="s">
        <v>21</v>
      </c>
      <c r="W38" s="1">
        <v>36965</v>
      </c>
      <c r="X38" t="s">
        <v>22</v>
      </c>
      <c r="Y38" t="s">
        <v>23</v>
      </c>
      <c r="Z38" t="s">
        <v>127</v>
      </c>
      <c r="AA38" s="1">
        <v>43770</v>
      </c>
      <c r="AB38" t="s">
        <v>129</v>
      </c>
      <c r="AC38" t="s">
        <v>128</v>
      </c>
    </row>
    <row r="39" spans="7:29" x14ac:dyDescent="0.2">
      <c r="R39" t="s">
        <v>130</v>
      </c>
      <c r="U39" t="s">
        <v>33</v>
      </c>
      <c r="V39" t="s">
        <v>21</v>
      </c>
      <c r="W39" s="1">
        <v>37353</v>
      </c>
      <c r="X39" t="s">
        <v>34</v>
      </c>
      <c r="Y39" t="s">
        <v>29</v>
      </c>
      <c r="Z39" t="s">
        <v>35</v>
      </c>
      <c r="AA39" s="1">
        <v>43793</v>
      </c>
      <c r="AB39" t="s">
        <v>24</v>
      </c>
      <c r="AC39" t="s">
        <v>130</v>
      </c>
    </row>
    <row r="40" spans="7:29" x14ac:dyDescent="0.2">
      <c r="R40" t="s">
        <v>131</v>
      </c>
      <c r="U40" t="s">
        <v>37</v>
      </c>
      <c r="V40" t="s">
        <v>38</v>
      </c>
      <c r="W40" s="1">
        <v>37100</v>
      </c>
      <c r="X40" t="s">
        <v>39</v>
      </c>
      <c r="Y40" t="s">
        <v>29</v>
      </c>
      <c r="Z40" t="s">
        <v>30</v>
      </c>
      <c r="AA40" s="1">
        <v>43835</v>
      </c>
      <c r="AB40" t="s">
        <v>31</v>
      </c>
      <c r="AC40" t="s">
        <v>131</v>
      </c>
    </row>
    <row r="41" spans="7:29" x14ac:dyDescent="0.2">
      <c r="G41" s="1"/>
      <c r="K41" s="1"/>
      <c r="R41" t="s">
        <v>132</v>
      </c>
      <c r="U41" t="s">
        <v>49</v>
      </c>
      <c r="V41" t="s">
        <v>46</v>
      </c>
      <c r="W41" s="1">
        <v>37108</v>
      </c>
      <c r="X41" t="s">
        <v>50</v>
      </c>
      <c r="Y41" t="s">
        <v>29</v>
      </c>
      <c r="Z41" t="s">
        <v>35</v>
      </c>
      <c r="AA41" s="1">
        <v>43800</v>
      </c>
      <c r="AB41" t="s">
        <v>31</v>
      </c>
      <c r="AC41" t="s">
        <v>132</v>
      </c>
    </row>
    <row r="42" spans="7:29" x14ac:dyDescent="0.2">
      <c r="G42" s="1"/>
      <c r="K42" s="1"/>
      <c r="R42" t="s">
        <v>133</v>
      </c>
      <c r="U42" t="s">
        <v>41</v>
      </c>
      <c r="V42" t="s">
        <v>42</v>
      </c>
      <c r="W42" s="1">
        <v>37099</v>
      </c>
      <c r="X42" t="s">
        <v>43</v>
      </c>
      <c r="Y42" t="s">
        <v>29</v>
      </c>
      <c r="Z42" t="s">
        <v>35</v>
      </c>
      <c r="AA42" s="1">
        <v>43800</v>
      </c>
      <c r="AB42" t="s">
        <v>106</v>
      </c>
      <c r="AC42" t="s">
        <v>133</v>
      </c>
    </row>
    <row r="43" spans="7:29" x14ac:dyDescent="0.2">
      <c r="G43" s="1"/>
      <c r="K43" s="1"/>
      <c r="R43" t="s">
        <v>134</v>
      </c>
      <c r="U43" t="s">
        <v>52</v>
      </c>
      <c r="V43" t="s">
        <v>42</v>
      </c>
      <c r="W43" s="1">
        <v>37088</v>
      </c>
      <c r="X43" t="s">
        <v>53</v>
      </c>
      <c r="Y43" t="s">
        <v>29</v>
      </c>
      <c r="Z43" t="s">
        <v>63</v>
      </c>
      <c r="AA43" s="1">
        <v>43751</v>
      </c>
      <c r="AB43" t="s">
        <v>106</v>
      </c>
      <c r="AC43" t="s">
        <v>134</v>
      </c>
    </row>
    <row r="44" spans="7:29" x14ac:dyDescent="0.2">
      <c r="G44" s="1"/>
      <c r="K44" s="1"/>
      <c r="R44" t="s">
        <v>135</v>
      </c>
      <c r="U44" t="s">
        <v>45</v>
      </c>
      <c r="V44" t="s">
        <v>46</v>
      </c>
      <c r="W44" s="1">
        <v>36976</v>
      </c>
      <c r="X44" t="s">
        <v>47</v>
      </c>
      <c r="Y44" t="s">
        <v>23</v>
      </c>
      <c r="Z44" t="s">
        <v>63</v>
      </c>
      <c r="AA44" s="1">
        <v>43751</v>
      </c>
      <c r="AB44" t="s">
        <v>106</v>
      </c>
      <c r="AC44" t="s">
        <v>135</v>
      </c>
    </row>
    <row r="45" spans="7:29" x14ac:dyDescent="0.2">
      <c r="G45" s="1"/>
      <c r="K45" s="1"/>
      <c r="R45" t="s">
        <v>136</v>
      </c>
      <c r="U45" t="s">
        <v>26</v>
      </c>
      <c r="V45" t="s">
        <v>27</v>
      </c>
      <c r="W45" s="1">
        <v>37397</v>
      </c>
      <c r="X45" t="s">
        <v>28</v>
      </c>
      <c r="Y45" t="s">
        <v>29</v>
      </c>
      <c r="Z45" t="s">
        <v>30</v>
      </c>
      <c r="AA45" s="1">
        <v>43834</v>
      </c>
      <c r="AB45" t="s">
        <v>137</v>
      </c>
      <c r="AC45" t="s">
        <v>136</v>
      </c>
    </row>
    <row r="46" spans="7:29" x14ac:dyDescent="0.2">
      <c r="G46" s="1"/>
      <c r="K46" s="1"/>
      <c r="R46" t="s">
        <v>138</v>
      </c>
      <c r="U46" t="s">
        <v>55</v>
      </c>
      <c r="V46" t="s">
        <v>56</v>
      </c>
      <c r="W46" s="1">
        <v>37373</v>
      </c>
      <c r="X46" t="s">
        <v>57</v>
      </c>
      <c r="Y46" t="s">
        <v>29</v>
      </c>
      <c r="Z46" t="s">
        <v>30</v>
      </c>
      <c r="AA46" s="1">
        <v>43834</v>
      </c>
      <c r="AB46" t="s">
        <v>58</v>
      </c>
      <c r="AC46" t="s">
        <v>138</v>
      </c>
    </row>
    <row r="47" spans="7:29" x14ac:dyDescent="0.2">
      <c r="G47" s="1"/>
      <c r="K47" s="1"/>
      <c r="R47" t="s">
        <v>139</v>
      </c>
      <c r="U47" t="s">
        <v>60</v>
      </c>
      <c r="V47" t="s">
        <v>61</v>
      </c>
      <c r="W47" s="1">
        <v>37333</v>
      </c>
      <c r="X47" t="s">
        <v>62</v>
      </c>
      <c r="Y47" t="s">
        <v>29</v>
      </c>
      <c r="Z47" t="s">
        <v>30</v>
      </c>
      <c r="AA47" s="1">
        <v>43834</v>
      </c>
      <c r="AB47" t="s">
        <v>58</v>
      </c>
      <c r="AC47" t="s">
        <v>139</v>
      </c>
    </row>
    <row r="48" spans="7:29" x14ac:dyDescent="0.2">
      <c r="G48" s="1"/>
      <c r="K48" s="1"/>
      <c r="R48" t="s">
        <v>149</v>
      </c>
      <c r="U48" t="s">
        <v>70</v>
      </c>
      <c r="V48" t="s">
        <v>21</v>
      </c>
      <c r="W48" s="1">
        <v>37775</v>
      </c>
      <c r="X48" t="s">
        <v>71</v>
      </c>
      <c r="Y48" t="s">
        <v>7</v>
      </c>
      <c r="Z48" t="s">
        <v>72</v>
      </c>
      <c r="AA48" s="1">
        <v>43758</v>
      </c>
      <c r="AB48" t="s">
        <v>24</v>
      </c>
      <c r="AC48" t="s">
        <v>149</v>
      </c>
    </row>
    <row r="49" spans="18:29" x14ac:dyDescent="0.2">
      <c r="R49" t="s">
        <v>150</v>
      </c>
      <c r="U49" t="s">
        <v>67</v>
      </c>
      <c r="V49" t="s">
        <v>27</v>
      </c>
      <c r="W49" s="1">
        <v>38035</v>
      </c>
      <c r="X49" t="s">
        <v>68</v>
      </c>
      <c r="Y49" t="s">
        <v>1</v>
      </c>
      <c r="Z49" t="s">
        <v>30</v>
      </c>
      <c r="AA49" s="1">
        <v>43835</v>
      </c>
      <c r="AB49" t="s">
        <v>24</v>
      </c>
      <c r="AC49" t="s">
        <v>150</v>
      </c>
    </row>
    <row r="50" spans="18:29" x14ac:dyDescent="0.2">
      <c r="R50" t="s">
        <v>151</v>
      </c>
      <c r="U50" t="s">
        <v>84</v>
      </c>
      <c r="V50" t="s">
        <v>85</v>
      </c>
      <c r="W50" s="1">
        <v>37832</v>
      </c>
      <c r="X50" t="s">
        <v>86</v>
      </c>
      <c r="Y50" t="s">
        <v>1</v>
      </c>
      <c r="Z50" t="s">
        <v>30</v>
      </c>
      <c r="AA50" s="1">
        <v>43835</v>
      </c>
      <c r="AB50" t="s">
        <v>24</v>
      </c>
      <c r="AC50" t="s">
        <v>151</v>
      </c>
    </row>
    <row r="51" spans="18:29" x14ac:dyDescent="0.2">
      <c r="R51" t="s">
        <v>152</v>
      </c>
      <c r="U51" t="s">
        <v>74</v>
      </c>
      <c r="V51" t="s">
        <v>21</v>
      </c>
      <c r="W51" s="1">
        <v>37716</v>
      </c>
      <c r="X51" t="s">
        <v>75</v>
      </c>
      <c r="Y51" t="s">
        <v>7</v>
      </c>
      <c r="Z51" t="s">
        <v>15</v>
      </c>
      <c r="AA51" s="1">
        <v>43737</v>
      </c>
      <c r="AB51" t="s">
        <v>24</v>
      </c>
      <c r="AC51" t="s">
        <v>152</v>
      </c>
    </row>
    <row r="52" spans="18:29" x14ac:dyDescent="0.2">
      <c r="R52" t="s">
        <v>153</v>
      </c>
      <c r="U52" t="s">
        <v>88</v>
      </c>
      <c r="V52" t="s">
        <v>21</v>
      </c>
      <c r="W52" s="1">
        <v>38094</v>
      </c>
      <c r="X52" t="s">
        <v>89</v>
      </c>
      <c r="Y52" t="s">
        <v>1</v>
      </c>
      <c r="Z52" t="s">
        <v>35</v>
      </c>
      <c r="AA52" s="1">
        <v>43792</v>
      </c>
      <c r="AB52" t="s">
        <v>24</v>
      </c>
      <c r="AC52" t="s">
        <v>153</v>
      </c>
    </row>
    <row r="53" spans="18:29" x14ac:dyDescent="0.2">
      <c r="R53" t="s">
        <v>154</v>
      </c>
      <c r="U53" t="s">
        <v>78</v>
      </c>
      <c r="V53" t="s">
        <v>21</v>
      </c>
      <c r="W53" s="1">
        <v>37924</v>
      </c>
      <c r="X53" t="s">
        <v>79</v>
      </c>
      <c r="Y53" t="s">
        <v>1</v>
      </c>
      <c r="Z53" t="s">
        <v>35</v>
      </c>
      <c r="AA53" s="1">
        <v>43793</v>
      </c>
      <c r="AB53" t="s">
        <v>31</v>
      </c>
      <c r="AC53" t="s">
        <v>154</v>
      </c>
    </row>
    <row r="54" spans="18:29" x14ac:dyDescent="0.2">
      <c r="R54" t="s">
        <v>155</v>
      </c>
      <c r="U54" t="s">
        <v>81</v>
      </c>
      <c r="V54" t="s">
        <v>21</v>
      </c>
      <c r="W54" s="1">
        <v>37812</v>
      </c>
      <c r="X54" t="s">
        <v>82</v>
      </c>
      <c r="Y54" t="s">
        <v>1</v>
      </c>
      <c r="Z54" t="s">
        <v>35</v>
      </c>
      <c r="AA54" s="1">
        <v>43793</v>
      </c>
      <c r="AB54" t="s">
        <v>31</v>
      </c>
      <c r="AC54" t="s">
        <v>155</v>
      </c>
    </row>
    <row r="55" spans="18:29" x14ac:dyDescent="0.2">
      <c r="R55" t="s">
        <v>156</v>
      </c>
      <c r="U55" t="s">
        <v>91</v>
      </c>
      <c r="V55" t="s">
        <v>21</v>
      </c>
      <c r="W55" s="1">
        <v>37833</v>
      </c>
      <c r="X55" t="s">
        <v>92</v>
      </c>
      <c r="Y55" t="s">
        <v>1</v>
      </c>
      <c r="Z55" t="s">
        <v>72</v>
      </c>
      <c r="AA55" s="1">
        <v>43757</v>
      </c>
      <c r="AB55" t="s">
        <v>31</v>
      </c>
      <c r="AC55" t="s">
        <v>156</v>
      </c>
    </row>
    <row r="56" spans="18:29" x14ac:dyDescent="0.2">
      <c r="R56" t="s">
        <v>157</v>
      </c>
      <c r="U56" t="s">
        <v>94</v>
      </c>
      <c r="V56" t="s">
        <v>21</v>
      </c>
      <c r="W56" s="1">
        <v>38098</v>
      </c>
      <c r="X56" t="s">
        <v>95</v>
      </c>
      <c r="Y56" t="s">
        <v>1</v>
      </c>
      <c r="Z56" t="s">
        <v>35</v>
      </c>
      <c r="AA56" s="1">
        <v>43793</v>
      </c>
      <c r="AB56" t="s">
        <v>31</v>
      </c>
      <c r="AC56" t="s">
        <v>157</v>
      </c>
    </row>
    <row r="57" spans="18:29" x14ac:dyDescent="0.2">
      <c r="R57" t="s">
        <v>158</v>
      </c>
      <c r="U57" t="s">
        <v>97</v>
      </c>
      <c r="V57" t="s">
        <v>56</v>
      </c>
      <c r="W57" s="1">
        <v>38056</v>
      </c>
      <c r="X57" t="s">
        <v>98</v>
      </c>
      <c r="Y57" t="s">
        <v>1</v>
      </c>
      <c r="Z57" t="s">
        <v>30</v>
      </c>
      <c r="AA57" s="1">
        <v>43835</v>
      </c>
      <c r="AB57" t="s">
        <v>106</v>
      </c>
      <c r="AC57" t="s">
        <v>158</v>
      </c>
    </row>
    <row r="58" spans="18:29" x14ac:dyDescent="0.2">
      <c r="R58" t="s">
        <v>159</v>
      </c>
      <c r="U58" t="s">
        <v>100</v>
      </c>
      <c r="V58" t="s">
        <v>101</v>
      </c>
      <c r="W58" s="1">
        <v>38139</v>
      </c>
      <c r="X58" t="s">
        <v>102</v>
      </c>
      <c r="Y58" t="s">
        <v>1</v>
      </c>
      <c r="Z58" t="s">
        <v>15</v>
      </c>
      <c r="AA58" s="1">
        <v>43737</v>
      </c>
      <c r="AB58" t="s">
        <v>106</v>
      </c>
      <c r="AC58" t="s">
        <v>159</v>
      </c>
    </row>
    <row r="59" spans="18:29" x14ac:dyDescent="0.2">
      <c r="R59" t="s">
        <v>160</v>
      </c>
      <c r="U59" t="s">
        <v>108</v>
      </c>
      <c r="V59" t="s">
        <v>27</v>
      </c>
      <c r="W59" s="1">
        <v>38119</v>
      </c>
      <c r="X59" t="s">
        <v>109</v>
      </c>
      <c r="Y59" t="s">
        <v>1</v>
      </c>
      <c r="Z59" t="s">
        <v>35</v>
      </c>
      <c r="AA59" s="1">
        <v>43792</v>
      </c>
      <c r="AB59" t="s">
        <v>137</v>
      </c>
      <c r="AC59" t="s">
        <v>160</v>
      </c>
    </row>
    <row r="60" spans="18:29" x14ac:dyDescent="0.2">
      <c r="R60" t="s">
        <v>161</v>
      </c>
      <c r="U60" t="s">
        <v>104</v>
      </c>
      <c r="V60" t="s">
        <v>56</v>
      </c>
      <c r="W60" s="1">
        <v>37600</v>
      </c>
      <c r="X60" t="s">
        <v>105</v>
      </c>
      <c r="Y60" t="s">
        <v>7</v>
      </c>
      <c r="Z60" t="s">
        <v>63</v>
      </c>
      <c r="AA60" s="1">
        <v>43751</v>
      </c>
      <c r="AB60" t="s">
        <v>137</v>
      </c>
      <c r="AC60" t="s">
        <v>161</v>
      </c>
    </row>
    <row r="61" spans="18:29" x14ac:dyDescent="0.2">
      <c r="R61" t="s">
        <v>162</v>
      </c>
      <c r="U61" t="s">
        <v>114</v>
      </c>
      <c r="V61" t="s">
        <v>61</v>
      </c>
      <c r="W61" s="1">
        <v>38098</v>
      </c>
      <c r="X61" t="s">
        <v>115</v>
      </c>
      <c r="Y61" t="s">
        <v>1</v>
      </c>
      <c r="Z61" t="s">
        <v>63</v>
      </c>
      <c r="AA61" s="1">
        <v>43751</v>
      </c>
      <c r="AB61" t="s">
        <v>58</v>
      </c>
      <c r="AC61" t="s">
        <v>162</v>
      </c>
    </row>
    <row r="62" spans="18:29" x14ac:dyDescent="0.2">
      <c r="R62" t="s">
        <v>163</v>
      </c>
      <c r="U62" t="s">
        <v>111</v>
      </c>
      <c r="V62" t="s">
        <v>61</v>
      </c>
      <c r="W62" s="1">
        <v>37760</v>
      </c>
      <c r="X62" t="s">
        <v>112</v>
      </c>
      <c r="Y62" t="s">
        <v>7</v>
      </c>
      <c r="Z62" t="s">
        <v>15</v>
      </c>
      <c r="AA62" s="1">
        <v>43737</v>
      </c>
      <c r="AB62" t="s">
        <v>58</v>
      </c>
      <c r="AC62" t="s">
        <v>163</v>
      </c>
    </row>
    <row r="68" spans="18:30" x14ac:dyDescent="0.2">
      <c r="R68" t="s">
        <v>164</v>
      </c>
      <c r="V68" t="s">
        <v>140</v>
      </c>
      <c r="W68" t="s">
        <v>141</v>
      </c>
      <c r="X68" t="s">
        <v>142</v>
      </c>
      <c r="Y68" t="s">
        <v>143</v>
      </c>
      <c r="Z68" t="s">
        <v>144</v>
      </c>
      <c r="AA68" t="s">
        <v>145</v>
      </c>
      <c r="AB68" t="s">
        <v>146</v>
      </c>
      <c r="AC68" t="s">
        <v>147</v>
      </c>
      <c r="AD68" t="s">
        <v>148</v>
      </c>
    </row>
    <row r="69" spans="18:30" x14ac:dyDescent="0.2">
      <c r="R69" t="s">
        <v>0</v>
      </c>
      <c r="S69" t="s">
        <v>165</v>
      </c>
      <c r="T69" t="s">
        <v>166</v>
      </c>
      <c r="V69" t="s">
        <v>20</v>
      </c>
      <c r="W69" t="s">
        <v>21</v>
      </c>
      <c r="X69" s="1">
        <v>36965</v>
      </c>
      <c r="Y69" t="s">
        <v>22</v>
      </c>
      <c r="Z69" t="s">
        <v>23</v>
      </c>
      <c r="AA69" t="s">
        <v>127</v>
      </c>
      <c r="AB69" s="1">
        <v>43770</v>
      </c>
      <c r="AC69" t="s">
        <v>129</v>
      </c>
      <c r="AD69" t="s">
        <v>165</v>
      </c>
    </row>
    <row r="70" spans="18:30" x14ac:dyDescent="0.2">
      <c r="R70" t="s">
        <v>2</v>
      </c>
      <c r="S70" t="s">
        <v>167</v>
      </c>
      <c r="T70" t="s">
        <v>168</v>
      </c>
      <c r="V70" t="s">
        <v>33</v>
      </c>
      <c r="W70" t="s">
        <v>21</v>
      </c>
      <c r="X70" s="1">
        <v>37353</v>
      </c>
      <c r="Y70" t="s">
        <v>34</v>
      </c>
      <c r="Z70" t="s">
        <v>29</v>
      </c>
      <c r="AA70" t="s">
        <v>35</v>
      </c>
      <c r="AB70" s="1">
        <v>43813</v>
      </c>
      <c r="AC70" t="s">
        <v>129</v>
      </c>
      <c r="AD70" t="s">
        <v>167</v>
      </c>
    </row>
    <row r="71" spans="18:30" x14ac:dyDescent="0.2">
      <c r="R71" t="s">
        <v>3</v>
      </c>
      <c r="S71" t="s">
        <v>169</v>
      </c>
      <c r="T71" t="s">
        <v>170</v>
      </c>
      <c r="V71" t="s">
        <v>26</v>
      </c>
      <c r="W71" t="s">
        <v>27</v>
      </c>
      <c r="X71" s="1">
        <v>37397</v>
      </c>
      <c r="Y71" t="s">
        <v>28</v>
      </c>
      <c r="Z71" t="s">
        <v>29</v>
      </c>
      <c r="AA71" t="s">
        <v>30</v>
      </c>
      <c r="AB71" s="1">
        <v>43834</v>
      </c>
      <c r="AC71" t="s">
        <v>31</v>
      </c>
      <c r="AD71" t="s">
        <v>169</v>
      </c>
    </row>
    <row r="72" spans="18:30" x14ac:dyDescent="0.2">
      <c r="R72" t="s">
        <v>4</v>
      </c>
      <c r="S72" t="s">
        <v>171</v>
      </c>
      <c r="T72" t="s">
        <v>172</v>
      </c>
      <c r="V72" t="s">
        <v>45</v>
      </c>
      <c r="W72" t="s">
        <v>46</v>
      </c>
      <c r="X72" s="1">
        <v>36976</v>
      </c>
      <c r="Y72" t="s">
        <v>47</v>
      </c>
      <c r="Z72" t="s">
        <v>23</v>
      </c>
      <c r="AA72" t="s">
        <v>30</v>
      </c>
      <c r="AB72" s="1">
        <v>43834</v>
      </c>
      <c r="AC72" t="s">
        <v>106</v>
      </c>
      <c r="AD72" t="s">
        <v>171</v>
      </c>
    </row>
    <row r="73" spans="18:30" x14ac:dyDescent="0.2">
      <c r="R73" t="s">
        <v>5</v>
      </c>
      <c r="S73" t="s">
        <v>173</v>
      </c>
      <c r="T73" t="s">
        <v>174</v>
      </c>
      <c r="V73" t="s">
        <v>52</v>
      </c>
      <c r="W73" t="s">
        <v>42</v>
      </c>
      <c r="X73" s="1">
        <v>37088</v>
      </c>
      <c r="Y73" t="s">
        <v>53</v>
      </c>
      <c r="Z73" t="s">
        <v>29</v>
      </c>
      <c r="AA73" t="s">
        <v>30</v>
      </c>
      <c r="AB73" s="1">
        <v>43834</v>
      </c>
      <c r="AC73" t="s">
        <v>106</v>
      </c>
      <c r="AD73" t="s">
        <v>173</v>
      </c>
    </row>
    <row r="74" spans="18:30" x14ac:dyDescent="0.2">
      <c r="R74" t="s">
        <v>6</v>
      </c>
      <c r="S74" t="s">
        <v>175</v>
      </c>
      <c r="T74" t="s">
        <v>176</v>
      </c>
      <c r="V74" t="s">
        <v>37</v>
      </c>
      <c r="W74" t="s">
        <v>38</v>
      </c>
      <c r="X74" s="1">
        <v>37100</v>
      </c>
      <c r="Y74" t="s">
        <v>39</v>
      </c>
      <c r="Z74" t="s">
        <v>29</v>
      </c>
      <c r="AA74" t="s">
        <v>30</v>
      </c>
      <c r="AB74" s="1">
        <v>43834</v>
      </c>
      <c r="AC74" t="s">
        <v>106</v>
      </c>
      <c r="AD74" t="s">
        <v>175</v>
      </c>
    </row>
    <row r="75" spans="18:30" x14ac:dyDescent="0.2">
      <c r="R75" t="s">
        <v>8</v>
      </c>
      <c r="S75" t="s">
        <v>177</v>
      </c>
      <c r="T75" t="s">
        <v>178</v>
      </c>
      <c r="V75" t="s">
        <v>49</v>
      </c>
      <c r="W75" t="s">
        <v>46</v>
      </c>
      <c r="X75" s="1">
        <v>37108</v>
      </c>
      <c r="Y75" t="s">
        <v>50</v>
      </c>
      <c r="Z75" t="s">
        <v>29</v>
      </c>
      <c r="AA75" t="s">
        <v>63</v>
      </c>
      <c r="AB75" s="1">
        <v>43750</v>
      </c>
      <c r="AC75" t="s">
        <v>137</v>
      </c>
      <c r="AD75" t="s">
        <v>177</v>
      </c>
    </row>
    <row r="76" spans="18:30" x14ac:dyDescent="0.2">
      <c r="R76" t="s">
        <v>9</v>
      </c>
      <c r="S76" t="s">
        <v>179</v>
      </c>
      <c r="T76" t="s">
        <v>180</v>
      </c>
      <c r="V76" t="s">
        <v>41</v>
      </c>
      <c r="W76" t="s">
        <v>42</v>
      </c>
      <c r="X76" s="1">
        <v>37099</v>
      </c>
      <c r="Y76" t="s">
        <v>43</v>
      </c>
      <c r="Z76" t="s">
        <v>29</v>
      </c>
      <c r="AA76" t="s">
        <v>63</v>
      </c>
      <c r="AB76" s="1">
        <v>43750</v>
      </c>
      <c r="AC76" t="s">
        <v>137</v>
      </c>
      <c r="AD76" t="s">
        <v>179</v>
      </c>
    </row>
    <row r="77" spans="18:30" x14ac:dyDescent="0.2">
      <c r="R77" t="s">
        <v>10</v>
      </c>
      <c r="S77" t="s">
        <v>181</v>
      </c>
      <c r="V77" t="s">
        <v>55</v>
      </c>
      <c r="W77" t="s">
        <v>56</v>
      </c>
      <c r="X77" s="1">
        <v>37373</v>
      </c>
      <c r="Y77" t="s">
        <v>57</v>
      </c>
      <c r="Z77" t="s">
        <v>29</v>
      </c>
      <c r="AA77" t="s">
        <v>30</v>
      </c>
      <c r="AB77" s="1">
        <v>43834</v>
      </c>
      <c r="AC77" t="s">
        <v>58</v>
      </c>
      <c r="AD77" t="s">
        <v>181</v>
      </c>
    </row>
    <row r="78" spans="18:30" x14ac:dyDescent="0.2">
      <c r="R78" t="s">
        <v>11</v>
      </c>
      <c r="S78" t="s">
        <v>182</v>
      </c>
      <c r="V78" t="s">
        <v>60</v>
      </c>
      <c r="W78" t="s">
        <v>61</v>
      </c>
      <c r="X78" s="1">
        <v>37333</v>
      </c>
      <c r="Y78" t="s">
        <v>62</v>
      </c>
      <c r="Z78" t="s">
        <v>29</v>
      </c>
      <c r="AA78" t="s">
        <v>15</v>
      </c>
      <c r="AB78" s="1">
        <v>43736</v>
      </c>
      <c r="AC78" t="s">
        <v>58</v>
      </c>
      <c r="AD78" t="s">
        <v>182</v>
      </c>
    </row>
    <row r="79" spans="18:30" x14ac:dyDescent="0.2">
      <c r="R79" t="s">
        <v>0</v>
      </c>
      <c r="S79" t="s">
        <v>183</v>
      </c>
      <c r="T79" t="s">
        <v>184</v>
      </c>
      <c r="V79" t="s">
        <v>70</v>
      </c>
      <c r="W79" t="s">
        <v>21</v>
      </c>
      <c r="X79" s="1">
        <v>37775</v>
      </c>
      <c r="Y79" t="s">
        <v>71</v>
      </c>
      <c r="Z79" t="s">
        <v>7</v>
      </c>
      <c r="AA79" t="s">
        <v>35</v>
      </c>
      <c r="AB79" s="1">
        <v>43813</v>
      </c>
      <c r="AC79" t="s">
        <v>129</v>
      </c>
      <c r="AD79" t="s">
        <v>183</v>
      </c>
    </row>
    <row r="80" spans="18:30" x14ac:dyDescent="0.2">
      <c r="R80" t="s">
        <v>2</v>
      </c>
      <c r="S80" t="s">
        <v>185</v>
      </c>
      <c r="T80" t="s">
        <v>186</v>
      </c>
      <c r="V80" t="s">
        <v>88</v>
      </c>
      <c r="W80" t="s">
        <v>21</v>
      </c>
      <c r="X80" s="1">
        <v>38094</v>
      </c>
      <c r="Y80" t="s">
        <v>89</v>
      </c>
      <c r="Z80" t="s">
        <v>1</v>
      </c>
      <c r="AA80" t="s">
        <v>35</v>
      </c>
      <c r="AB80" s="1">
        <v>43813</v>
      </c>
      <c r="AC80" t="s">
        <v>129</v>
      </c>
      <c r="AD80" t="s">
        <v>185</v>
      </c>
    </row>
    <row r="81" spans="18:30" x14ac:dyDescent="0.2">
      <c r="R81" t="s">
        <v>3</v>
      </c>
      <c r="S81" t="s">
        <v>187</v>
      </c>
      <c r="T81" t="s">
        <v>188</v>
      </c>
      <c r="V81" t="s">
        <v>67</v>
      </c>
      <c r="W81" t="s">
        <v>27</v>
      </c>
      <c r="X81" s="1">
        <v>38035</v>
      </c>
      <c r="Y81" t="s">
        <v>68</v>
      </c>
      <c r="Z81" t="s">
        <v>1</v>
      </c>
      <c r="AA81" t="s">
        <v>30</v>
      </c>
      <c r="AB81" s="1">
        <v>43834</v>
      </c>
      <c r="AC81" t="s">
        <v>24</v>
      </c>
      <c r="AD81" t="s">
        <v>187</v>
      </c>
    </row>
    <row r="82" spans="18:30" x14ac:dyDescent="0.2">
      <c r="R82" t="s">
        <v>4</v>
      </c>
      <c r="S82" t="s">
        <v>189</v>
      </c>
      <c r="T82" t="s">
        <v>190</v>
      </c>
      <c r="V82" t="s">
        <v>78</v>
      </c>
      <c r="W82" t="s">
        <v>21</v>
      </c>
      <c r="X82" s="1">
        <v>37924</v>
      </c>
      <c r="Y82" t="s">
        <v>79</v>
      </c>
      <c r="Z82" t="s">
        <v>1</v>
      </c>
      <c r="AA82" t="s">
        <v>35</v>
      </c>
      <c r="AB82" s="1">
        <v>43791</v>
      </c>
      <c r="AC82" t="s">
        <v>24</v>
      </c>
      <c r="AD82" t="s">
        <v>189</v>
      </c>
    </row>
    <row r="83" spans="18:30" x14ac:dyDescent="0.2">
      <c r="R83" t="s">
        <v>5</v>
      </c>
      <c r="S83" t="s">
        <v>191</v>
      </c>
      <c r="T83" t="s">
        <v>192</v>
      </c>
      <c r="V83" t="s">
        <v>81</v>
      </c>
      <c r="W83" t="s">
        <v>21</v>
      </c>
      <c r="X83" s="1">
        <v>37812</v>
      </c>
      <c r="Y83" t="s">
        <v>82</v>
      </c>
      <c r="Z83" t="s">
        <v>1</v>
      </c>
      <c r="AA83" t="s">
        <v>35</v>
      </c>
      <c r="AB83" s="1">
        <v>43791</v>
      </c>
      <c r="AC83" t="s">
        <v>24</v>
      </c>
      <c r="AD83" t="s">
        <v>191</v>
      </c>
    </row>
    <row r="84" spans="18:30" x14ac:dyDescent="0.2">
      <c r="R84" t="s">
        <v>6</v>
      </c>
      <c r="S84" t="s">
        <v>193</v>
      </c>
      <c r="T84" t="s">
        <v>194</v>
      </c>
      <c r="V84" t="s">
        <v>74</v>
      </c>
      <c r="W84" t="s">
        <v>21</v>
      </c>
      <c r="X84" s="1">
        <v>37716</v>
      </c>
      <c r="Y84" t="s">
        <v>75</v>
      </c>
      <c r="Z84" t="s">
        <v>7</v>
      </c>
      <c r="AA84" t="s">
        <v>35</v>
      </c>
      <c r="AB84" s="1">
        <v>43784</v>
      </c>
      <c r="AC84" t="s">
        <v>24</v>
      </c>
      <c r="AD84" t="s">
        <v>193</v>
      </c>
    </row>
    <row r="85" spans="18:30" x14ac:dyDescent="0.2">
      <c r="R85" t="s">
        <v>8</v>
      </c>
      <c r="S85" t="s">
        <v>195</v>
      </c>
      <c r="T85" t="s">
        <v>196</v>
      </c>
      <c r="V85" t="s">
        <v>84</v>
      </c>
      <c r="W85" t="s">
        <v>85</v>
      </c>
      <c r="X85" s="1">
        <v>37832</v>
      </c>
      <c r="Y85" t="s">
        <v>86</v>
      </c>
      <c r="Z85" t="s">
        <v>1</v>
      </c>
      <c r="AA85" t="s">
        <v>15</v>
      </c>
      <c r="AB85" s="1">
        <v>43736</v>
      </c>
      <c r="AC85" t="s">
        <v>24</v>
      </c>
      <c r="AD85" t="s">
        <v>195</v>
      </c>
    </row>
    <row r="86" spans="18:30" x14ac:dyDescent="0.2">
      <c r="R86" t="s">
        <v>9</v>
      </c>
      <c r="S86" t="s">
        <v>197</v>
      </c>
      <c r="T86" t="s">
        <v>198</v>
      </c>
      <c r="V86" t="s">
        <v>100</v>
      </c>
      <c r="W86" t="s">
        <v>101</v>
      </c>
      <c r="X86" s="1">
        <v>38139</v>
      </c>
      <c r="Y86" t="s">
        <v>102</v>
      </c>
      <c r="Z86" t="s">
        <v>1</v>
      </c>
      <c r="AA86" t="s">
        <v>199</v>
      </c>
      <c r="AB86" s="1">
        <v>43756</v>
      </c>
      <c r="AC86" t="s">
        <v>31</v>
      </c>
      <c r="AD86" t="s">
        <v>197</v>
      </c>
    </row>
    <row r="87" spans="18:30" x14ac:dyDescent="0.2">
      <c r="R87" t="s">
        <v>10</v>
      </c>
      <c r="S87" t="s">
        <v>200</v>
      </c>
      <c r="T87" t="s">
        <v>201</v>
      </c>
      <c r="V87" t="s">
        <v>94</v>
      </c>
      <c r="W87" t="s">
        <v>21</v>
      </c>
      <c r="X87" s="1">
        <v>38098</v>
      </c>
      <c r="Y87" t="s">
        <v>95</v>
      </c>
      <c r="Z87" t="s">
        <v>1</v>
      </c>
      <c r="AA87" t="s">
        <v>35</v>
      </c>
      <c r="AB87" s="1">
        <v>43791</v>
      </c>
      <c r="AC87" t="s">
        <v>31</v>
      </c>
      <c r="AD87" t="s">
        <v>200</v>
      </c>
    </row>
    <row r="88" spans="18:30" x14ac:dyDescent="0.2">
      <c r="R88" t="s">
        <v>11</v>
      </c>
      <c r="S88" t="s">
        <v>202</v>
      </c>
      <c r="V88" t="s">
        <v>203</v>
      </c>
      <c r="W88" t="s">
        <v>204</v>
      </c>
      <c r="X88" s="1">
        <v>38026</v>
      </c>
      <c r="Z88" t="s">
        <v>1</v>
      </c>
      <c r="AA88" t="s">
        <v>72</v>
      </c>
      <c r="AB88" s="1">
        <v>43756</v>
      </c>
      <c r="AC88" t="s">
        <v>106</v>
      </c>
      <c r="AD88" t="s">
        <v>202</v>
      </c>
    </row>
    <row r="89" spans="18:30" x14ac:dyDescent="0.2">
      <c r="R89" t="s">
        <v>12</v>
      </c>
      <c r="S89" t="s">
        <v>205</v>
      </c>
      <c r="T89" t="s">
        <v>206</v>
      </c>
      <c r="V89" t="s">
        <v>97</v>
      </c>
      <c r="W89" t="s">
        <v>56</v>
      </c>
      <c r="X89" s="1">
        <v>38056</v>
      </c>
      <c r="Y89" t="s">
        <v>98</v>
      </c>
      <c r="Z89" t="s">
        <v>1</v>
      </c>
      <c r="AA89" t="s">
        <v>30</v>
      </c>
      <c r="AB89" s="1">
        <v>43834</v>
      </c>
      <c r="AC89" t="s">
        <v>106</v>
      </c>
      <c r="AD89" t="s">
        <v>205</v>
      </c>
    </row>
    <row r="90" spans="18:30" x14ac:dyDescent="0.2">
      <c r="R90" t="s">
        <v>13</v>
      </c>
      <c r="S90" t="s">
        <v>207</v>
      </c>
      <c r="T90" t="s">
        <v>208</v>
      </c>
      <c r="V90" t="s">
        <v>91</v>
      </c>
      <c r="W90" t="s">
        <v>21</v>
      </c>
      <c r="X90" s="1">
        <v>37833</v>
      </c>
      <c r="Y90" t="s">
        <v>92</v>
      </c>
      <c r="Z90" t="s">
        <v>1</v>
      </c>
      <c r="AA90" t="s">
        <v>76</v>
      </c>
      <c r="AB90" s="1">
        <v>43728</v>
      </c>
      <c r="AC90" t="s">
        <v>106</v>
      </c>
      <c r="AD90" t="s">
        <v>207</v>
      </c>
    </row>
    <row r="91" spans="18:30" x14ac:dyDescent="0.2">
      <c r="R91" t="s">
        <v>14</v>
      </c>
      <c r="S91" t="s">
        <v>209</v>
      </c>
      <c r="T91" t="s">
        <v>210</v>
      </c>
      <c r="V91" t="s">
        <v>104</v>
      </c>
      <c r="W91" t="s">
        <v>56</v>
      </c>
      <c r="X91" s="1">
        <v>37600</v>
      </c>
      <c r="Y91" t="s">
        <v>105</v>
      </c>
      <c r="Z91" t="s">
        <v>7</v>
      </c>
      <c r="AA91" t="s">
        <v>30</v>
      </c>
      <c r="AB91" s="1">
        <v>43834</v>
      </c>
      <c r="AC91" t="s">
        <v>137</v>
      </c>
      <c r="AD91" t="s">
        <v>209</v>
      </c>
    </row>
    <row r="92" spans="18:30" x14ac:dyDescent="0.2">
      <c r="R92" t="s">
        <v>16</v>
      </c>
      <c r="S92" t="s">
        <v>211</v>
      </c>
      <c r="T92" t="s">
        <v>212</v>
      </c>
      <c r="V92" t="s">
        <v>108</v>
      </c>
      <c r="W92" t="s">
        <v>27</v>
      </c>
      <c r="X92" s="1">
        <v>38119</v>
      </c>
      <c r="Y92" t="s">
        <v>109</v>
      </c>
      <c r="Z92" t="s">
        <v>1</v>
      </c>
      <c r="AA92" t="s">
        <v>30</v>
      </c>
      <c r="AB92" s="1">
        <v>43834</v>
      </c>
      <c r="AC92" t="s">
        <v>137</v>
      </c>
      <c r="AD92" t="s">
        <v>211</v>
      </c>
    </row>
    <row r="93" spans="18:30" x14ac:dyDescent="0.2">
      <c r="R93" t="s">
        <v>17</v>
      </c>
      <c r="S93" t="s">
        <v>213</v>
      </c>
      <c r="V93" t="s">
        <v>114</v>
      </c>
      <c r="W93" t="s">
        <v>61</v>
      </c>
      <c r="X93" s="1">
        <v>38098</v>
      </c>
      <c r="Y93" t="s">
        <v>115</v>
      </c>
      <c r="Z93" t="s">
        <v>1</v>
      </c>
      <c r="AA93" t="s">
        <v>30</v>
      </c>
      <c r="AB93" s="1">
        <v>43834</v>
      </c>
      <c r="AC93" t="s">
        <v>58</v>
      </c>
      <c r="AD93" t="s">
        <v>213</v>
      </c>
    </row>
    <row r="94" spans="18:30" x14ac:dyDescent="0.2">
      <c r="R94" t="s">
        <v>18</v>
      </c>
      <c r="S94" t="s">
        <v>214</v>
      </c>
      <c r="V94" t="s">
        <v>117</v>
      </c>
      <c r="W94" t="s">
        <v>61</v>
      </c>
      <c r="X94" s="1">
        <v>37514</v>
      </c>
      <c r="Y94" t="s">
        <v>118</v>
      </c>
      <c r="Z94" t="s">
        <v>7</v>
      </c>
      <c r="AA94" t="s">
        <v>15</v>
      </c>
      <c r="AB94" s="1">
        <v>43736</v>
      </c>
      <c r="AC94" t="s">
        <v>58</v>
      </c>
      <c r="AD94" t="s">
        <v>214</v>
      </c>
    </row>
  </sheetData>
  <mergeCells count="4">
    <mergeCell ref="M1:N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D86"/>
  <sheetViews>
    <sheetView workbookViewId="0">
      <selection activeCell="K24" sqref="K24:K26"/>
    </sheetView>
  </sheetViews>
  <sheetFormatPr baseColWidth="10" defaultColWidth="8.83203125" defaultRowHeight="15" x14ac:dyDescent="0.2"/>
  <cols>
    <col min="4" max="4" width="16.33203125" customWidth="1"/>
    <col min="6" max="6" width="11.33203125" customWidth="1"/>
    <col min="10" max="10" width="7.1640625" customWidth="1"/>
    <col min="12" max="12" width="7.33203125" customWidth="1"/>
    <col min="14" max="14" width="6.6640625" customWidth="1"/>
    <col min="21" max="21" width="11.6640625" bestFit="1" customWidth="1"/>
    <col min="22" max="30" width="12" customWidth="1"/>
  </cols>
  <sheetData>
    <row r="1" spans="1:28" x14ac:dyDescent="0.2">
      <c r="I1" s="60" t="s">
        <v>215</v>
      </c>
      <c r="J1" s="68" t="s">
        <v>315</v>
      </c>
      <c r="K1" s="68"/>
      <c r="L1" s="68" t="s">
        <v>317</v>
      </c>
      <c r="M1" s="68"/>
      <c r="N1" s="68" t="s">
        <v>316</v>
      </c>
      <c r="O1" s="68"/>
    </row>
    <row r="2" spans="1:28" x14ac:dyDescent="0.2">
      <c r="A2" s="2" t="s">
        <v>314</v>
      </c>
      <c r="B2" s="2"/>
      <c r="C2" s="2"/>
      <c r="D2" s="2"/>
      <c r="E2" s="2"/>
      <c r="F2" s="2"/>
      <c r="G2" s="2"/>
      <c r="H2" s="2"/>
      <c r="I2" s="60"/>
      <c r="J2" t="s">
        <v>65</v>
      </c>
      <c r="K2" t="s">
        <v>121</v>
      </c>
      <c r="L2" t="s">
        <v>65</v>
      </c>
      <c r="M2" t="s">
        <v>121</v>
      </c>
      <c r="N2" t="s">
        <v>65</v>
      </c>
      <c r="O2" t="s">
        <v>121</v>
      </c>
    </row>
    <row r="3" spans="1:28" x14ac:dyDescent="0.2">
      <c r="A3" t="s">
        <v>0</v>
      </c>
      <c r="B3" t="s">
        <v>216</v>
      </c>
      <c r="C3" t="s">
        <v>217</v>
      </c>
      <c r="D3" t="s">
        <v>218</v>
      </c>
      <c r="E3" t="s">
        <v>21</v>
      </c>
      <c r="F3" s="1">
        <v>37348</v>
      </c>
      <c r="G3" t="s">
        <v>219</v>
      </c>
      <c r="H3" t="s">
        <v>29</v>
      </c>
      <c r="J3" s="3" t="s">
        <v>24</v>
      </c>
      <c r="K3" s="47" t="s">
        <v>216</v>
      </c>
      <c r="L3" s="3" t="str">
        <f>VLOOKUP($D3,men_1000[],8,FALSE)</f>
        <v>M</v>
      </c>
      <c r="M3" s="3" t="str">
        <f>VLOOKUP($D3,men_1000[],9,FALSE)</f>
        <v>1:27.486</v>
      </c>
      <c r="N3" s="3" t="str">
        <f>VLOOKUP($D3,men_1500[],8,FALSE)</f>
        <v>M</v>
      </c>
      <c r="O3" s="3" t="str">
        <f>VLOOKUP($D3,men_1500[],9,FALSE)</f>
        <v>2:15.586</v>
      </c>
      <c r="U3" s="48"/>
    </row>
    <row r="4" spans="1:28" x14ac:dyDescent="0.2">
      <c r="A4" t="s">
        <v>2</v>
      </c>
      <c r="B4" t="s">
        <v>220</v>
      </c>
      <c r="C4" t="s">
        <v>221</v>
      </c>
      <c r="D4" t="s">
        <v>222</v>
      </c>
      <c r="E4" t="s">
        <v>21</v>
      </c>
      <c r="F4" s="1">
        <v>37355</v>
      </c>
      <c r="G4" t="s">
        <v>223</v>
      </c>
      <c r="H4" t="s">
        <v>29</v>
      </c>
      <c r="J4" s="3" t="s">
        <v>24</v>
      </c>
      <c r="K4" s="47" t="s">
        <v>220</v>
      </c>
      <c r="L4" s="3" t="str">
        <f>VLOOKUP($D4,men_1000[],8,FALSE)</f>
        <v>I</v>
      </c>
      <c r="M4" s="3" t="str">
        <f>VLOOKUP($D4,men_1000[],9,FALSE)</f>
        <v>1:29.474</v>
      </c>
      <c r="N4" s="3" t="str">
        <f>VLOOKUP($D4,men_1500[],8,FALSE)</f>
        <v>I</v>
      </c>
      <c r="O4" s="3" t="str">
        <f>VLOOKUP($D4,men_1500[],9,FALSE)</f>
        <v>2:20.993</v>
      </c>
    </row>
    <row r="5" spans="1:28" x14ac:dyDescent="0.2">
      <c r="A5" t="s">
        <v>3</v>
      </c>
      <c r="B5" t="s">
        <v>224</v>
      </c>
      <c r="C5" t="s">
        <v>225</v>
      </c>
      <c r="D5" t="s">
        <v>226</v>
      </c>
      <c r="E5" t="s">
        <v>56</v>
      </c>
      <c r="F5" s="1">
        <v>37338</v>
      </c>
      <c r="G5" t="s">
        <v>227</v>
      </c>
      <c r="H5" t="s">
        <v>29</v>
      </c>
      <c r="J5" s="3" t="s">
        <v>31</v>
      </c>
      <c r="K5" s="47" t="s">
        <v>224</v>
      </c>
      <c r="L5" s="3" t="str">
        <f>VLOOKUP($D5,men_1000[],8,FALSE)</f>
        <v>II</v>
      </c>
      <c r="M5" s="3" t="str">
        <f>VLOOKUP($D5,men_1000[],9,FALSE)</f>
        <v>1:35.237</v>
      </c>
      <c r="N5" s="3" t="str">
        <f>VLOOKUP($D5,men_1500[],8,FALSE)</f>
        <v>II</v>
      </c>
      <c r="O5" s="3" t="str">
        <f>VLOOKUP($D5,men_1500[],9,FALSE)</f>
        <v>2:30.612</v>
      </c>
    </row>
    <row r="6" spans="1:28" x14ac:dyDescent="0.2">
      <c r="A6" t="s">
        <v>4</v>
      </c>
      <c r="B6" t="s">
        <v>228</v>
      </c>
      <c r="C6" t="s">
        <v>229</v>
      </c>
      <c r="D6" t="s">
        <v>230</v>
      </c>
      <c r="E6" t="s">
        <v>21</v>
      </c>
      <c r="F6" s="1">
        <v>37395</v>
      </c>
      <c r="G6" t="s">
        <v>231</v>
      </c>
      <c r="H6" t="s">
        <v>29</v>
      </c>
      <c r="J6" s="3" t="s">
        <v>31</v>
      </c>
      <c r="K6" s="47" t="s">
        <v>228</v>
      </c>
      <c r="L6" s="3" t="str">
        <f>VLOOKUP($D6,men_1000[],8,FALSE)</f>
        <v>III</v>
      </c>
      <c r="M6" s="3" t="str">
        <f>VLOOKUP($D6,men_1000[],9,FALSE)</f>
        <v>1:40.387</v>
      </c>
      <c r="N6" s="3" t="str">
        <f>VLOOKUP($D6,men_1500[],8,FALSE)</f>
        <v>III</v>
      </c>
      <c r="O6" s="3" t="str">
        <f>VLOOKUP($D6,men_1500[],9,FALSE)</f>
        <v>2:37.697</v>
      </c>
    </row>
    <row r="7" spans="1:28" x14ac:dyDescent="0.2">
      <c r="A7" t="s">
        <v>5</v>
      </c>
      <c r="B7" t="s">
        <v>232</v>
      </c>
      <c r="C7" t="s">
        <v>233</v>
      </c>
      <c r="D7" t="s">
        <v>234</v>
      </c>
      <c r="E7" t="s">
        <v>21</v>
      </c>
      <c r="F7" s="1">
        <v>37435</v>
      </c>
      <c r="G7" t="s">
        <v>235</v>
      </c>
      <c r="H7" t="s">
        <v>29</v>
      </c>
      <c r="J7" s="3" t="s">
        <v>31</v>
      </c>
      <c r="K7" s="47" t="s">
        <v>232</v>
      </c>
      <c r="L7" s="3" t="str">
        <f>VLOOKUP($D7,men_1000[],8,FALSE)</f>
        <v>II</v>
      </c>
      <c r="M7" s="3" t="str">
        <f>VLOOKUP($D7,men_1000[],9,FALSE)</f>
        <v>1:36.707</v>
      </c>
      <c r="N7" s="3" t="str">
        <f>VLOOKUP($D7,men_1500[],8,FALSE)</f>
        <v>II</v>
      </c>
      <c r="O7" s="3" t="str">
        <f>VLOOKUP($D7,men_1500[],9,FALSE)</f>
        <v>2:33.730</v>
      </c>
    </row>
    <row r="8" spans="1:28" x14ac:dyDescent="0.2">
      <c r="A8" t="s">
        <v>6</v>
      </c>
      <c r="B8" t="s">
        <v>236</v>
      </c>
      <c r="C8" t="s">
        <v>237</v>
      </c>
      <c r="D8" t="s">
        <v>238</v>
      </c>
      <c r="E8" t="s">
        <v>38</v>
      </c>
      <c r="F8" s="1">
        <v>37382</v>
      </c>
      <c r="G8" t="s">
        <v>239</v>
      </c>
      <c r="H8" t="s">
        <v>29</v>
      </c>
      <c r="J8" s="3" t="s">
        <v>31</v>
      </c>
      <c r="K8" s="47" t="s">
        <v>236</v>
      </c>
      <c r="L8" s="3" t="str">
        <f>VLOOKUP($D8,men_1000[],8,FALSE)</f>
        <v>II</v>
      </c>
      <c r="M8" s="3" t="str">
        <f>VLOOKUP($D8,men_1000[],9,FALSE)</f>
        <v>1:38.575</v>
      </c>
      <c r="N8" s="3" t="str">
        <f>VLOOKUP($D8,men_1500[],8,FALSE)</f>
        <v>III</v>
      </c>
      <c r="O8" s="3" t="str">
        <f>VLOOKUP($D8,men_1500[],9,FALSE)</f>
        <v>2:42.204</v>
      </c>
      <c r="AB8" s="1"/>
    </row>
    <row r="9" spans="1:28" x14ac:dyDescent="0.2">
      <c r="A9" t="s">
        <v>8</v>
      </c>
      <c r="B9" t="s">
        <v>240</v>
      </c>
      <c r="C9" t="s">
        <v>241</v>
      </c>
      <c r="D9" t="s">
        <v>242</v>
      </c>
      <c r="E9" t="s">
        <v>61</v>
      </c>
      <c r="F9" s="1">
        <v>37015</v>
      </c>
      <c r="G9" t="s">
        <v>243</v>
      </c>
      <c r="H9" t="s">
        <v>23</v>
      </c>
      <c r="J9" s="3" t="s">
        <v>137</v>
      </c>
      <c r="K9" s="47" t="s">
        <v>240</v>
      </c>
      <c r="L9" s="3" t="str">
        <f>VLOOKUP($D9,men_1000[],8,FALSE)</f>
        <v>K</v>
      </c>
      <c r="M9" s="3" t="str">
        <f>VLOOKUP($D9,men_1000[],9,FALSE)</f>
        <v>1:53.208</v>
      </c>
      <c r="N9" s="3" t="str">
        <f>VLOOKUP($D9,men_1500[],8,FALSE)</f>
        <v>--</v>
      </c>
      <c r="O9" s="3" t="str">
        <f>VLOOKUP($D9,men_1500[],9,FALSE)</f>
        <v>2:56.066</v>
      </c>
      <c r="AB9" s="1"/>
    </row>
    <row r="10" spans="1:28" x14ac:dyDescent="0.2">
      <c r="A10" t="s">
        <v>9</v>
      </c>
      <c r="B10" t="s">
        <v>244</v>
      </c>
      <c r="C10" t="s">
        <v>245</v>
      </c>
      <c r="D10" t="s">
        <v>246</v>
      </c>
      <c r="E10" t="s">
        <v>61</v>
      </c>
      <c r="F10" s="1">
        <v>36852</v>
      </c>
      <c r="G10" t="s">
        <v>247</v>
      </c>
      <c r="H10" t="s">
        <v>23</v>
      </c>
      <c r="J10" s="3" t="s">
        <v>137</v>
      </c>
      <c r="K10" s="47" t="s">
        <v>244</v>
      </c>
      <c r="L10" s="3" t="str">
        <f>VLOOKUP($D10,men_1000[],8,FALSE)</f>
        <v>--</v>
      </c>
      <c r="M10" s="3" t="str">
        <f>VLOOKUP($D10,men_1000[],9,FALSE)</f>
        <v>2:06.153</v>
      </c>
      <c r="N10" s="3" t="str">
        <f>VLOOKUP($D10,men_1500[],8,FALSE)</f>
        <v>--</v>
      </c>
      <c r="O10" s="3" t="str">
        <f>VLOOKUP($D10,men_1500[],9,FALSE)</f>
        <v>3:21.213</v>
      </c>
      <c r="X10" s="1"/>
      <c r="AB10" s="1"/>
    </row>
    <row r="11" spans="1:28" x14ac:dyDescent="0.2">
      <c r="A11" t="s">
        <v>10</v>
      </c>
      <c r="B11" t="s">
        <v>248</v>
      </c>
      <c r="C11" t="s">
        <v>249</v>
      </c>
      <c r="D11" t="s">
        <v>250</v>
      </c>
      <c r="E11" t="s">
        <v>61</v>
      </c>
      <c r="F11" s="1">
        <v>36968</v>
      </c>
      <c r="G11" t="s">
        <v>251</v>
      </c>
      <c r="H11" t="s">
        <v>23</v>
      </c>
      <c r="J11" s="3" t="s">
        <v>58</v>
      </c>
      <c r="K11" s="47" t="s">
        <v>248</v>
      </c>
      <c r="L11" s="3" t="str">
        <f>VLOOKUP($D11,men_1000[],8,FALSE)</f>
        <v>--</v>
      </c>
      <c r="M11" s="3" t="str">
        <f>VLOOKUP($D11,men_1000[],9,FALSE)</f>
        <v>2:08.243</v>
      </c>
      <c r="N11" s="3" t="str">
        <f>VLOOKUP($D11,men_1500[],8,FALSE)</f>
        <v>--</v>
      </c>
      <c r="O11" s="3" t="str">
        <f>VLOOKUP($D11,men_1500[],9,FALSE)</f>
        <v>3:27.975</v>
      </c>
      <c r="X11" s="1"/>
      <c r="AB11" s="1"/>
    </row>
    <row r="12" spans="1:28" x14ac:dyDescent="0.2">
      <c r="A12" t="s">
        <v>0</v>
      </c>
      <c r="B12" t="s">
        <v>252</v>
      </c>
      <c r="C12" t="s">
        <v>253</v>
      </c>
      <c r="D12" t="s">
        <v>254</v>
      </c>
      <c r="E12" t="s">
        <v>27</v>
      </c>
      <c r="F12" s="1">
        <v>37498</v>
      </c>
      <c r="G12" t="s">
        <v>255</v>
      </c>
      <c r="H12" t="s">
        <v>7</v>
      </c>
      <c r="J12" s="3" t="s">
        <v>129</v>
      </c>
      <c r="K12" s="47" t="s">
        <v>252</v>
      </c>
      <c r="L12" s="3" t="str">
        <f>VLOOKUP($D12,men_1000[],8,FALSE)</f>
        <v>M</v>
      </c>
      <c r="M12" s="3" t="str">
        <f>VLOOKUP($D12,men_1000[],9,FALSE)</f>
        <v>1:25.897</v>
      </c>
      <c r="N12" s="3" t="str">
        <f>VLOOKUP($D12,men_1500[],8,FALSE)</f>
        <v>I</v>
      </c>
      <c r="O12" s="3" t="str">
        <f>VLOOKUP($D12,men_1500[],9,FALSE)</f>
        <v>2:21.817</v>
      </c>
      <c r="X12" s="1"/>
      <c r="AB12" s="1"/>
    </row>
    <row r="13" spans="1:28" x14ac:dyDescent="0.2">
      <c r="A13" t="s">
        <v>2</v>
      </c>
      <c r="B13" t="s">
        <v>257</v>
      </c>
      <c r="C13" t="s">
        <v>258</v>
      </c>
      <c r="D13" t="s">
        <v>259</v>
      </c>
      <c r="E13" t="s">
        <v>21</v>
      </c>
      <c r="F13" s="1">
        <v>37814</v>
      </c>
      <c r="G13" t="s">
        <v>260</v>
      </c>
      <c r="H13" t="s">
        <v>1</v>
      </c>
      <c r="J13" s="3" t="s">
        <v>24</v>
      </c>
      <c r="K13" s="47" t="s">
        <v>257</v>
      </c>
      <c r="L13" s="3" t="str">
        <f>VLOOKUP($D13,men_1000[],8,FALSE)</f>
        <v>I</v>
      </c>
      <c r="M13" s="3" t="str">
        <f>VLOOKUP($D13,men_1000[],9,FALSE)</f>
        <v>1:29.607</v>
      </c>
      <c r="N13" s="3" t="str">
        <f>VLOOKUP($D13,men_1500[],8,FALSE)</f>
        <v>M</v>
      </c>
      <c r="O13" s="3" t="str">
        <f>VLOOKUP($D13,men_1500[],9,FALSE)</f>
        <v>2:14.924</v>
      </c>
      <c r="X13" s="1"/>
      <c r="AB13" s="1"/>
    </row>
    <row r="14" spans="1:28" x14ac:dyDescent="0.2">
      <c r="A14" t="s">
        <v>3</v>
      </c>
      <c r="B14" t="s">
        <v>261</v>
      </c>
      <c r="C14" t="s">
        <v>262</v>
      </c>
      <c r="D14" t="s">
        <v>263</v>
      </c>
      <c r="E14" t="s">
        <v>38</v>
      </c>
      <c r="F14" s="1">
        <v>37486</v>
      </c>
      <c r="G14" t="s">
        <v>264</v>
      </c>
      <c r="H14" t="s">
        <v>7</v>
      </c>
      <c r="J14" s="3" t="s">
        <v>24</v>
      </c>
      <c r="K14" s="47" t="s">
        <v>261</v>
      </c>
      <c r="L14" s="3" t="str">
        <f>VLOOKUP($D14,men_1000[],8,FALSE)</f>
        <v>II</v>
      </c>
      <c r="M14" s="3" t="str">
        <f>VLOOKUP($D14,men_1000[],9,FALSE)</f>
        <v>1:35.006</v>
      </c>
      <c r="N14" s="3" t="str">
        <f>VLOOKUP($D14,men_1500[],8,FALSE)</f>
        <v>III</v>
      </c>
      <c r="O14" s="3" t="str">
        <f>VLOOKUP($D14,men_1500[],9,FALSE)</f>
        <v>2:35.162</v>
      </c>
      <c r="X14" s="1"/>
      <c r="AB14" s="1"/>
    </row>
    <row r="15" spans="1:28" x14ac:dyDescent="0.2">
      <c r="A15" t="s">
        <v>4</v>
      </c>
      <c r="B15" t="s">
        <v>265</v>
      </c>
      <c r="C15" t="s">
        <v>266</v>
      </c>
      <c r="D15" t="s">
        <v>267</v>
      </c>
      <c r="E15" t="s">
        <v>21</v>
      </c>
      <c r="F15" s="1">
        <v>37582</v>
      </c>
      <c r="G15" t="s">
        <v>268</v>
      </c>
      <c r="H15" t="s">
        <v>7</v>
      </c>
      <c r="J15" s="3" t="s">
        <v>24</v>
      </c>
      <c r="K15" s="47" t="s">
        <v>265</v>
      </c>
      <c r="L15" s="3" t="str">
        <f>VLOOKUP($D15,men_1000[],8,FALSE)</f>
        <v>II</v>
      </c>
      <c r="M15" s="3" t="str">
        <f>VLOOKUP($D15,men_1000[],9,FALSE)</f>
        <v>1:33.374</v>
      </c>
      <c r="N15" s="3" t="str">
        <f>VLOOKUP($D15,men_1500[],8,FALSE)</f>
        <v>II</v>
      </c>
      <c r="O15" s="3" t="str">
        <f>VLOOKUP($D15,men_1500[],9,FALSE)</f>
        <v>2:27.309</v>
      </c>
      <c r="X15" s="1"/>
      <c r="AB15" s="1"/>
    </row>
    <row r="16" spans="1:28" x14ac:dyDescent="0.2">
      <c r="A16" t="s">
        <v>5</v>
      </c>
      <c r="B16" t="s">
        <v>269</v>
      </c>
      <c r="C16" t="s">
        <v>270</v>
      </c>
      <c r="D16" t="s">
        <v>271</v>
      </c>
      <c r="E16" t="s">
        <v>21</v>
      </c>
      <c r="F16" s="1">
        <v>38038</v>
      </c>
      <c r="G16" t="s">
        <v>272</v>
      </c>
      <c r="H16" t="s">
        <v>1</v>
      </c>
      <c r="J16" s="3" t="s">
        <v>31</v>
      </c>
      <c r="K16" s="47" t="s">
        <v>269</v>
      </c>
      <c r="L16" s="3" t="str">
        <f>VLOOKUP($D16,men_1000[],8,FALSE)</f>
        <v>II</v>
      </c>
      <c r="M16" s="3" t="str">
        <f>VLOOKUP($D16,men_1000[],9,FALSE)</f>
        <v>1:36.549</v>
      </c>
      <c r="N16" s="3" t="str">
        <f>VLOOKUP($D16,men_1500[],8,FALSE)</f>
        <v>II</v>
      </c>
      <c r="O16" s="3" t="str">
        <f>VLOOKUP($D16,men_1500[],9,FALSE)</f>
        <v>2:33.419</v>
      </c>
      <c r="X16" s="1"/>
      <c r="AB16" s="1"/>
    </row>
    <row r="17" spans="1:30" x14ac:dyDescent="0.2">
      <c r="A17" t="s">
        <v>6</v>
      </c>
      <c r="B17" t="s">
        <v>273</v>
      </c>
      <c r="C17" t="s">
        <v>274</v>
      </c>
      <c r="D17" t="s">
        <v>275</v>
      </c>
      <c r="E17" t="s">
        <v>276</v>
      </c>
      <c r="F17" s="1">
        <v>38051</v>
      </c>
      <c r="G17" t="s">
        <v>277</v>
      </c>
      <c r="H17" t="s">
        <v>1</v>
      </c>
      <c r="J17" s="3" t="s">
        <v>31</v>
      </c>
      <c r="K17" s="47" t="s">
        <v>273</v>
      </c>
      <c r="L17" s="3" t="str">
        <f>VLOOKUP($D17,men_1000[],8,FALSE)</f>
        <v>II</v>
      </c>
      <c r="M17" s="3" t="str">
        <f>VLOOKUP($D17,men_1000[],9,FALSE)</f>
        <v>1:37.969</v>
      </c>
      <c r="N17" s="3" t="str">
        <f>VLOOKUP($D17,men_1500[],8,FALSE)</f>
        <v>II</v>
      </c>
      <c r="O17" s="3" t="str">
        <f>VLOOKUP($D17,men_1500[],9,FALSE)</f>
        <v>2:31.712</v>
      </c>
      <c r="X17" s="1"/>
      <c r="AB17" s="1"/>
    </row>
    <row r="18" spans="1:30" x14ac:dyDescent="0.2">
      <c r="A18" t="s">
        <v>8</v>
      </c>
      <c r="B18" t="s">
        <v>278</v>
      </c>
      <c r="C18" t="s">
        <v>279</v>
      </c>
      <c r="D18" t="s">
        <v>280</v>
      </c>
      <c r="E18" t="s">
        <v>42</v>
      </c>
      <c r="F18" s="1">
        <v>38098</v>
      </c>
      <c r="G18" t="s">
        <v>281</v>
      </c>
      <c r="H18" t="s">
        <v>1</v>
      </c>
      <c r="J18" s="3" t="s">
        <v>31</v>
      </c>
      <c r="K18" s="47" t="s">
        <v>278</v>
      </c>
      <c r="L18" s="3" t="str">
        <f>VLOOKUP($D18,men_1000[],8,FALSE)</f>
        <v>III</v>
      </c>
      <c r="M18" s="3" t="str">
        <f>VLOOKUP($D18,men_1000[],9,FALSE)</f>
        <v>1:39.914</v>
      </c>
      <c r="N18" s="3" t="str">
        <f>VLOOKUP($D18,men_1500[],8,FALSE)</f>
        <v>III</v>
      </c>
      <c r="O18" s="3" t="str">
        <f>VLOOKUP($D18,men_1500[],9,FALSE)</f>
        <v>2:36.958</v>
      </c>
      <c r="X18" s="1"/>
      <c r="AB18" s="1"/>
    </row>
    <row r="19" spans="1:30" x14ac:dyDescent="0.2">
      <c r="A19" t="s">
        <v>9</v>
      </c>
      <c r="B19" t="s">
        <v>282</v>
      </c>
      <c r="C19" t="s">
        <v>283</v>
      </c>
      <c r="D19" t="s">
        <v>284</v>
      </c>
      <c r="E19" t="s">
        <v>21</v>
      </c>
      <c r="F19" s="1">
        <v>38041</v>
      </c>
      <c r="G19" t="s">
        <v>285</v>
      </c>
      <c r="H19" t="s">
        <v>1</v>
      </c>
      <c r="J19" s="3" t="s">
        <v>31</v>
      </c>
      <c r="K19" s="47" t="s">
        <v>282</v>
      </c>
      <c r="L19" s="3" t="str">
        <f>VLOOKUP($D19,men_1000[],8,FALSE)</f>
        <v>III</v>
      </c>
      <c r="M19" s="3" t="str">
        <f>VLOOKUP($D19,men_1000[],9,FALSE)</f>
        <v>1:41.191</v>
      </c>
      <c r="N19" s="3" t="str">
        <f>VLOOKUP($D19,men_1500[],8,FALSE)</f>
        <v>II</v>
      </c>
      <c r="O19" s="3" t="str">
        <f>VLOOKUP($D19,men_1500[],9,FALSE)</f>
        <v>2:30.350</v>
      </c>
      <c r="X19" s="1"/>
      <c r="AB19" s="1"/>
    </row>
    <row r="20" spans="1:30" x14ac:dyDescent="0.2">
      <c r="A20" t="s">
        <v>10</v>
      </c>
      <c r="B20" t="s">
        <v>286</v>
      </c>
      <c r="C20" t="s">
        <v>287</v>
      </c>
      <c r="D20" t="s">
        <v>288</v>
      </c>
      <c r="E20" t="s">
        <v>38</v>
      </c>
      <c r="F20" s="1">
        <v>37775</v>
      </c>
      <c r="G20" t="s">
        <v>289</v>
      </c>
      <c r="H20" t="s">
        <v>7</v>
      </c>
      <c r="J20" s="3" t="s">
        <v>106</v>
      </c>
      <c r="K20" s="47" t="s">
        <v>286</v>
      </c>
      <c r="L20" s="3" t="str">
        <f>VLOOKUP($D20,men_1000[],8,FALSE)</f>
        <v>III</v>
      </c>
      <c r="M20" s="3" t="str">
        <f>VLOOKUP($D20,men_1000[],9,FALSE)</f>
        <v>1:43.513</v>
      </c>
      <c r="N20" s="3" t="str">
        <f>VLOOKUP($D20,men_1500[],8,FALSE)</f>
        <v>K</v>
      </c>
      <c r="O20" s="3" t="str">
        <f>VLOOKUP($D20,men_1500[],9,FALSE)</f>
        <v>2:43.879</v>
      </c>
      <c r="X20" s="1"/>
      <c r="AB20" s="1"/>
    </row>
    <row r="21" spans="1:30" x14ac:dyDescent="0.2">
      <c r="A21" t="s">
        <v>11</v>
      </c>
      <c r="B21" t="s">
        <v>290</v>
      </c>
      <c r="C21" t="s">
        <v>291</v>
      </c>
      <c r="D21" t="s">
        <v>292</v>
      </c>
      <c r="E21" t="s">
        <v>101</v>
      </c>
      <c r="F21" s="1">
        <v>37767</v>
      </c>
      <c r="G21" t="s">
        <v>293</v>
      </c>
      <c r="H21" t="s">
        <v>7</v>
      </c>
      <c r="J21" s="3" t="s">
        <v>106</v>
      </c>
      <c r="K21" s="47" t="s">
        <v>290</v>
      </c>
      <c r="L21" s="3" t="str">
        <f>VLOOKUP($D21,men_1000[],8,FALSE)</f>
        <v>II</v>
      </c>
      <c r="M21" s="3" t="str">
        <f>VLOOKUP($D21,men_1000[],9,FALSE)</f>
        <v>1:38.193</v>
      </c>
      <c r="N21" s="3" t="str">
        <f>VLOOKUP($D21,men_1500[],8,FALSE)</f>
        <v>II</v>
      </c>
      <c r="O21" s="3" t="str">
        <f>VLOOKUP($D21,men_1500[],9,FALSE)</f>
        <v>2:31.607</v>
      </c>
      <c r="X21" s="1"/>
      <c r="AB21" s="1"/>
    </row>
    <row r="22" spans="1:30" x14ac:dyDescent="0.2">
      <c r="A22" t="s">
        <v>12</v>
      </c>
      <c r="B22" t="s">
        <v>294</v>
      </c>
      <c r="C22" t="s">
        <v>295</v>
      </c>
      <c r="D22" t="s">
        <v>296</v>
      </c>
      <c r="E22" t="s">
        <v>27</v>
      </c>
      <c r="F22" s="1">
        <v>37811</v>
      </c>
      <c r="G22" t="s">
        <v>297</v>
      </c>
      <c r="H22" t="s">
        <v>1</v>
      </c>
      <c r="J22" s="3" t="s">
        <v>137</v>
      </c>
      <c r="K22" s="47" t="s">
        <v>294</v>
      </c>
      <c r="L22" s="3" t="str">
        <f>VLOOKUP($D22,men_1000[],8,FALSE)</f>
        <v>K</v>
      </c>
      <c r="M22" s="3" t="str">
        <f>VLOOKUP($D22,men_1000[],9,FALSE)</f>
        <v>1:45.150</v>
      </c>
      <c r="N22" s="3" t="str">
        <f>VLOOKUP($D22,men_1500[],8,FALSE)</f>
        <v>III</v>
      </c>
      <c r="O22" s="3" t="str">
        <f>VLOOKUP($D22,men_1500[],9,FALSE)</f>
        <v>2:41.763</v>
      </c>
      <c r="X22" s="1"/>
      <c r="AB22" s="1"/>
    </row>
    <row r="23" spans="1:30" x14ac:dyDescent="0.2">
      <c r="A23" t="s">
        <v>13</v>
      </c>
      <c r="B23" t="s">
        <v>298</v>
      </c>
      <c r="C23" t="s">
        <v>299</v>
      </c>
      <c r="D23" t="s">
        <v>300</v>
      </c>
      <c r="E23" t="s">
        <v>61</v>
      </c>
      <c r="F23" s="1">
        <v>37611</v>
      </c>
      <c r="G23" t="s">
        <v>301</v>
      </c>
      <c r="H23" t="s">
        <v>7</v>
      </c>
      <c r="J23" s="3" t="s">
        <v>58</v>
      </c>
      <c r="K23" s="47" t="s">
        <v>298</v>
      </c>
      <c r="L23" s="3" t="str">
        <f>VLOOKUP($D23,men_1000[],8,FALSE)</f>
        <v>--</v>
      </c>
      <c r="M23" s="3" t="str">
        <f>VLOOKUP($D23,men_1000[],9,FALSE)</f>
        <v>2:05.554</v>
      </c>
      <c r="N23" s="3" t="str">
        <f>VLOOKUP($D23,men_1500[],8,FALSE)</f>
        <v>--</v>
      </c>
      <c r="O23" s="3" t="str">
        <f>VLOOKUP($D23,men_1500[],9,FALSE)</f>
        <v>3:14.525</v>
      </c>
      <c r="X23" s="1"/>
      <c r="AB23" s="1"/>
    </row>
    <row r="24" spans="1:30" x14ac:dyDescent="0.2">
      <c r="A24" t="s">
        <v>14</v>
      </c>
      <c r="B24" t="s">
        <v>302</v>
      </c>
      <c r="C24" t="s">
        <v>303</v>
      </c>
      <c r="D24" t="s">
        <v>304</v>
      </c>
      <c r="E24" t="s">
        <v>61</v>
      </c>
      <c r="F24" s="1">
        <v>37683</v>
      </c>
      <c r="G24" t="s">
        <v>305</v>
      </c>
      <c r="H24" t="s">
        <v>7</v>
      </c>
      <c r="J24" s="3" t="s">
        <v>58</v>
      </c>
      <c r="K24" s="47" t="s">
        <v>302</v>
      </c>
      <c r="L24" s="3" t="str">
        <f>VLOOKUP($D24,men_1000[],8,FALSE)</f>
        <v>--</v>
      </c>
      <c r="M24" s="3" t="str">
        <f>VLOOKUP($D24,men_1000[],9,FALSE)</f>
        <v>2:10.913</v>
      </c>
      <c r="N24" s="3" t="str">
        <f>VLOOKUP($D24,men_1500[],8,FALSE)</f>
        <v>--</v>
      </c>
      <c r="O24" s="3" t="str">
        <f>VLOOKUP($D24,men_1500[],9,FALSE)</f>
        <v>3:34.194</v>
      </c>
      <c r="X24" s="1"/>
      <c r="AB24" s="1"/>
    </row>
    <row r="25" spans="1:30" x14ac:dyDescent="0.2">
      <c r="A25" t="s">
        <v>16</v>
      </c>
      <c r="B25" t="s">
        <v>306</v>
      </c>
      <c r="C25" t="s">
        <v>307</v>
      </c>
      <c r="D25" t="s">
        <v>308</v>
      </c>
      <c r="E25" t="s">
        <v>61</v>
      </c>
      <c r="F25" s="1">
        <v>37904</v>
      </c>
      <c r="G25" t="s">
        <v>309</v>
      </c>
      <c r="H25" t="s">
        <v>1</v>
      </c>
      <c r="J25" s="3" t="s">
        <v>58</v>
      </c>
      <c r="K25" s="47" t="s">
        <v>306</v>
      </c>
      <c r="L25" s="3" t="str">
        <f>VLOOKUP($D25,men_1000[],8,FALSE)</f>
        <v>--</v>
      </c>
      <c r="M25" s="3" t="str">
        <f>VLOOKUP($D25,men_1000[],9,FALSE)</f>
        <v>2:11.145</v>
      </c>
      <c r="N25" s="3" t="str">
        <f>VLOOKUP($D25,men_1500[],8,FALSE)</f>
        <v>--</v>
      </c>
      <c r="O25" s="3" t="str">
        <f>VLOOKUP($D25,men_1500[],9,FALSE)</f>
        <v>3:23.179</v>
      </c>
    </row>
    <row r="26" spans="1:30" x14ac:dyDescent="0.2">
      <c r="A26" t="s">
        <v>17</v>
      </c>
      <c r="B26" t="s">
        <v>310</v>
      </c>
      <c r="C26" t="s">
        <v>311</v>
      </c>
      <c r="D26" t="s">
        <v>312</v>
      </c>
      <c r="E26" t="s">
        <v>61</v>
      </c>
      <c r="F26" s="1">
        <v>38113</v>
      </c>
      <c r="G26" t="s">
        <v>313</v>
      </c>
      <c r="H26" t="s">
        <v>1</v>
      </c>
      <c r="J26" s="3" t="s">
        <v>58</v>
      </c>
      <c r="K26" s="47" t="s">
        <v>310</v>
      </c>
      <c r="L26" s="3" t="str">
        <f>VLOOKUP($D26,men_1000[],8,FALSE)</f>
        <v>--</v>
      </c>
      <c r="M26" s="3" t="str">
        <f>VLOOKUP($D26,men_1000[],9,FALSE)</f>
        <v>2:23.634</v>
      </c>
      <c r="N26" s="3" t="e">
        <f>VLOOKUP($D26,men_1500[],8,FALSE)</f>
        <v>#N/A</v>
      </c>
      <c r="O26" s="3" t="e">
        <f>VLOOKUP($D26,men_1500[],9,FALSE)</f>
        <v>#N/A</v>
      </c>
    </row>
    <row r="28" spans="1:30" x14ac:dyDescent="0.2">
      <c r="R28" t="s">
        <v>318</v>
      </c>
    </row>
    <row r="29" spans="1:30" x14ac:dyDescent="0.2">
      <c r="AB29" s="1"/>
    </row>
    <row r="30" spans="1:30" x14ac:dyDescent="0.2">
      <c r="V30" t="s">
        <v>140</v>
      </c>
      <c r="W30" t="s">
        <v>141</v>
      </c>
      <c r="X30" t="s">
        <v>142</v>
      </c>
      <c r="Y30" t="s">
        <v>143</v>
      </c>
      <c r="Z30" t="s">
        <v>144</v>
      </c>
      <c r="AA30" t="s">
        <v>145</v>
      </c>
      <c r="AB30" s="1" t="s">
        <v>146</v>
      </c>
      <c r="AC30" t="s">
        <v>147</v>
      </c>
      <c r="AD30" t="s">
        <v>148</v>
      </c>
    </row>
    <row r="31" spans="1:30" x14ac:dyDescent="0.2">
      <c r="R31" t="s">
        <v>0</v>
      </c>
      <c r="S31" t="s">
        <v>319</v>
      </c>
      <c r="T31" t="s">
        <v>320</v>
      </c>
      <c r="V31" t="s">
        <v>218</v>
      </c>
      <c r="W31" t="s">
        <v>21</v>
      </c>
      <c r="X31" s="1">
        <v>37348</v>
      </c>
      <c r="Y31" t="s">
        <v>219</v>
      </c>
      <c r="Z31" t="s">
        <v>29</v>
      </c>
      <c r="AA31" t="s">
        <v>72</v>
      </c>
      <c r="AB31" s="1">
        <v>43758</v>
      </c>
      <c r="AC31" t="s">
        <v>129</v>
      </c>
      <c r="AD31" t="s">
        <v>319</v>
      </c>
    </row>
    <row r="32" spans="1:30" x14ac:dyDescent="0.2">
      <c r="R32" t="s">
        <v>2</v>
      </c>
      <c r="S32" t="s">
        <v>321</v>
      </c>
      <c r="T32" t="s">
        <v>322</v>
      </c>
      <c r="V32" t="s">
        <v>222</v>
      </c>
      <c r="W32" t="s">
        <v>21</v>
      </c>
      <c r="X32" s="1">
        <v>37355</v>
      </c>
      <c r="Y32" t="s">
        <v>223</v>
      </c>
      <c r="Z32" t="s">
        <v>29</v>
      </c>
      <c r="AA32" t="s">
        <v>35</v>
      </c>
      <c r="AB32" s="1">
        <v>43800</v>
      </c>
      <c r="AC32" t="s">
        <v>24</v>
      </c>
      <c r="AD32" t="s">
        <v>321</v>
      </c>
    </row>
    <row r="33" spans="18:30" x14ac:dyDescent="0.2">
      <c r="R33" t="s">
        <v>3</v>
      </c>
      <c r="S33" t="s">
        <v>323</v>
      </c>
      <c r="T33" t="s">
        <v>324</v>
      </c>
      <c r="V33" t="s">
        <v>226</v>
      </c>
      <c r="W33" t="s">
        <v>56</v>
      </c>
      <c r="X33" s="1">
        <v>37338</v>
      </c>
      <c r="Y33" t="s">
        <v>227</v>
      </c>
      <c r="Z33" t="s">
        <v>29</v>
      </c>
      <c r="AA33" t="s">
        <v>15</v>
      </c>
      <c r="AB33" s="1">
        <v>43737</v>
      </c>
      <c r="AC33" t="s">
        <v>31</v>
      </c>
      <c r="AD33" t="s">
        <v>323</v>
      </c>
    </row>
    <row r="34" spans="18:30" x14ac:dyDescent="0.2">
      <c r="R34" t="s">
        <v>4</v>
      </c>
      <c r="S34" t="s">
        <v>325</v>
      </c>
      <c r="T34" t="s">
        <v>326</v>
      </c>
      <c r="V34" t="s">
        <v>234</v>
      </c>
      <c r="W34" t="s">
        <v>21</v>
      </c>
      <c r="X34" s="1">
        <v>37435</v>
      </c>
      <c r="Y34" t="s">
        <v>235</v>
      </c>
      <c r="Z34" t="s">
        <v>29</v>
      </c>
      <c r="AA34" t="s">
        <v>35</v>
      </c>
      <c r="AB34" s="1">
        <v>43793</v>
      </c>
      <c r="AC34" t="s">
        <v>31</v>
      </c>
      <c r="AD34" t="s">
        <v>325</v>
      </c>
    </row>
    <row r="35" spans="18:30" x14ac:dyDescent="0.2">
      <c r="R35" t="s">
        <v>5</v>
      </c>
      <c r="S35" t="s">
        <v>327</v>
      </c>
      <c r="T35" t="s">
        <v>328</v>
      </c>
      <c r="V35" t="s">
        <v>238</v>
      </c>
      <c r="W35" t="s">
        <v>38</v>
      </c>
      <c r="X35" s="1">
        <v>37382</v>
      </c>
      <c r="Y35" t="s">
        <v>239</v>
      </c>
      <c r="Z35" t="s">
        <v>29</v>
      </c>
      <c r="AA35" t="s">
        <v>35</v>
      </c>
      <c r="AB35" s="1">
        <v>43793</v>
      </c>
      <c r="AC35" t="s">
        <v>31</v>
      </c>
      <c r="AD35" t="s">
        <v>327</v>
      </c>
    </row>
    <row r="36" spans="18:30" x14ac:dyDescent="0.2">
      <c r="R36" t="s">
        <v>6</v>
      </c>
      <c r="S36" t="s">
        <v>329</v>
      </c>
      <c r="T36" t="s">
        <v>330</v>
      </c>
      <c r="V36" t="s">
        <v>331</v>
      </c>
      <c r="W36" t="s">
        <v>27</v>
      </c>
      <c r="X36" s="1">
        <v>36993</v>
      </c>
      <c r="Y36" t="s">
        <v>332</v>
      </c>
      <c r="Z36" t="s">
        <v>23</v>
      </c>
      <c r="AA36" t="s">
        <v>30</v>
      </c>
      <c r="AB36" s="1">
        <v>43835</v>
      </c>
      <c r="AC36" t="s">
        <v>106</v>
      </c>
      <c r="AD36" t="s">
        <v>329</v>
      </c>
    </row>
    <row r="37" spans="18:30" x14ac:dyDescent="0.2">
      <c r="R37" t="s">
        <v>8</v>
      </c>
      <c r="S37" t="s">
        <v>333</v>
      </c>
      <c r="T37" t="s">
        <v>334</v>
      </c>
      <c r="V37" t="s">
        <v>230</v>
      </c>
      <c r="W37" t="s">
        <v>21</v>
      </c>
      <c r="X37" s="1">
        <v>37395</v>
      </c>
      <c r="Y37" t="s">
        <v>231</v>
      </c>
      <c r="Z37" t="s">
        <v>29</v>
      </c>
      <c r="AA37" t="s">
        <v>199</v>
      </c>
      <c r="AB37" s="1">
        <v>43757</v>
      </c>
      <c r="AC37" t="s">
        <v>106</v>
      </c>
      <c r="AD37" t="s">
        <v>333</v>
      </c>
    </row>
    <row r="38" spans="18:30" x14ac:dyDescent="0.2">
      <c r="R38" t="s">
        <v>9</v>
      </c>
      <c r="S38" t="s">
        <v>335</v>
      </c>
      <c r="T38" t="s">
        <v>336</v>
      </c>
      <c r="V38" t="s">
        <v>242</v>
      </c>
      <c r="W38" t="s">
        <v>61</v>
      </c>
      <c r="X38" s="1">
        <v>37015</v>
      </c>
      <c r="Y38" t="s">
        <v>243</v>
      </c>
      <c r="Z38" t="s">
        <v>23</v>
      </c>
      <c r="AA38" t="s">
        <v>15</v>
      </c>
      <c r="AB38" s="1">
        <v>43737</v>
      </c>
      <c r="AC38" t="s">
        <v>137</v>
      </c>
      <c r="AD38" t="s">
        <v>335</v>
      </c>
    </row>
    <row r="39" spans="18:30" x14ac:dyDescent="0.2">
      <c r="R39" t="s">
        <v>10</v>
      </c>
      <c r="S39" t="s">
        <v>337</v>
      </c>
      <c r="T39" t="s">
        <v>338</v>
      </c>
      <c r="V39" t="s">
        <v>246</v>
      </c>
      <c r="W39" t="s">
        <v>61</v>
      </c>
      <c r="X39" s="1">
        <v>36852</v>
      </c>
      <c r="Y39" t="s">
        <v>247</v>
      </c>
      <c r="Z39" t="s">
        <v>23</v>
      </c>
      <c r="AA39" t="s">
        <v>35</v>
      </c>
      <c r="AB39" s="1">
        <v>43800</v>
      </c>
      <c r="AC39" t="s">
        <v>58</v>
      </c>
      <c r="AD39" t="s">
        <v>337</v>
      </c>
    </row>
    <row r="40" spans="18:30" x14ac:dyDescent="0.2">
      <c r="R40" t="s">
        <v>11</v>
      </c>
      <c r="S40" t="s">
        <v>339</v>
      </c>
      <c r="T40" t="s">
        <v>340</v>
      </c>
      <c r="V40" t="s">
        <v>250</v>
      </c>
      <c r="W40" t="s">
        <v>61</v>
      </c>
      <c r="X40" s="1">
        <v>36968</v>
      </c>
      <c r="Y40" t="s">
        <v>251</v>
      </c>
      <c r="Z40" t="s">
        <v>23</v>
      </c>
      <c r="AA40" t="s">
        <v>35</v>
      </c>
      <c r="AB40" s="1">
        <v>43800</v>
      </c>
      <c r="AC40" t="s">
        <v>58</v>
      </c>
      <c r="AD40" t="s">
        <v>339</v>
      </c>
    </row>
    <row r="41" spans="18:30" x14ac:dyDescent="0.2">
      <c r="V41" t="s">
        <v>254</v>
      </c>
      <c r="W41" t="s">
        <v>27</v>
      </c>
      <c r="X41" s="1">
        <v>37498</v>
      </c>
      <c r="Y41" t="s">
        <v>255</v>
      </c>
      <c r="Z41" t="s">
        <v>7</v>
      </c>
      <c r="AA41" t="s">
        <v>256</v>
      </c>
      <c r="AB41" s="1">
        <v>43777</v>
      </c>
      <c r="AC41" t="s">
        <v>129</v>
      </c>
      <c r="AD41" t="s">
        <v>341</v>
      </c>
    </row>
    <row r="42" spans="18:30" x14ac:dyDescent="0.2">
      <c r="V42" t="s">
        <v>259</v>
      </c>
      <c r="W42" t="s">
        <v>21</v>
      </c>
      <c r="X42" s="1">
        <v>37814</v>
      </c>
      <c r="Y42" t="s">
        <v>260</v>
      </c>
      <c r="Z42" t="s">
        <v>1</v>
      </c>
      <c r="AA42" t="s">
        <v>35</v>
      </c>
      <c r="AB42" s="1">
        <v>43800</v>
      </c>
      <c r="AC42" t="s">
        <v>24</v>
      </c>
      <c r="AD42" t="s">
        <v>342</v>
      </c>
    </row>
    <row r="43" spans="18:30" x14ac:dyDescent="0.2">
      <c r="V43" t="s">
        <v>267</v>
      </c>
      <c r="W43" t="s">
        <v>21</v>
      </c>
      <c r="X43" s="1">
        <v>37582</v>
      </c>
      <c r="Y43" t="s">
        <v>268</v>
      </c>
      <c r="Z43" t="s">
        <v>7</v>
      </c>
      <c r="AA43" t="s">
        <v>199</v>
      </c>
      <c r="AB43" s="1">
        <v>43757</v>
      </c>
      <c r="AC43" t="s">
        <v>31</v>
      </c>
      <c r="AD43" t="s">
        <v>343</v>
      </c>
    </row>
    <row r="44" spans="18:30" x14ac:dyDescent="0.2">
      <c r="V44" t="s">
        <v>263</v>
      </c>
      <c r="W44" t="s">
        <v>38</v>
      </c>
      <c r="X44" s="1">
        <v>37486</v>
      </c>
      <c r="Y44" t="s">
        <v>264</v>
      </c>
      <c r="Z44" t="s">
        <v>7</v>
      </c>
      <c r="AA44" t="s">
        <v>15</v>
      </c>
      <c r="AB44" s="1">
        <v>43737</v>
      </c>
      <c r="AC44" t="s">
        <v>31</v>
      </c>
      <c r="AD44" t="s">
        <v>344</v>
      </c>
    </row>
    <row r="45" spans="18:30" x14ac:dyDescent="0.2">
      <c r="V45" t="s">
        <v>271</v>
      </c>
      <c r="W45" t="s">
        <v>21</v>
      </c>
      <c r="X45" s="1">
        <v>38038</v>
      </c>
      <c r="Y45" t="s">
        <v>272</v>
      </c>
      <c r="Z45" t="s">
        <v>1</v>
      </c>
      <c r="AA45" t="s">
        <v>35</v>
      </c>
      <c r="AB45" s="1">
        <v>43793</v>
      </c>
      <c r="AC45" t="s">
        <v>31</v>
      </c>
      <c r="AD45" t="s">
        <v>345</v>
      </c>
    </row>
    <row r="46" spans="18:30" x14ac:dyDescent="0.2">
      <c r="V46" t="s">
        <v>275</v>
      </c>
      <c r="W46" t="s">
        <v>276</v>
      </c>
      <c r="X46" s="1">
        <v>38051</v>
      </c>
      <c r="Y46" t="s">
        <v>277</v>
      </c>
      <c r="Z46" t="s">
        <v>1</v>
      </c>
      <c r="AA46" t="s">
        <v>35</v>
      </c>
      <c r="AB46" s="1">
        <v>43800</v>
      </c>
      <c r="AC46" t="s">
        <v>31</v>
      </c>
      <c r="AD46" t="s">
        <v>346</v>
      </c>
    </row>
    <row r="47" spans="18:30" x14ac:dyDescent="0.2">
      <c r="V47" t="s">
        <v>292</v>
      </c>
      <c r="W47" t="s">
        <v>101</v>
      </c>
      <c r="X47" s="1">
        <v>37767</v>
      </c>
      <c r="Y47" t="s">
        <v>293</v>
      </c>
      <c r="Z47" t="s">
        <v>7</v>
      </c>
      <c r="AA47" t="s">
        <v>35</v>
      </c>
      <c r="AB47" s="1">
        <v>43793</v>
      </c>
      <c r="AC47" t="s">
        <v>31</v>
      </c>
      <c r="AD47" t="s">
        <v>347</v>
      </c>
    </row>
    <row r="48" spans="18:30" x14ac:dyDescent="0.2">
      <c r="V48" t="s">
        <v>280</v>
      </c>
      <c r="W48" t="s">
        <v>42</v>
      </c>
      <c r="X48" s="1">
        <v>38098</v>
      </c>
      <c r="Y48" t="s">
        <v>281</v>
      </c>
      <c r="Z48" t="s">
        <v>1</v>
      </c>
      <c r="AA48" t="s">
        <v>30</v>
      </c>
      <c r="AB48" s="1">
        <v>43835</v>
      </c>
      <c r="AC48" t="s">
        <v>106</v>
      </c>
      <c r="AD48" t="s">
        <v>348</v>
      </c>
    </row>
    <row r="49" spans="18:30" x14ac:dyDescent="0.2">
      <c r="V49" t="s">
        <v>284</v>
      </c>
      <c r="W49" t="s">
        <v>21</v>
      </c>
      <c r="X49" s="1">
        <v>38041</v>
      </c>
      <c r="Y49" t="s">
        <v>285</v>
      </c>
      <c r="Z49" t="s">
        <v>1</v>
      </c>
      <c r="AA49" t="s">
        <v>15</v>
      </c>
      <c r="AB49" s="1">
        <v>43737</v>
      </c>
      <c r="AC49" t="s">
        <v>106</v>
      </c>
      <c r="AD49" t="s">
        <v>349</v>
      </c>
    </row>
    <row r="50" spans="18:30" x14ac:dyDescent="0.2">
      <c r="V50" t="s">
        <v>288</v>
      </c>
      <c r="W50" t="s">
        <v>38</v>
      </c>
      <c r="X50" s="1">
        <v>37775</v>
      </c>
      <c r="Y50" t="s">
        <v>289</v>
      </c>
      <c r="Z50" t="s">
        <v>7</v>
      </c>
      <c r="AA50" t="s">
        <v>63</v>
      </c>
      <c r="AB50" s="1">
        <v>43751</v>
      </c>
      <c r="AC50" t="s">
        <v>106</v>
      </c>
      <c r="AD50" t="s">
        <v>350</v>
      </c>
    </row>
    <row r="51" spans="18:30" x14ac:dyDescent="0.2">
      <c r="V51" t="s">
        <v>296</v>
      </c>
      <c r="W51" t="s">
        <v>27</v>
      </c>
      <c r="X51" s="1">
        <v>37811</v>
      </c>
      <c r="Y51" t="s">
        <v>297</v>
      </c>
      <c r="Z51" t="s">
        <v>1</v>
      </c>
      <c r="AA51" t="s">
        <v>63</v>
      </c>
      <c r="AB51" s="1">
        <v>43751</v>
      </c>
      <c r="AC51" t="s">
        <v>137</v>
      </c>
      <c r="AD51" t="s">
        <v>351</v>
      </c>
    </row>
    <row r="52" spans="18:30" x14ac:dyDescent="0.2">
      <c r="V52" t="s">
        <v>300</v>
      </c>
      <c r="W52" t="s">
        <v>61</v>
      </c>
      <c r="X52" s="1">
        <v>37611</v>
      </c>
      <c r="Y52" t="s">
        <v>301</v>
      </c>
      <c r="Z52" t="s">
        <v>7</v>
      </c>
      <c r="AA52" t="s">
        <v>35</v>
      </c>
      <c r="AB52" s="1">
        <v>43800</v>
      </c>
      <c r="AC52" t="s">
        <v>58</v>
      </c>
      <c r="AD52" t="s">
        <v>352</v>
      </c>
    </row>
    <row r="53" spans="18:30" x14ac:dyDescent="0.2">
      <c r="V53" t="s">
        <v>304</v>
      </c>
      <c r="W53" t="s">
        <v>61</v>
      </c>
      <c r="X53" s="1">
        <v>37683</v>
      </c>
      <c r="Y53" t="s">
        <v>305</v>
      </c>
      <c r="Z53" t="s">
        <v>7</v>
      </c>
      <c r="AA53" t="s">
        <v>35</v>
      </c>
      <c r="AB53" s="1">
        <v>43800</v>
      </c>
      <c r="AC53" t="s">
        <v>58</v>
      </c>
      <c r="AD53" t="s">
        <v>353</v>
      </c>
    </row>
    <row r="54" spans="18:30" x14ac:dyDescent="0.2">
      <c r="V54" t="s">
        <v>308</v>
      </c>
      <c r="W54" t="s">
        <v>61</v>
      </c>
      <c r="X54" s="1">
        <v>37904</v>
      </c>
      <c r="Y54" t="s">
        <v>309</v>
      </c>
      <c r="Z54" t="s">
        <v>1</v>
      </c>
      <c r="AA54" t="s">
        <v>30</v>
      </c>
      <c r="AB54" s="1">
        <v>43834</v>
      </c>
      <c r="AC54" t="s">
        <v>58</v>
      </c>
      <c r="AD54" t="s">
        <v>354</v>
      </c>
    </row>
    <row r="55" spans="18:30" x14ac:dyDescent="0.2">
      <c r="V55" t="s">
        <v>312</v>
      </c>
      <c r="W55" t="s">
        <v>61</v>
      </c>
      <c r="X55" s="1">
        <v>38113</v>
      </c>
      <c r="Y55" t="s">
        <v>313</v>
      </c>
      <c r="Z55" t="s">
        <v>1</v>
      </c>
      <c r="AA55" t="s">
        <v>35</v>
      </c>
      <c r="AB55" s="1">
        <v>43800</v>
      </c>
      <c r="AC55" t="s">
        <v>58</v>
      </c>
      <c r="AD55" t="s">
        <v>355</v>
      </c>
    </row>
    <row r="61" spans="18:30" x14ac:dyDescent="0.2">
      <c r="R61" t="s">
        <v>356</v>
      </c>
      <c r="V61" t="s">
        <v>140</v>
      </c>
      <c r="W61" t="s">
        <v>141</v>
      </c>
      <c r="X61" t="s">
        <v>142</v>
      </c>
      <c r="Y61" t="s">
        <v>143</v>
      </c>
      <c r="Z61" t="s">
        <v>144</v>
      </c>
      <c r="AA61" t="s">
        <v>145</v>
      </c>
      <c r="AB61" t="s">
        <v>146</v>
      </c>
      <c r="AC61" t="s">
        <v>147</v>
      </c>
      <c r="AD61" t="s">
        <v>148</v>
      </c>
    </row>
    <row r="62" spans="18:30" x14ac:dyDescent="0.2">
      <c r="R62" t="s">
        <v>0</v>
      </c>
      <c r="S62" t="s">
        <v>357</v>
      </c>
      <c r="T62" t="s">
        <v>358</v>
      </c>
      <c r="V62" t="s">
        <v>218</v>
      </c>
      <c r="W62" t="s">
        <v>21</v>
      </c>
      <c r="X62" s="1">
        <v>37348</v>
      </c>
      <c r="Y62" t="s">
        <v>219</v>
      </c>
      <c r="Z62" t="s">
        <v>29</v>
      </c>
      <c r="AA62" t="s">
        <v>35</v>
      </c>
      <c r="AB62" s="1">
        <v>43813</v>
      </c>
      <c r="AC62" t="s">
        <v>129</v>
      </c>
      <c r="AD62" t="s">
        <v>357</v>
      </c>
    </row>
    <row r="63" spans="18:30" x14ac:dyDescent="0.2">
      <c r="R63" t="s">
        <v>2</v>
      </c>
      <c r="S63" t="s">
        <v>359</v>
      </c>
      <c r="T63" t="s">
        <v>360</v>
      </c>
      <c r="V63" t="s">
        <v>222</v>
      </c>
      <c r="W63" t="s">
        <v>21</v>
      </c>
      <c r="X63" s="1">
        <v>37355</v>
      </c>
      <c r="Y63" t="s">
        <v>223</v>
      </c>
      <c r="Z63" t="s">
        <v>29</v>
      </c>
      <c r="AA63" t="s">
        <v>35</v>
      </c>
      <c r="AB63" s="1">
        <v>43799</v>
      </c>
      <c r="AC63" t="s">
        <v>24</v>
      </c>
      <c r="AD63" t="s">
        <v>359</v>
      </c>
    </row>
    <row r="64" spans="18:30" x14ac:dyDescent="0.2">
      <c r="R64" t="s">
        <v>3</v>
      </c>
      <c r="S64" t="s">
        <v>361</v>
      </c>
      <c r="T64" t="s">
        <v>362</v>
      </c>
      <c r="V64" t="s">
        <v>226</v>
      </c>
      <c r="W64" t="s">
        <v>56</v>
      </c>
      <c r="X64" s="1">
        <v>37338</v>
      </c>
      <c r="Y64" t="s">
        <v>227</v>
      </c>
      <c r="Z64" t="s">
        <v>29</v>
      </c>
      <c r="AA64" t="s">
        <v>30</v>
      </c>
      <c r="AB64" s="1">
        <v>43834</v>
      </c>
      <c r="AC64" t="s">
        <v>31</v>
      </c>
      <c r="AD64" t="s">
        <v>361</v>
      </c>
    </row>
    <row r="65" spans="18:30" x14ac:dyDescent="0.2">
      <c r="R65" t="s">
        <v>4</v>
      </c>
      <c r="S65" t="s">
        <v>363</v>
      </c>
      <c r="T65" t="s">
        <v>364</v>
      </c>
      <c r="V65" t="s">
        <v>234</v>
      </c>
      <c r="W65" t="s">
        <v>21</v>
      </c>
      <c r="X65" s="1">
        <v>37435</v>
      </c>
      <c r="Y65" t="s">
        <v>235</v>
      </c>
      <c r="Z65" t="s">
        <v>29</v>
      </c>
      <c r="AA65" t="s">
        <v>15</v>
      </c>
      <c r="AB65" s="1">
        <v>43736</v>
      </c>
      <c r="AC65" t="s">
        <v>31</v>
      </c>
      <c r="AD65" t="s">
        <v>363</v>
      </c>
    </row>
    <row r="66" spans="18:30" x14ac:dyDescent="0.2">
      <c r="R66" t="s">
        <v>5</v>
      </c>
      <c r="S66" t="s">
        <v>365</v>
      </c>
      <c r="T66" t="s">
        <v>366</v>
      </c>
      <c r="V66" t="s">
        <v>230</v>
      </c>
      <c r="W66" t="s">
        <v>21</v>
      </c>
      <c r="X66" s="1">
        <v>37395</v>
      </c>
      <c r="Y66" t="s">
        <v>231</v>
      </c>
      <c r="Z66" t="s">
        <v>29</v>
      </c>
      <c r="AA66" t="s">
        <v>15</v>
      </c>
      <c r="AB66" s="1">
        <v>43736</v>
      </c>
      <c r="AC66" t="s">
        <v>106</v>
      </c>
      <c r="AD66" t="s">
        <v>365</v>
      </c>
    </row>
    <row r="67" spans="18:30" x14ac:dyDescent="0.2">
      <c r="R67" t="s">
        <v>6</v>
      </c>
      <c r="S67" t="s">
        <v>367</v>
      </c>
      <c r="T67" t="s">
        <v>368</v>
      </c>
      <c r="V67" t="s">
        <v>331</v>
      </c>
      <c r="W67" t="s">
        <v>27</v>
      </c>
      <c r="X67" s="1">
        <v>36993</v>
      </c>
      <c r="Y67" t="s">
        <v>332</v>
      </c>
      <c r="Z67" t="s">
        <v>23</v>
      </c>
      <c r="AA67" t="s">
        <v>30</v>
      </c>
      <c r="AB67" s="1">
        <v>43834</v>
      </c>
      <c r="AC67" t="s">
        <v>106</v>
      </c>
      <c r="AD67" t="s">
        <v>367</v>
      </c>
    </row>
    <row r="68" spans="18:30" x14ac:dyDescent="0.2">
      <c r="R68" t="s">
        <v>8</v>
      </c>
      <c r="S68" t="s">
        <v>369</v>
      </c>
      <c r="T68" t="s">
        <v>370</v>
      </c>
      <c r="V68" t="s">
        <v>238</v>
      </c>
      <c r="W68" t="s">
        <v>38</v>
      </c>
      <c r="X68" s="1">
        <v>37382</v>
      </c>
      <c r="Y68" t="s">
        <v>239</v>
      </c>
      <c r="Z68" t="s">
        <v>29</v>
      </c>
      <c r="AA68" t="s">
        <v>35</v>
      </c>
      <c r="AB68" s="1">
        <v>43791</v>
      </c>
      <c r="AC68" t="s">
        <v>106</v>
      </c>
      <c r="AD68" t="s">
        <v>369</v>
      </c>
    </row>
    <row r="69" spans="18:30" x14ac:dyDescent="0.2">
      <c r="R69" t="s">
        <v>9</v>
      </c>
      <c r="S69" t="s">
        <v>371</v>
      </c>
      <c r="T69" t="s">
        <v>372</v>
      </c>
      <c r="V69" t="s">
        <v>242</v>
      </c>
      <c r="W69" t="s">
        <v>61</v>
      </c>
      <c r="X69" s="1">
        <v>37015</v>
      </c>
      <c r="Y69" t="s">
        <v>243</v>
      </c>
      <c r="Z69" t="s">
        <v>23</v>
      </c>
      <c r="AA69" t="s">
        <v>15</v>
      </c>
      <c r="AB69" s="1">
        <v>43736</v>
      </c>
      <c r="AC69" t="s">
        <v>58</v>
      </c>
      <c r="AD69" t="s">
        <v>371</v>
      </c>
    </row>
    <row r="70" spans="18:30" x14ac:dyDescent="0.2">
      <c r="R70" t="s">
        <v>10</v>
      </c>
      <c r="S70" t="s">
        <v>181</v>
      </c>
      <c r="T70" t="s">
        <v>373</v>
      </c>
      <c r="V70" t="s">
        <v>246</v>
      </c>
      <c r="W70" t="s">
        <v>61</v>
      </c>
      <c r="X70" s="1">
        <v>36852</v>
      </c>
      <c r="Y70" t="s">
        <v>247</v>
      </c>
      <c r="Z70" t="s">
        <v>23</v>
      </c>
      <c r="AA70" t="s">
        <v>35</v>
      </c>
      <c r="AB70" s="1">
        <v>43799</v>
      </c>
      <c r="AC70" t="s">
        <v>58</v>
      </c>
      <c r="AD70" t="s">
        <v>181</v>
      </c>
    </row>
    <row r="71" spans="18:30" x14ac:dyDescent="0.2">
      <c r="R71" t="s">
        <v>11</v>
      </c>
      <c r="S71" t="s">
        <v>374</v>
      </c>
      <c r="T71" t="s">
        <v>375</v>
      </c>
      <c r="V71" t="s">
        <v>250</v>
      </c>
      <c r="W71" t="s">
        <v>61</v>
      </c>
      <c r="X71" s="1">
        <v>36968</v>
      </c>
      <c r="Y71" t="s">
        <v>251</v>
      </c>
      <c r="Z71" t="s">
        <v>23</v>
      </c>
      <c r="AA71" t="s">
        <v>35</v>
      </c>
      <c r="AB71" s="1">
        <v>43799</v>
      </c>
      <c r="AC71" t="s">
        <v>58</v>
      </c>
      <c r="AD71" t="s">
        <v>374</v>
      </c>
    </row>
    <row r="72" spans="18:30" x14ac:dyDescent="0.2">
      <c r="R72" t="s">
        <v>0</v>
      </c>
      <c r="S72" t="s">
        <v>376</v>
      </c>
      <c r="T72" t="s">
        <v>377</v>
      </c>
      <c r="V72" t="s">
        <v>259</v>
      </c>
      <c r="W72" t="s">
        <v>21</v>
      </c>
      <c r="X72" s="1">
        <v>37814</v>
      </c>
      <c r="Y72" t="s">
        <v>260</v>
      </c>
      <c r="Z72" t="s">
        <v>1</v>
      </c>
      <c r="AA72" t="s">
        <v>35</v>
      </c>
      <c r="AB72" s="1">
        <v>43813</v>
      </c>
      <c r="AC72" t="s">
        <v>129</v>
      </c>
      <c r="AD72" t="s">
        <v>376</v>
      </c>
    </row>
    <row r="73" spans="18:30" x14ac:dyDescent="0.2">
      <c r="R73" t="s">
        <v>2</v>
      </c>
      <c r="S73" t="s">
        <v>378</v>
      </c>
      <c r="T73" t="s">
        <v>379</v>
      </c>
      <c r="V73" t="s">
        <v>254</v>
      </c>
      <c r="W73" t="s">
        <v>27</v>
      </c>
      <c r="X73" s="1">
        <v>37498</v>
      </c>
      <c r="Y73" t="s">
        <v>255</v>
      </c>
      <c r="Z73" t="s">
        <v>7</v>
      </c>
      <c r="AA73" t="s">
        <v>127</v>
      </c>
      <c r="AB73" s="1">
        <v>43770</v>
      </c>
      <c r="AC73" t="s">
        <v>24</v>
      </c>
      <c r="AD73" t="s">
        <v>378</v>
      </c>
    </row>
    <row r="74" spans="18:30" x14ac:dyDescent="0.2">
      <c r="R74" t="s">
        <v>3</v>
      </c>
      <c r="S74" t="s">
        <v>380</v>
      </c>
      <c r="T74" t="s">
        <v>381</v>
      </c>
      <c r="V74" t="s">
        <v>267</v>
      </c>
      <c r="W74" t="s">
        <v>21</v>
      </c>
      <c r="X74" s="1">
        <v>37582</v>
      </c>
      <c r="Y74" t="s">
        <v>268</v>
      </c>
      <c r="Z74" t="s">
        <v>7</v>
      </c>
      <c r="AA74" t="s">
        <v>35</v>
      </c>
      <c r="AB74" s="1">
        <v>43784</v>
      </c>
      <c r="AC74" t="s">
        <v>31</v>
      </c>
      <c r="AD74" t="s">
        <v>380</v>
      </c>
    </row>
    <row r="75" spans="18:30" x14ac:dyDescent="0.2">
      <c r="R75" t="s">
        <v>4</v>
      </c>
      <c r="S75" t="s">
        <v>382</v>
      </c>
      <c r="T75" t="s">
        <v>383</v>
      </c>
      <c r="V75" t="s">
        <v>284</v>
      </c>
      <c r="W75" t="s">
        <v>21</v>
      </c>
      <c r="X75" s="1">
        <v>38041</v>
      </c>
      <c r="Y75" t="s">
        <v>285</v>
      </c>
      <c r="Z75" t="s">
        <v>1</v>
      </c>
      <c r="AA75" t="s">
        <v>15</v>
      </c>
      <c r="AB75" s="1">
        <v>43736</v>
      </c>
      <c r="AC75" t="s">
        <v>31</v>
      </c>
      <c r="AD75" t="s">
        <v>382</v>
      </c>
    </row>
    <row r="76" spans="18:30" x14ac:dyDescent="0.2">
      <c r="R76" t="s">
        <v>5</v>
      </c>
      <c r="S76" t="s">
        <v>384</v>
      </c>
      <c r="T76" t="s">
        <v>385</v>
      </c>
      <c r="V76" t="s">
        <v>292</v>
      </c>
      <c r="W76" t="s">
        <v>101</v>
      </c>
      <c r="X76" s="1">
        <v>37767</v>
      </c>
      <c r="Y76" t="s">
        <v>293</v>
      </c>
      <c r="Z76" t="s">
        <v>7</v>
      </c>
      <c r="AA76" t="s">
        <v>35</v>
      </c>
      <c r="AB76" s="1">
        <v>43791</v>
      </c>
      <c r="AC76" t="s">
        <v>31</v>
      </c>
      <c r="AD76" t="s">
        <v>384</v>
      </c>
    </row>
    <row r="77" spans="18:30" x14ac:dyDescent="0.2">
      <c r="R77" t="s">
        <v>6</v>
      </c>
      <c r="S77" t="s">
        <v>386</v>
      </c>
      <c r="T77" t="s">
        <v>387</v>
      </c>
      <c r="V77" t="s">
        <v>275</v>
      </c>
      <c r="W77" t="s">
        <v>276</v>
      </c>
      <c r="X77" s="1">
        <v>38051</v>
      </c>
      <c r="Y77" t="s">
        <v>277</v>
      </c>
      <c r="Z77" t="s">
        <v>1</v>
      </c>
      <c r="AA77" t="s">
        <v>35</v>
      </c>
      <c r="AB77" s="1">
        <v>43791</v>
      </c>
      <c r="AC77" t="s">
        <v>31</v>
      </c>
      <c r="AD77" t="s">
        <v>386</v>
      </c>
    </row>
    <row r="78" spans="18:30" x14ac:dyDescent="0.2">
      <c r="R78" t="s">
        <v>8</v>
      </c>
      <c r="S78" t="s">
        <v>388</v>
      </c>
      <c r="T78" t="s">
        <v>389</v>
      </c>
      <c r="V78" t="s">
        <v>271</v>
      </c>
      <c r="W78" t="s">
        <v>21</v>
      </c>
      <c r="X78" s="1">
        <v>38038</v>
      </c>
      <c r="Y78" t="s">
        <v>272</v>
      </c>
      <c r="Z78" t="s">
        <v>1</v>
      </c>
      <c r="AA78" t="s">
        <v>35</v>
      </c>
      <c r="AB78" s="1">
        <v>43784</v>
      </c>
      <c r="AC78" t="s">
        <v>31</v>
      </c>
      <c r="AD78" t="s">
        <v>388</v>
      </c>
    </row>
    <row r="79" spans="18:30" x14ac:dyDescent="0.2">
      <c r="R79" t="s">
        <v>9</v>
      </c>
      <c r="S79" t="s">
        <v>390</v>
      </c>
      <c r="T79" t="s">
        <v>391</v>
      </c>
      <c r="V79" t="s">
        <v>263</v>
      </c>
      <c r="W79" t="s">
        <v>38</v>
      </c>
      <c r="X79" s="1">
        <v>37486</v>
      </c>
      <c r="Y79" t="s">
        <v>264</v>
      </c>
      <c r="Z79" t="s">
        <v>7</v>
      </c>
      <c r="AA79" t="s">
        <v>30</v>
      </c>
      <c r="AB79" s="1">
        <v>43834</v>
      </c>
      <c r="AC79" t="s">
        <v>106</v>
      </c>
      <c r="AD79" t="s">
        <v>390</v>
      </c>
    </row>
    <row r="80" spans="18:30" x14ac:dyDescent="0.2">
      <c r="R80" t="s">
        <v>10</v>
      </c>
      <c r="S80" t="s">
        <v>392</v>
      </c>
      <c r="T80" t="s">
        <v>393</v>
      </c>
      <c r="V80" t="s">
        <v>280</v>
      </c>
      <c r="W80" t="s">
        <v>42</v>
      </c>
      <c r="X80" s="1">
        <v>38098</v>
      </c>
      <c r="Y80" t="s">
        <v>281</v>
      </c>
      <c r="Z80" t="s">
        <v>1</v>
      </c>
      <c r="AA80" t="s">
        <v>30</v>
      </c>
      <c r="AB80" s="1">
        <v>43834</v>
      </c>
      <c r="AC80" t="s">
        <v>106</v>
      </c>
      <c r="AD80" t="s">
        <v>392</v>
      </c>
    </row>
    <row r="81" spans="18:30" x14ac:dyDescent="0.2">
      <c r="R81" t="s">
        <v>11</v>
      </c>
      <c r="S81" t="s">
        <v>394</v>
      </c>
      <c r="T81" t="s">
        <v>395</v>
      </c>
      <c r="V81" t="s">
        <v>296</v>
      </c>
      <c r="W81" t="s">
        <v>27</v>
      </c>
      <c r="X81" s="1">
        <v>37811</v>
      </c>
      <c r="Y81" t="s">
        <v>297</v>
      </c>
      <c r="Z81" t="s">
        <v>1</v>
      </c>
      <c r="AA81" t="s">
        <v>35</v>
      </c>
      <c r="AB81" s="1">
        <v>43799</v>
      </c>
      <c r="AC81" t="s">
        <v>106</v>
      </c>
      <c r="AD81" t="s">
        <v>394</v>
      </c>
    </row>
    <row r="82" spans="18:30" x14ac:dyDescent="0.2">
      <c r="R82" t="s">
        <v>12</v>
      </c>
      <c r="S82" t="s">
        <v>396</v>
      </c>
      <c r="T82" t="s">
        <v>397</v>
      </c>
      <c r="V82" t="s">
        <v>288</v>
      </c>
      <c r="W82" t="s">
        <v>38</v>
      </c>
      <c r="X82" s="1">
        <v>37775</v>
      </c>
      <c r="Y82" t="s">
        <v>289</v>
      </c>
      <c r="Z82" t="s">
        <v>7</v>
      </c>
      <c r="AA82" t="s">
        <v>35</v>
      </c>
      <c r="AB82" s="1">
        <v>43799</v>
      </c>
      <c r="AC82" t="s">
        <v>137</v>
      </c>
      <c r="AD82" t="s">
        <v>396</v>
      </c>
    </row>
    <row r="83" spans="18:30" x14ac:dyDescent="0.2">
      <c r="R83" t="s">
        <v>13</v>
      </c>
      <c r="S83" t="s">
        <v>398</v>
      </c>
      <c r="T83" t="s">
        <v>399</v>
      </c>
      <c r="V83" t="s">
        <v>300</v>
      </c>
      <c r="W83" t="s">
        <v>61</v>
      </c>
      <c r="X83" s="1">
        <v>37611</v>
      </c>
      <c r="Y83" t="s">
        <v>301</v>
      </c>
      <c r="Z83" t="s">
        <v>7</v>
      </c>
      <c r="AA83" t="s">
        <v>15</v>
      </c>
      <c r="AB83" s="1">
        <v>43736</v>
      </c>
      <c r="AC83" t="s">
        <v>58</v>
      </c>
      <c r="AD83" t="s">
        <v>398</v>
      </c>
    </row>
    <row r="84" spans="18:30" x14ac:dyDescent="0.2">
      <c r="R84" t="s">
        <v>14</v>
      </c>
      <c r="S84" t="s">
        <v>400</v>
      </c>
      <c r="V84" t="s">
        <v>308</v>
      </c>
      <c r="W84" t="s">
        <v>61</v>
      </c>
      <c r="X84" s="1">
        <v>37904</v>
      </c>
      <c r="Y84" t="s">
        <v>309</v>
      </c>
      <c r="Z84" t="s">
        <v>1</v>
      </c>
      <c r="AA84" t="s">
        <v>30</v>
      </c>
      <c r="AB84" s="1">
        <v>43834</v>
      </c>
      <c r="AC84" t="s">
        <v>58</v>
      </c>
      <c r="AD84" t="s">
        <v>400</v>
      </c>
    </row>
    <row r="85" spans="18:30" x14ac:dyDescent="0.2">
      <c r="R85" t="s">
        <v>16</v>
      </c>
      <c r="S85" t="s">
        <v>401</v>
      </c>
      <c r="T85" t="s">
        <v>402</v>
      </c>
      <c r="V85" t="s">
        <v>304</v>
      </c>
      <c r="W85" t="s">
        <v>61</v>
      </c>
      <c r="X85" s="1">
        <v>37683</v>
      </c>
      <c r="Y85" t="s">
        <v>305</v>
      </c>
      <c r="Z85" t="s">
        <v>7</v>
      </c>
      <c r="AA85" t="s">
        <v>35</v>
      </c>
      <c r="AB85" s="1">
        <v>43799</v>
      </c>
      <c r="AC85" t="s">
        <v>58</v>
      </c>
      <c r="AD85" t="s">
        <v>401</v>
      </c>
    </row>
    <row r="86" spans="18:30" x14ac:dyDescent="0.2">
      <c r="R86" t="s">
        <v>403</v>
      </c>
    </row>
  </sheetData>
  <mergeCells count="4">
    <mergeCell ref="I1:I2"/>
    <mergeCell ref="J1:K1"/>
    <mergeCell ref="L1:M1"/>
    <mergeCell ref="N1:O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Kobiety</vt:lpstr>
      <vt:lpstr>Mężczyźni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Microsoft Office User</cp:lastModifiedBy>
  <dcterms:created xsi:type="dcterms:W3CDTF">2020-01-20T09:57:00Z</dcterms:created>
  <dcterms:modified xsi:type="dcterms:W3CDTF">2020-02-06T10:30:49Z</dcterms:modified>
</cp:coreProperties>
</file>