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en_skoroszyt" defaultThemeVersion="124226"/>
  <bookViews>
    <workbookView xWindow="-120" yWindow="-120" windowWidth="19420" windowHeight="11020" activeTab="2"/>
  </bookViews>
  <sheets>
    <sheet name="SZKOŁY" sheetId="3" r:id="rId1"/>
    <sheet name="KLUBY" sheetId="5" r:id="rId2"/>
    <sheet name="INDYW." sheetId="7" r:id="rId3"/>
    <sheet name="Matka" sheetId="2" r:id="rId4"/>
    <sheet name="Licencje" sheetId="1" state="veryHidden" r:id="rId5"/>
  </sheets>
  <definedNames>
    <definedName name="_xlnm._FilterDatabase" localSheetId="4" hidden="1">Licencje!$A$1:$K$1341</definedName>
    <definedName name="_xlnm._FilterDatabase" localSheetId="3" hidden="1">Matka!$B$14:$L$379</definedName>
  </definedNames>
  <calcPr calcId="144525"/>
  <pivotCaches>
    <pivotCache cacheId="2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F18" i="2"/>
  <c r="F19" i="2"/>
  <c r="F20" i="2"/>
  <c r="F22" i="2"/>
  <c r="F23" i="2"/>
  <c r="F24" i="2"/>
  <c r="F25" i="2"/>
  <c r="F26" i="2"/>
  <c r="F27" i="2"/>
  <c r="F28" i="2"/>
  <c r="F29" i="2"/>
  <c r="F31" i="2"/>
  <c r="F33" i="2"/>
  <c r="F37" i="2"/>
  <c r="F38" i="2"/>
  <c r="F39" i="2"/>
  <c r="F41" i="2"/>
  <c r="F42" i="2"/>
  <c r="F43" i="2"/>
  <c r="F45" i="2"/>
  <c r="F49" i="2"/>
  <c r="F50" i="2"/>
  <c r="F51" i="2"/>
  <c r="F52" i="2"/>
  <c r="F55" i="2"/>
  <c r="F56" i="2"/>
  <c r="F57" i="2"/>
  <c r="F58" i="2"/>
  <c r="F59" i="2"/>
  <c r="F60" i="2"/>
  <c r="F61" i="2"/>
  <c r="F62" i="2"/>
  <c r="F63" i="2"/>
  <c r="F65" i="2"/>
  <c r="F67" i="2"/>
  <c r="F68" i="2"/>
  <c r="F69" i="2"/>
  <c r="F71" i="2"/>
  <c r="F73" i="2"/>
  <c r="F78" i="2"/>
  <c r="F79" i="2"/>
  <c r="F80" i="2"/>
  <c r="F81" i="2"/>
  <c r="F82" i="2"/>
  <c r="F84" i="2"/>
  <c r="F85" i="2"/>
  <c r="F86" i="2"/>
  <c r="F87" i="2"/>
  <c r="F88" i="2"/>
  <c r="F89" i="2"/>
  <c r="F90" i="2"/>
  <c r="F91" i="2"/>
  <c r="F92" i="2"/>
  <c r="F95" i="2"/>
  <c r="F97" i="2"/>
  <c r="F98" i="2"/>
  <c r="F99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7" i="2"/>
  <c r="F118" i="2"/>
  <c r="F122" i="2"/>
  <c r="F124" i="2"/>
  <c r="F126" i="2"/>
  <c r="F127" i="2"/>
  <c r="F128" i="2"/>
  <c r="F129" i="2"/>
  <c r="F130" i="2"/>
  <c r="F131" i="2"/>
  <c r="F133" i="2"/>
  <c r="F135" i="2"/>
  <c r="F137" i="2"/>
  <c r="F138" i="2"/>
  <c r="F139" i="2"/>
  <c r="F140" i="2"/>
  <c r="F142" i="2"/>
  <c r="F143" i="2"/>
  <c r="F145" i="2"/>
  <c r="F146" i="2"/>
  <c r="F147" i="2"/>
  <c r="F148" i="2"/>
  <c r="F149" i="2"/>
  <c r="F150" i="2"/>
  <c r="F151" i="2"/>
  <c r="F154" i="2"/>
  <c r="F156" i="2"/>
  <c r="F158" i="2"/>
  <c r="F159" i="2"/>
  <c r="F160" i="2"/>
  <c r="F161" i="2"/>
  <c r="F162" i="2"/>
  <c r="F167" i="2"/>
  <c r="F168" i="2"/>
  <c r="F169" i="2"/>
  <c r="F170" i="2"/>
  <c r="F171" i="2"/>
  <c r="F172" i="2"/>
  <c r="F174" i="2"/>
  <c r="F175" i="2"/>
  <c r="F176" i="2"/>
  <c r="F177" i="2"/>
  <c r="F178" i="2"/>
  <c r="F179" i="2"/>
  <c r="F181" i="2"/>
  <c r="F182" i="2"/>
  <c r="F183" i="2"/>
  <c r="F184" i="2"/>
  <c r="F185" i="2"/>
  <c r="F186" i="2"/>
  <c r="F187" i="2"/>
  <c r="F189" i="2"/>
  <c r="F190" i="2"/>
  <c r="F191" i="2"/>
  <c r="F192" i="2"/>
  <c r="F193" i="2"/>
  <c r="F195" i="2"/>
  <c r="F196" i="2"/>
  <c r="F197" i="2"/>
  <c r="F198" i="2"/>
  <c r="F199" i="2"/>
  <c r="F201" i="2"/>
  <c r="F202" i="2"/>
  <c r="F204" i="2"/>
  <c r="F205" i="2"/>
  <c r="F206" i="2"/>
  <c r="F208" i="2"/>
  <c r="F210" i="2"/>
  <c r="F212" i="2"/>
  <c r="F214" i="2"/>
  <c r="F215" i="2"/>
  <c r="F217" i="2"/>
  <c r="F218" i="2"/>
  <c r="F219" i="2"/>
  <c r="F223" i="2"/>
  <c r="F132" i="2"/>
  <c r="F100" i="2"/>
  <c r="F123" i="2"/>
  <c r="F136" i="2"/>
  <c r="F211" i="2"/>
  <c r="F203" i="2"/>
  <c r="F17" i="2"/>
  <c r="F70" i="2"/>
  <c r="F220" i="2"/>
  <c r="F207" i="2"/>
  <c r="F164" i="2"/>
  <c r="F209" i="2"/>
  <c r="F144" i="2"/>
  <c r="F221" i="2"/>
  <c r="F83" i="2"/>
  <c r="F115" i="2"/>
  <c r="F46" i="2"/>
  <c r="F94" i="2"/>
  <c r="F76" i="2"/>
  <c r="F74" i="2"/>
  <c r="F101" i="2"/>
  <c r="F152" i="2"/>
  <c r="F194" i="2"/>
  <c r="F34" i="2"/>
  <c r="F66" i="2"/>
  <c r="F32" i="2"/>
  <c r="F155" i="2"/>
  <c r="F173" i="2"/>
  <c r="F121" i="2"/>
  <c r="F116" i="2"/>
  <c r="F200" i="2"/>
  <c r="F166" i="2"/>
  <c r="F163" i="2"/>
  <c r="F64" i="2"/>
  <c r="F125" i="2"/>
  <c r="F30" i="2"/>
  <c r="F213" i="2"/>
  <c r="F44" i="2"/>
  <c r="F72" i="2"/>
  <c r="F96" i="2"/>
  <c r="F134" i="2"/>
  <c r="F120" i="2"/>
  <c r="F153" i="2"/>
  <c r="F54" i="2"/>
  <c r="F119" i="2"/>
  <c r="F102" i="2"/>
  <c r="F180" i="2"/>
  <c r="F157" i="2"/>
  <c r="F222" i="2"/>
  <c r="F77" i="2"/>
  <c r="F36" i="2"/>
  <c r="F141" i="2"/>
  <c r="F75" i="2"/>
  <c r="F165" i="2"/>
  <c r="F93" i="2"/>
  <c r="F40" i="2"/>
  <c r="F188" i="2"/>
  <c r="F35" i="2"/>
  <c r="F216" i="2"/>
  <c r="F48" i="2"/>
  <c r="F47" i="2"/>
  <c r="F53" i="2"/>
  <c r="F21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C42" i="2" l="1"/>
  <c r="E142" i="2"/>
  <c r="E143" i="2"/>
  <c r="E192" i="2"/>
  <c r="E59" i="2"/>
  <c r="E63" i="2"/>
  <c r="E195" i="2"/>
  <c r="E128" i="2"/>
  <c r="E87" i="2"/>
  <c r="E88" i="2"/>
  <c r="E151" i="2"/>
  <c r="E49" i="2"/>
  <c r="E177" i="2"/>
  <c r="E176" i="2"/>
  <c r="E184" i="2"/>
  <c r="E60" i="2"/>
  <c r="E86" i="2"/>
  <c r="E162" i="2"/>
  <c r="E171" i="2"/>
  <c r="E29" i="2"/>
  <c r="E78" i="2"/>
  <c r="E67" i="2"/>
  <c r="E190" i="2"/>
  <c r="E124" i="2"/>
  <c r="E196" i="2"/>
  <c r="E218" i="2"/>
  <c r="E31" i="2"/>
  <c r="E179" i="2"/>
  <c r="E95" i="2"/>
  <c r="E183" i="2"/>
  <c r="E62" i="2"/>
  <c r="E140" i="2"/>
  <c r="E91" i="2"/>
  <c r="E41" i="2"/>
  <c r="E110" i="2"/>
  <c r="E98" i="2"/>
  <c r="E187" i="2"/>
  <c r="E104" i="2"/>
  <c r="E71" i="2"/>
  <c r="E15" i="2"/>
  <c r="E56" i="2"/>
  <c r="E223" i="2"/>
  <c r="E198" i="2"/>
  <c r="E181" i="2"/>
  <c r="E37" i="2"/>
  <c r="E161" i="2"/>
  <c r="E23" i="2"/>
  <c r="E212" i="2"/>
  <c r="E145" i="2"/>
  <c r="E58" i="2"/>
  <c r="E189" i="2"/>
  <c r="E199" i="2"/>
  <c r="E89" i="2"/>
  <c r="E114" i="2"/>
  <c r="E113" i="2"/>
  <c r="E51" i="2"/>
  <c r="E168" i="2"/>
  <c r="E210" i="2"/>
  <c r="E79" i="2"/>
  <c r="E16" i="2"/>
  <c r="E127" i="2"/>
  <c r="E45" i="2"/>
  <c r="E80" i="2"/>
  <c r="E109" i="2"/>
  <c r="E167" i="2"/>
  <c r="E191" i="2"/>
  <c r="E69" i="2"/>
  <c r="E158" i="2"/>
  <c r="E81" i="2"/>
  <c r="E97" i="2"/>
  <c r="E126" i="2"/>
  <c r="E118" i="2"/>
  <c r="E149" i="2"/>
  <c r="E178" i="2"/>
  <c r="E204" i="2"/>
  <c r="E73" i="2"/>
  <c r="E197" i="2"/>
  <c r="E84" i="2"/>
  <c r="E107" i="2"/>
  <c r="E217" i="2"/>
  <c r="E42" i="2"/>
  <c r="E202" i="2"/>
  <c r="E105" i="2"/>
  <c r="E156" i="2"/>
  <c r="E130" i="2"/>
  <c r="E27" i="2"/>
  <c r="E28" i="2"/>
  <c r="E193" i="2"/>
  <c r="E148" i="2"/>
  <c r="E182" i="2"/>
  <c r="E20" i="2"/>
  <c r="E25" i="2"/>
  <c r="E159" i="2"/>
  <c r="E133" i="2"/>
  <c r="E201" i="2"/>
  <c r="E185" i="2"/>
  <c r="E174" i="2"/>
  <c r="E108" i="2"/>
  <c r="E92" i="2"/>
  <c r="E55" i="2"/>
  <c r="E103" i="2"/>
  <c r="E22" i="2"/>
  <c r="E33" i="2"/>
  <c r="E112" i="2"/>
  <c r="E19" i="2"/>
  <c r="E214" i="2"/>
  <c r="E38" i="2"/>
  <c r="E68" i="2"/>
  <c r="E138" i="2"/>
  <c r="E205" i="2"/>
  <c r="E137" i="2"/>
  <c r="E150" i="2"/>
  <c r="E175" i="2"/>
  <c r="E18" i="2"/>
  <c r="E24" i="2"/>
  <c r="E106" i="2"/>
  <c r="E135" i="2"/>
  <c r="E43" i="2"/>
  <c r="E52" i="2"/>
  <c r="E172" i="2"/>
  <c r="E186" i="2"/>
  <c r="E111" i="2"/>
  <c r="E146" i="2"/>
  <c r="E65" i="2"/>
  <c r="E26" i="2"/>
  <c r="E215" i="2"/>
  <c r="E82" i="2"/>
  <c r="E90" i="2"/>
  <c r="E122" i="2"/>
  <c r="E219" i="2"/>
  <c r="E61" i="2"/>
  <c r="E132" i="2"/>
  <c r="E100" i="2"/>
  <c r="E123" i="2"/>
  <c r="E136" i="2"/>
  <c r="E211" i="2"/>
  <c r="E203" i="2"/>
  <c r="E17" i="2"/>
  <c r="E70" i="2"/>
  <c r="E220" i="2"/>
  <c r="E207" i="2"/>
  <c r="E164" i="2"/>
  <c r="E209" i="2"/>
  <c r="E144" i="2"/>
  <c r="E221" i="2"/>
  <c r="E83" i="2"/>
  <c r="E115" i="2"/>
  <c r="E46" i="2"/>
  <c r="E94" i="2"/>
  <c r="E76" i="2"/>
  <c r="E74" i="2"/>
  <c r="E101" i="2"/>
  <c r="E152" i="2"/>
  <c r="E194" i="2"/>
  <c r="E34" i="2"/>
  <c r="E66" i="2"/>
  <c r="E32" i="2"/>
  <c r="E155" i="2"/>
  <c r="E173" i="2"/>
  <c r="E121" i="2"/>
  <c r="E116" i="2"/>
  <c r="E200" i="2"/>
  <c r="E166" i="2"/>
  <c r="E163" i="2"/>
  <c r="E64" i="2"/>
  <c r="E125" i="2"/>
  <c r="E30" i="2"/>
  <c r="E213" i="2"/>
  <c r="E44" i="2"/>
  <c r="E72" i="2"/>
  <c r="E96" i="2"/>
  <c r="E134" i="2"/>
  <c r="E120" i="2"/>
  <c r="E153" i="2"/>
  <c r="E54" i="2"/>
  <c r="E119" i="2"/>
  <c r="E102" i="2"/>
  <c r="E180" i="2"/>
  <c r="E157" i="2"/>
  <c r="E222" i="2"/>
  <c r="E77" i="2"/>
  <c r="E36" i="2"/>
  <c r="E141" i="2"/>
  <c r="E75" i="2"/>
  <c r="E165" i="2"/>
  <c r="E93" i="2"/>
  <c r="E40" i="2"/>
  <c r="E188" i="2"/>
  <c r="E35" i="2"/>
  <c r="E216" i="2"/>
  <c r="E48" i="2"/>
  <c r="E47" i="2"/>
  <c r="E53" i="2"/>
  <c r="E21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D142" i="2"/>
  <c r="D143" i="2"/>
  <c r="D192" i="2"/>
  <c r="D59" i="2"/>
  <c r="D63" i="2"/>
  <c r="D195" i="2"/>
  <c r="D128" i="2"/>
  <c r="D87" i="2"/>
  <c r="D88" i="2"/>
  <c r="D151" i="2"/>
  <c r="D49" i="2"/>
  <c r="D177" i="2"/>
  <c r="D176" i="2"/>
  <c r="D184" i="2"/>
  <c r="D60" i="2"/>
  <c r="D86" i="2"/>
  <c r="D162" i="2"/>
  <c r="D171" i="2"/>
  <c r="D29" i="2"/>
  <c r="D78" i="2"/>
  <c r="D67" i="2"/>
  <c r="D190" i="2"/>
  <c r="D124" i="2"/>
  <c r="D196" i="2"/>
  <c r="D218" i="2"/>
  <c r="D31" i="2"/>
  <c r="D179" i="2"/>
  <c r="D95" i="2"/>
  <c r="D183" i="2"/>
  <c r="D62" i="2"/>
  <c r="D91" i="2"/>
  <c r="D41" i="2"/>
  <c r="D110" i="2"/>
  <c r="D187" i="2"/>
  <c r="D104" i="2"/>
  <c r="D15" i="2"/>
  <c r="D198" i="2"/>
  <c r="D181" i="2"/>
  <c r="D37" i="2"/>
  <c r="D23" i="2"/>
  <c r="D212" i="2"/>
  <c r="D189" i="2"/>
  <c r="D199" i="2"/>
  <c r="D89" i="2"/>
  <c r="D114" i="2"/>
  <c r="D113" i="2"/>
  <c r="D51" i="2"/>
  <c r="D168" i="2"/>
  <c r="D210" i="2"/>
  <c r="D79" i="2"/>
  <c r="D16" i="2"/>
  <c r="D127" i="2"/>
  <c r="D45" i="2"/>
  <c r="D80" i="2"/>
  <c r="D109" i="2"/>
  <c r="D167" i="2"/>
  <c r="D191" i="2"/>
  <c r="D69" i="2"/>
  <c r="D158" i="2"/>
  <c r="D81" i="2"/>
  <c r="D97" i="2"/>
  <c r="D126" i="2"/>
  <c r="D118" i="2"/>
  <c r="D149" i="2"/>
  <c r="D204" i="2"/>
  <c r="D73" i="2"/>
  <c r="D197" i="2"/>
  <c r="D84" i="2"/>
  <c r="D107" i="2"/>
  <c r="D217" i="2"/>
  <c r="D202" i="2"/>
  <c r="D105" i="2"/>
  <c r="D156" i="2"/>
  <c r="D130" i="2"/>
  <c r="D27" i="2"/>
  <c r="D28" i="2"/>
  <c r="D193" i="2"/>
  <c r="D148" i="2"/>
  <c r="D182" i="2"/>
  <c r="D20" i="2"/>
  <c r="D25" i="2"/>
  <c r="D159" i="2"/>
  <c r="D133" i="2"/>
  <c r="D201" i="2"/>
  <c r="D185" i="2"/>
  <c r="D174" i="2"/>
  <c r="D108" i="2"/>
  <c r="D92" i="2"/>
  <c r="D55" i="2"/>
  <c r="D103" i="2"/>
  <c r="D22" i="2"/>
  <c r="D33" i="2"/>
  <c r="D112" i="2"/>
  <c r="D19" i="2"/>
  <c r="D214" i="2"/>
  <c r="D38" i="2"/>
  <c r="D68" i="2"/>
  <c r="D138" i="2"/>
  <c r="D205" i="2"/>
  <c r="D175" i="2"/>
  <c r="D18" i="2"/>
  <c r="D24" i="2"/>
  <c r="D106" i="2"/>
  <c r="D135" i="2"/>
  <c r="D43" i="2"/>
  <c r="D52" i="2"/>
  <c r="D172" i="2"/>
  <c r="D186" i="2"/>
  <c r="D65" i="2"/>
  <c r="D26" i="2"/>
  <c r="D215" i="2"/>
  <c r="D82" i="2"/>
  <c r="D90" i="2"/>
  <c r="D122" i="2"/>
  <c r="D219" i="2"/>
  <c r="D61" i="2"/>
  <c r="D132" i="2"/>
  <c r="D100" i="2"/>
  <c r="D123" i="2"/>
  <c r="D136" i="2"/>
  <c r="D211" i="2"/>
  <c r="D203" i="2"/>
  <c r="D17" i="2"/>
  <c r="D70" i="2"/>
  <c r="D220" i="2"/>
  <c r="D207" i="2"/>
  <c r="D164" i="2"/>
  <c r="D209" i="2"/>
  <c r="D221" i="2"/>
  <c r="D83" i="2"/>
  <c r="D94" i="2"/>
  <c r="D76" i="2"/>
  <c r="D74" i="2"/>
  <c r="D101" i="2"/>
  <c r="D152" i="2"/>
  <c r="D194" i="2"/>
  <c r="D34" i="2"/>
  <c r="D66" i="2"/>
  <c r="D32" i="2"/>
  <c r="D155" i="2"/>
  <c r="D173" i="2"/>
  <c r="D121" i="2"/>
  <c r="D116" i="2"/>
  <c r="D200" i="2"/>
  <c r="D166" i="2"/>
  <c r="D163" i="2"/>
  <c r="D64" i="2"/>
  <c r="D125" i="2"/>
  <c r="D30" i="2"/>
  <c r="D213" i="2"/>
  <c r="D72" i="2"/>
  <c r="D96" i="2"/>
  <c r="D134" i="2"/>
  <c r="D120" i="2"/>
  <c r="D153" i="2"/>
  <c r="D54" i="2"/>
  <c r="D119" i="2"/>
  <c r="D102" i="2"/>
  <c r="D180" i="2"/>
  <c r="D157" i="2"/>
  <c r="D222" i="2"/>
  <c r="D77" i="2"/>
  <c r="D36" i="2"/>
  <c r="D141" i="2"/>
  <c r="D75" i="2"/>
  <c r="D165" i="2"/>
  <c r="D35" i="2"/>
  <c r="D216" i="2"/>
  <c r="D48" i="2"/>
  <c r="D47" i="2"/>
  <c r="D53" i="2"/>
  <c r="D21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C142" i="2"/>
  <c r="C143" i="2"/>
  <c r="C192" i="2"/>
  <c r="C59" i="2"/>
  <c r="C63" i="2"/>
  <c r="C195" i="2"/>
  <c r="C128" i="2"/>
  <c r="C87" i="2"/>
  <c r="C88" i="2"/>
  <c r="C151" i="2"/>
  <c r="C49" i="2"/>
  <c r="C177" i="2"/>
  <c r="C176" i="2"/>
  <c r="C184" i="2"/>
  <c r="C60" i="2"/>
  <c r="C86" i="2"/>
  <c r="C162" i="2"/>
  <c r="C171" i="2"/>
  <c r="C29" i="2"/>
  <c r="C78" i="2"/>
  <c r="C67" i="2"/>
  <c r="C190" i="2"/>
  <c r="C124" i="2"/>
  <c r="C196" i="2"/>
  <c r="C218" i="2"/>
  <c r="C31" i="2"/>
  <c r="C179" i="2"/>
  <c r="C95" i="2"/>
  <c r="C183" i="2"/>
  <c r="C62" i="2"/>
  <c r="C140" i="2"/>
  <c r="C91" i="2"/>
  <c r="C41" i="2"/>
  <c r="C110" i="2"/>
  <c r="C98" i="2"/>
  <c r="C187" i="2"/>
  <c r="C104" i="2"/>
  <c r="C71" i="2"/>
  <c r="C15" i="2"/>
  <c r="C56" i="2"/>
  <c r="C223" i="2"/>
  <c r="C198" i="2"/>
  <c r="C181" i="2"/>
  <c r="C37" i="2"/>
  <c r="C161" i="2"/>
  <c r="C23" i="2"/>
  <c r="C212" i="2"/>
  <c r="C145" i="2"/>
  <c r="C58" i="2"/>
  <c r="C189" i="2"/>
  <c r="C199" i="2"/>
  <c r="C89" i="2"/>
  <c r="C114" i="2"/>
  <c r="C113" i="2"/>
  <c r="C51" i="2"/>
  <c r="C168" i="2"/>
  <c r="C210" i="2"/>
  <c r="C79" i="2"/>
  <c r="C16" i="2"/>
  <c r="C127" i="2"/>
  <c r="C45" i="2"/>
  <c r="C80" i="2"/>
  <c r="C109" i="2"/>
  <c r="C167" i="2"/>
  <c r="C191" i="2"/>
  <c r="C69" i="2"/>
  <c r="C158" i="2"/>
  <c r="C81" i="2"/>
  <c r="C97" i="2"/>
  <c r="C126" i="2"/>
  <c r="C118" i="2"/>
  <c r="C149" i="2"/>
  <c r="C178" i="2"/>
  <c r="C204" i="2"/>
  <c r="C73" i="2"/>
  <c r="C197" i="2"/>
  <c r="C84" i="2"/>
  <c r="C107" i="2"/>
  <c r="C217" i="2"/>
  <c r="C202" i="2"/>
  <c r="C105" i="2"/>
  <c r="C156" i="2"/>
  <c r="C130" i="2"/>
  <c r="C27" i="2"/>
  <c r="C28" i="2"/>
  <c r="C193" i="2"/>
  <c r="C148" i="2"/>
  <c r="C182" i="2"/>
  <c r="C20" i="2"/>
  <c r="C25" i="2"/>
  <c r="C159" i="2"/>
  <c r="C133" i="2"/>
  <c r="C201" i="2"/>
  <c r="C185" i="2"/>
  <c r="C174" i="2"/>
  <c r="C108" i="2"/>
  <c r="C92" i="2"/>
  <c r="C55" i="2"/>
  <c r="C103" i="2"/>
  <c r="C22" i="2"/>
  <c r="C33" i="2"/>
  <c r="C112" i="2"/>
  <c r="C19" i="2"/>
  <c r="C214" i="2"/>
  <c r="C38" i="2"/>
  <c r="C68" i="2"/>
  <c r="C138" i="2"/>
  <c r="C205" i="2"/>
  <c r="C137" i="2"/>
  <c r="C150" i="2"/>
  <c r="C175" i="2"/>
  <c r="C18" i="2"/>
  <c r="C24" i="2"/>
  <c r="C106" i="2"/>
  <c r="C135" i="2"/>
  <c r="C43" i="2"/>
  <c r="C52" i="2"/>
  <c r="C172" i="2"/>
  <c r="C186" i="2"/>
  <c r="C111" i="2"/>
  <c r="C146" i="2"/>
  <c r="C65" i="2"/>
  <c r="C26" i="2"/>
  <c r="C215" i="2"/>
  <c r="C82" i="2"/>
  <c r="C90" i="2"/>
  <c r="C122" i="2"/>
  <c r="C219" i="2"/>
  <c r="C61" i="2"/>
  <c r="C132" i="2"/>
  <c r="C100" i="2"/>
  <c r="C123" i="2"/>
  <c r="C136" i="2"/>
  <c r="C211" i="2"/>
  <c r="C203" i="2"/>
  <c r="C17" i="2"/>
  <c r="C70" i="2"/>
  <c r="C220" i="2"/>
  <c r="C207" i="2"/>
  <c r="C164" i="2"/>
  <c r="C209" i="2"/>
  <c r="C144" i="2"/>
  <c r="C221" i="2"/>
  <c r="C83" i="2"/>
  <c r="C115" i="2"/>
  <c r="C46" i="2"/>
  <c r="C94" i="2"/>
  <c r="C76" i="2"/>
  <c r="C74" i="2"/>
  <c r="C101" i="2"/>
  <c r="C152" i="2"/>
  <c r="C194" i="2"/>
  <c r="C34" i="2"/>
  <c r="C66" i="2"/>
  <c r="C32" i="2"/>
  <c r="C155" i="2"/>
  <c r="C173" i="2"/>
  <c r="C121" i="2"/>
  <c r="C116" i="2"/>
  <c r="C200" i="2"/>
  <c r="C166" i="2"/>
  <c r="C163" i="2"/>
  <c r="C64" i="2"/>
  <c r="C125" i="2"/>
  <c r="C30" i="2"/>
  <c r="C213" i="2"/>
  <c r="C44" i="2"/>
  <c r="C72" i="2"/>
  <c r="C96" i="2"/>
  <c r="C134" i="2"/>
  <c r="C120" i="2"/>
  <c r="C153" i="2"/>
  <c r="C54" i="2"/>
  <c r="C119" i="2"/>
  <c r="C102" i="2"/>
  <c r="C180" i="2"/>
  <c r="C157" i="2"/>
  <c r="C222" i="2"/>
  <c r="C77" i="2"/>
  <c r="C36" i="2"/>
  <c r="C141" i="2"/>
  <c r="C75" i="2"/>
  <c r="C165" i="2"/>
  <c r="C93" i="2"/>
  <c r="C40" i="2"/>
  <c r="C188" i="2"/>
  <c r="C35" i="2"/>
  <c r="C216" i="2"/>
  <c r="C48" i="2"/>
  <c r="C47" i="2"/>
  <c r="C53" i="2"/>
  <c r="C21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D39" i="2" l="1"/>
  <c r="D160" i="2"/>
  <c r="D154" i="2"/>
  <c r="D170" i="2"/>
  <c r="D206" i="2"/>
  <c r="D57" i="2"/>
  <c r="D117" i="2"/>
  <c r="D129" i="2"/>
  <c r="D147" i="2"/>
  <c r="D85" i="2"/>
  <c r="D99" i="2"/>
  <c r="D169" i="2"/>
  <c r="D131" i="2"/>
  <c r="D139" i="2"/>
  <c r="D208" i="2"/>
  <c r="R243" i="2" l="1"/>
  <c r="R245" i="2" l="1"/>
  <c r="Q245" i="2"/>
  <c r="S245" i="2"/>
  <c r="S89" i="2"/>
  <c r="S108" i="2"/>
  <c r="S187" i="2"/>
  <c r="S192" i="2"/>
  <c r="S210" i="2"/>
  <c r="S149" i="2"/>
  <c r="S15" i="2"/>
  <c r="S146" i="2"/>
  <c r="S195" i="2"/>
  <c r="S122" i="2"/>
  <c r="S81" i="2"/>
  <c r="S111" i="2"/>
  <c r="S56" i="2"/>
  <c r="S213" i="2"/>
  <c r="S83" i="2"/>
  <c r="S98" i="2"/>
  <c r="S164" i="2"/>
  <c r="S143" i="2"/>
  <c r="S212" i="2"/>
  <c r="S169" i="2"/>
  <c r="S51" i="2"/>
  <c r="S60" i="2"/>
  <c r="S137" i="2"/>
  <c r="S148" i="2"/>
  <c r="S106" i="2"/>
  <c r="S215" i="2"/>
  <c r="S72" i="2"/>
  <c r="S84" i="2"/>
  <c r="S23" i="2"/>
  <c r="S68" i="2"/>
  <c r="S109" i="2"/>
  <c r="S170" i="2"/>
  <c r="S20" i="2"/>
  <c r="S174" i="2"/>
  <c r="S103" i="2"/>
  <c r="S152" i="2"/>
  <c r="S22" i="2"/>
  <c r="S67" i="2"/>
  <c r="S144" i="2"/>
  <c r="S199" i="2"/>
  <c r="S123" i="2"/>
  <c r="S87" i="2"/>
  <c r="S38" i="2"/>
  <c r="S189" i="2"/>
  <c r="S129" i="2"/>
  <c r="S100" i="2"/>
  <c r="S179" i="2"/>
  <c r="S145" i="2"/>
  <c r="S17" i="2"/>
  <c r="S133" i="2"/>
  <c r="S99" i="2"/>
  <c r="S168" i="2"/>
  <c r="S71" i="2"/>
  <c r="S82" i="2"/>
  <c r="S96" i="2"/>
  <c r="S62" i="2"/>
  <c r="S25" i="2"/>
  <c r="S130" i="2"/>
  <c r="S125" i="2"/>
  <c r="S221" i="2"/>
  <c r="S80" i="2"/>
  <c r="S155" i="2"/>
  <c r="S31" i="2"/>
  <c r="S85" i="2"/>
  <c r="S214" i="2"/>
  <c r="S175" i="2"/>
  <c r="S136" i="2"/>
  <c r="S16" i="2"/>
  <c r="S26" i="2"/>
  <c r="S19" i="2"/>
  <c r="S132" i="2"/>
  <c r="S41" i="2"/>
  <c r="S64" i="2"/>
  <c r="S101" i="2"/>
  <c r="S202" i="2"/>
  <c r="S142" i="2"/>
  <c r="S66" i="2"/>
  <c r="S219" i="2"/>
  <c r="S92" i="2"/>
  <c r="S167" i="2"/>
  <c r="S29" i="2"/>
  <c r="S173" i="2"/>
  <c r="S58" i="2"/>
  <c r="S161" i="2"/>
  <c r="S39" i="2"/>
  <c r="S30" i="2"/>
  <c r="S54" i="2"/>
  <c r="S178" i="2"/>
  <c r="S113" i="2"/>
  <c r="S218" i="2"/>
  <c r="S204" i="2"/>
  <c r="S61" i="2"/>
  <c r="S69" i="2"/>
  <c r="S208" i="2"/>
  <c r="S181" i="2"/>
  <c r="S183" i="2"/>
  <c r="S119" i="2"/>
  <c r="S55" i="2"/>
  <c r="S128" i="2"/>
  <c r="S65" i="2"/>
  <c r="S139" i="2"/>
  <c r="S42" i="2"/>
  <c r="S59" i="2"/>
  <c r="S70" i="2"/>
  <c r="S162" i="2"/>
  <c r="S43" i="2"/>
  <c r="S156" i="2"/>
  <c r="S121" i="2"/>
  <c r="S131" i="2"/>
  <c r="S184" i="2"/>
  <c r="S88" i="2"/>
  <c r="S166" i="2"/>
  <c r="S117" i="2"/>
  <c r="S120" i="2"/>
  <c r="S63" i="2"/>
  <c r="S211" i="2"/>
  <c r="S190" i="2"/>
  <c r="S114" i="2"/>
  <c r="S97" i="2"/>
  <c r="S193" i="2"/>
  <c r="S127" i="2"/>
  <c r="S45" i="2"/>
  <c r="S158" i="2"/>
  <c r="S74" i="2"/>
  <c r="S185" i="2"/>
  <c r="S153" i="2"/>
  <c r="S46" i="2"/>
  <c r="S171" i="2"/>
  <c r="S196" i="2"/>
  <c r="S182" i="2"/>
  <c r="S73" i="2"/>
  <c r="S172" i="2"/>
  <c r="S105" i="2"/>
  <c r="S102" i="2"/>
  <c r="S176" i="2"/>
  <c r="S24" i="2"/>
  <c r="S209" i="2"/>
  <c r="S79" i="2"/>
  <c r="S194" i="2"/>
  <c r="S200" i="2"/>
  <c r="S198" i="2"/>
  <c r="S90" i="2"/>
  <c r="S49" i="2"/>
  <c r="S151" i="2"/>
  <c r="S37" i="2"/>
  <c r="S18" i="2"/>
  <c r="S27" i="2"/>
  <c r="S150" i="2"/>
  <c r="S180" i="2"/>
  <c r="S140" i="2"/>
  <c r="S91" i="2"/>
  <c r="S32" i="2"/>
  <c r="S206" i="2"/>
  <c r="S107" i="2"/>
  <c r="S116" i="2"/>
  <c r="S95" i="2"/>
  <c r="S160" i="2"/>
  <c r="S78" i="2"/>
  <c r="S104" i="2"/>
  <c r="S147" i="2"/>
  <c r="S159" i="2"/>
  <c r="S135" i="2"/>
  <c r="S201" i="2"/>
  <c r="S134" i="2"/>
  <c r="S203" i="2"/>
  <c r="S223" i="2"/>
  <c r="S163" i="2"/>
  <c r="S205" i="2"/>
  <c r="S94" i="2"/>
  <c r="S86" i="2"/>
  <c r="S28" i="2"/>
  <c r="S33" i="2"/>
  <c r="S177" i="2"/>
  <c r="S50" i="2"/>
  <c r="S124" i="2"/>
  <c r="S52" i="2"/>
  <c r="S197" i="2"/>
  <c r="S154" i="2"/>
  <c r="S191" i="2"/>
  <c r="S126" i="2"/>
  <c r="S112" i="2"/>
  <c r="S44" i="2"/>
  <c r="S76" i="2"/>
  <c r="S110" i="2"/>
  <c r="S118" i="2"/>
  <c r="S220" i="2"/>
  <c r="S186" i="2"/>
  <c r="S57" i="2"/>
  <c r="S217" i="2"/>
  <c r="S157" i="2"/>
  <c r="S222" i="2"/>
  <c r="S77" i="2"/>
  <c r="S36" i="2"/>
  <c r="S141" i="2"/>
  <c r="S75" i="2"/>
  <c r="S165" i="2"/>
  <c r="S93" i="2"/>
  <c r="S40" i="2"/>
  <c r="S188" i="2"/>
  <c r="S35" i="2"/>
  <c r="S216" i="2"/>
  <c r="S48" i="2"/>
  <c r="S47" i="2"/>
  <c r="S53" i="2"/>
  <c r="S21" i="2"/>
  <c r="S224" i="2"/>
  <c r="S225" i="2"/>
  <c r="S226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6" i="2"/>
  <c r="S247" i="2"/>
  <c r="S248" i="2"/>
  <c r="S249" i="2"/>
  <c r="R115" i="2"/>
  <c r="R89" i="2"/>
  <c r="R108" i="2"/>
  <c r="R187" i="2"/>
  <c r="R192" i="2"/>
  <c r="R210" i="2"/>
  <c r="R149" i="2"/>
  <c r="R15" i="2"/>
  <c r="R146" i="2"/>
  <c r="R195" i="2"/>
  <c r="R122" i="2"/>
  <c r="R81" i="2"/>
  <c r="R111" i="2"/>
  <c r="R56" i="2"/>
  <c r="R213" i="2"/>
  <c r="R83" i="2"/>
  <c r="R98" i="2"/>
  <c r="R164" i="2"/>
  <c r="R143" i="2"/>
  <c r="R212" i="2"/>
  <c r="R169" i="2"/>
  <c r="R51" i="2"/>
  <c r="R60" i="2"/>
  <c r="R137" i="2"/>
  <c r="R148" i="2"/>
  <c r="R106" i="2"/>
  <c r="R215" i="2"/>
  <c r="R72" i="2"/>
  <c r="R84" i="2"/>
  <c r="R23" i="2"/>
  <c r="R68" i="2"/>
  <c r="R109" i="2"/>
  <c r="R170" i="2"/>
  <c r="R20" i="2"/>
  <c r="R174" i="2"/>
  <c r="R103" i="2"/>
  <c r="R152" i="2"/>
  <c r="R22" i="2"/>
  <c r="R67" i="2"/>
  <c r="R144" i="2"/>
  <c r="R199" i="2"/>
  <c r="R123" i="2"/>
  <c r="R87" i="2"/>
  <c r="R38" i="2"/>
  <c r="R189" i="2"/>
  <c r="R129" i="2"/>
  <c r="R100" i="2"/>
  <c r="R179" i="2"/>
  <c r="R145" i="2"/>
  <c r="R17" i="2"/>
  <c r="R133" i="2"/>
  <c r="R99" i="2"/>
  <c r="R168" i="2"/>
  <c r="R71" i="2"/>
  <c r="R82" i="2"/>
  <c r="R96" i="2"/>
  <c r="R62" i="2"/>
  <c r="R25" i="2"/>
  <c r="R130" i="2"/>
  <c r="R125" i="2"/>
  <c r="R221" i="2"/>
  <c r="R80" i="2"/>
  <c r="R155" i="2"/>
  <c r="R31" i="2"/>
  <c r="R85" i="2"/>
  <c r="R214" i="2"/>
  <c r="R175" i="2"/>
  <c r="R136" i="2"/>
  <c r="R16" i="2"/>
  <c r="R26" i="2"/>
  <c r="R19" i="2"/>
  <c r="R132" i="2"/>
  <c r="R41" i="2"/>
  <c r="R64" i="2"/>
  <c r="R101" i="2"/>
  <c r="R202" i="2"/>
  <c r="R142" i="2"/>
  <c r="R66" i="2"/>
  <c r="R219" i="2"/>
  <c r="R92" i="2"/>
  <c r="R167" i="2"/>
  <c r="R29" i="2"/>
  <c r="R173" i="2"/>
  <c r="R58" i="2"/>
  <c r="R161" i="2"/>
  <c r="R39" i="2"/>
  <c r="R30" i="2"/>
  <c r="R54" i="2"/>
  <c r="R178" i="2"/>
  <c r="R113" i="2"/>
  <c r="R218" i="2"/>
  <c r="R204" i="2"/>
  <c r="R61" i="2"/>
  <c r="R138" i="2"/>
  <c r="R69" i="2"/>
  <c r="R208" i="2"/>
  <c r="R181" i="2"/>
  <c r="R183" i="2"/>
  <c r="R119" i="2"/>
  <c r="R55" i="2"/>
  <c r="R128" i="2"/>
  <c r="R65" i="2"/>
  <c r="R139" i="2"/>
  <c r="R42" i="2"/>
  <c r="R59" i="2"/>
  <c r="R70" i="2"/>
  <c r="R162" i="2"/>
  <c r="R43" i="2"/>
  <c r="R156" i="2"/>
  <c r="R121" i="2"/>
  <c r="R131" i="2"/>
  <c r="R184" i="2"/>
  <c r="R88" i="2"/>
  <c r="R166" i="2"/>
  <c r="R117" i="2"/>
  <c r="R120" i="2"/>
  <c r="R63" i="2"/>
  <c r="R211" i="2"/>
  <c r="R190" i="2"/>
  <c r="R114" i="2"/>
  <c r="R97" i="2"/>
  <c r="R193" i="2"/>
  <c r="R127" i="2"/>
  <c r="R45" i="2"/>
  <c r="R158" i="2"/>
  <c r="R74" i="2"/>
  <c r="R185" i="2"/>
  <c r="R153" i="2"/>
  <c r="R46" i="2"/>
  <c r="R171" i="2"/>
  <c r="R196" i="2"/>
  <c r="R182" i="2"/>
  <c r="R73" i="2"/>
  <c r="R172" i="2"/>
  <c r="R105" i="2"/>
  <c r="R102" i="2"/>
  <c r="R176" i="2"/>
  <c r="R24" i="2"/>
  <c r="R209" i="2"/>
  <c r="R79" i="2"/>
  <c r="R194" i="2"/>
  <c r="R200" i="2"/>
  <c r="R198" i="2"/>
  <c r="R90" i="2"/>
  <c r="R49" i="2"/>
  <c r="R151" i="2"/>
  <c r="R37" i="2"/>
  <c r="R18" i="2"/>
  <c r="R27" i="2"/>
  <c r="R150" i="2"/>
  <c r="R180" i="2"/>
  <c r="R140" i="2"/>
  <c r="R91" i="2"/>
  <c r="R32" i="2"/>
  <c r="R206" i="2"/>
  <c r="R107" i="2"/>
  <c r="R116" i="2"/>
  <c r="R95" i="2"/>
  <c r="R160" i="2"/>
  <c r="R78" i="2"/>
  <c r="R104" i="2"/>
  <c r="R147" i="2"/>
  <c r="R159" i="2"/>
  <c r="R135" i="2"/>
  <c r="R201" i="2"/>
  <c r="R134" i="2"/>
  <c r="R203" i="2"/>
  <c r="R223" i="2"/>
  <c r="R163" i="2"/>
  <c r="R205" i="2"/>
  <c r="R94" i="2"/>
  <c r="R86" i="2"/>
  <c r="R28" i="2"/>
  <c r="R34" i="2"/>
  <c r="R33" i="2"/>
  <c r="R177" i="2"/>
  <c r="R50" i="2"/>
  <c r="R124" i="2"/>
  <c r="R52" i="2"/>
  <c r="R197" i="2"/>
  <c r="R154" i="2"/>
  <c r="R191" i="2"/>
  <c r="R126" i="2"/>
  <c r="R112" i="2"/>
  <c r="R44" i="2"/>
  <c r="R76" i="2"/>
  <c r="R110" i="2"/>
  <c r="R118" i="2"/>
  <c r="R220" i="2"/>
  <c r="R186" i="2"/>
  <c r="R57" i="2"/>
  <c r="R217" i="2"/>
  <c r="R157" i="2"/>
  <c r="R222" i="2"/>
  <c r="R77" i="2"/>
  <c r="R36" i="2"/>
  <c r="R141" i="2"/>
  <c r="R75" i="2"/>
  <c r="R165" i="2"/>
  <c r="R93" i="2"/>
  <c r="R40" i="2"/>
  <c r="R188" i="2"/>
  <c r="R35" i="2"/>
  <c r="R216" i="2"/>
  <c r="R48" i="2"/>
  <c r="R47" i="2"/>
  <c r="R53" i="2"/>
  <c r="R21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4" i="2"/>
  <c r="R246" i="2"/>
  <c r="R247" i="2"/>
  <c r="R248" i="2"/>
  <c r="R249" i="2"/>
  <c r="Q187" i="2"/>
  <c r="Q192" i="2"/>
  <c r="Q210" i="2"/>
  <c r="Q149" i="2"/>
  <c r="Q15" i="2"/>
  <c r="Q146" i="2"/>
  <c r="Q195" i="2"/>
  <c r="Q122" i="2"/>
  <c r="Q81" i="2"/>
  <c r="Q111" i="2"/>
  <c r="Q56" i="2"/>
  <c r="Q213" i="2"/>
  <c r="Q83" i="2"/>
  <c r="Q98" i="2"/>
  <c r="Q164" i="2"/>
  <c r="Q143" i="2"/>
  <c r="Q212" i="2"/>
  <c r="Q169" i="2"/>
  <c r="Q51" i="2"/>
  <c r="Q60" i="2"/>
  <c r="Q137" i="2"/>
  <c r="Q148" i="2"/>
  <c r="Q106" i="2"/>
  <c r="Q215" i="2"/>
  <c r="Q72" i="2"/>
  <c r="Q84" i="2"/>
  <c r="Q23" i="2"/>
  <c r="Q68" i="2"/>
  <c r="Q109" i="2"/>
  <c r="Q170" i="2"/>
  <c r="Q20" i="2"/>
  <c r="Q174" i="2"/>
  <c r="Q103" i="2"/>
  <c r="Q152" i="2"/>
  <c r="Q22" i="2"/>
  <c r="Q67" i="2"/>
  <c r="Q144" i="2"/>
  <c r="Q199" i="2"/>
  <c r="Q123" i="2"/>
  <c r="Q87" i="2"/>
  <c r="Q38" i="2"/>
  <c r="Q189" i="2"/>
  <c r="Q129" i="2"/>
  <c r="Q100" i="2"/>
  <c r="Q179" i="2"/>
  <c r="Q145" i="2"/>
  <c r="Q17" i="2"/>
  <c r="Q133" i="2"/>
  <c r="Q99" i="2"/>
  <c r="Q168" i="2"/>
  <c r="Q71" i="2"/>
  <c r="Q82" i="2"/>
  <c r="Q96" i="2"/>
  <c r="Q62" i="2"/>
  <c r="Q25" i="2"/>
  <c r="Q130" i="2"/>
  <c r="Q125" i="2"/>
  <c r="Q221" i="2"/>
  <c r="Q80" i="2"/>
  <c r="Q155" i="2"/>
  <c r="Q31" i="2"/>
  <c r="Q85" i="2"/>
  <c r="Q214" i="2"/>
  <c r="Q175" i="2"/>
  <c r="Q136" i="2"/>
  <c r="Q16" i="2"/>
  <c r="Q26" i="2"/>
  <c r="Q19" i="2"/>
  <c r="Q132" i="2"/>
  <c r="Q41" i="2"/>
  <c r="Q64" i="2"/>
  <c r="Q101" i="2"/>
  <c r="Q202" i="2"/>
  <c r="Q142" i="2"/>
  <c r="Q66" i="2"/>
  <c r="Q219" i="2"/>
  <c r="Q92" i="2"/>
  <c r="Q167" i="2"/>
  <c r="Q29" i="2"/>
  <c r="Q173" i="2"/>
  <c r="Q58" i="2"/>
  <c r="Q161" i="2"/>
  <c r="Q39" i="2"/>
  <c r="Q30" i="2"/>
  <c r="Q54" i="2"/>
  <c r="Q178" i="2"/>
  <c r="Q113" i="2"/>
  <c r="Q218" i="2"/>
  <c r="Q204" i="2"/>
  <c r="Q61" i="2"/>
  <c r="Q138" i="2"/>
  <c r="Q69" i="2"/>
  <c r="Q208" i="2"/>
  <c r="Q181" i="2"/>
  <c r="Q183" i="2"/>
  <c r="Q119" i="2"/>
  <c r="Q55" i="2"/>
  <c r="Q128" i="2"/>
  <c r="Q65" i="2"/>
  <c r="Q139" i="2"/>
  <c r="Q42" i="2"/>
  <c r="Q59" i="2"/>
  <c r="Q70" i="2"/>
  <c r="Q162" i="2"/>
  <c r="Q43" i="2"/>
  <c r="Q156" i="2"/>
  <c r="Q121" i="2"/>
  <c r="Q131" i="2"/>
  <c r="Q184" i="2"/>
  <c r="Q88" i="2"/>
  <c r="Q166" i="2"/>
  <c r="Q117" i="2"/>
  <c r="Q120" i="2"/>
  <c r="Q63" i="2"/>
  <c r="Q211" i="2"/>
  <c r="Q190" i="2"/>
  <c r="Q114" i="2"/>
  <c r="Q97" i="2"/>
  <c r="Q193" i="2"/>
  <c r="Q127" i="2"/>
  <c r="Q45" i="2"/>
  <c r="Q158" i="2"/>
  <c r="Q74" i="2"/>
  <c r="Q185" i="2"/>
  <c r="Q153" i="2"/>
  <c r="Q46" i="2"/>
  <c r="Q171" i="2"/>
  <c r="Q196" i="2"/>
  <c r="Q182" i="2"/>
  <c r="Q73" i="2"/>
  <c r="Q172" i="2"/>
  <c r="Q105" i="2"/>
  <c r="Q102" i="2"/>
  <c r="Q176" i="2"/>
  <c r="Q24" i="2"/>
  <c r="Q209" i="2"/>
  <c r="Q79" i="2"/>
  <c r="Q194" i="2"/>
  <c r="Q200" i="2"/>
  <c r="Q198" i="2"/>
  <c r="Q90" i="2"/>
  <c r="Q49" i="2"/>
  <c r="Q151" i="2"/>
  <c r="Q37" i="2"/>
  <c r="Q18" i="2"/>
  <c r="Q27" i="2"/>
  <c r="Q150" i="2"/>
  <c r="Q180" i="2"/>
  <c r="Q140" i="2"/>
  <c r="Q91" i="2"/>
  <c r="Q32" i="2"/>
  <c r="Q206" i="2"/>
  <c r="Q107" i="2"/>
  <c r="Q116" i="2"/>
  <c r="Q95" i="2"/>
  <c r="Q160" i="2"/>
  <c r="Q78" i="2"/>
  <c r="Q104" i="2"/>
  <c r="Q147" i="2"/>
  <c r="Q159" i="2"/>
  <c r="Q135" i="2"/>
  <c r="Q201" i="2"/>
  <c r="Q134" i="2"/>
  <c r="Q203" i="2"/>
  <c r="Q223" i="2"/>
  <c r="Q163" i="2"/>
  <c r="Q205" i="2"/>
  <c r="Q94" i="2"/>
  <c r="Q86" i="2"/>
  <c r="Q28" i="2"/>
  <c r="Q34" i="2"/>
  <c r="Q33" i="2"/>
  <c r="Q177" i="2"/>
  <c r="Q50" i="2"/>
  <c r="Q124" i="2"/>
  <c r="Q52" i="2"/>
  <c r="Q197" i="2"/>
  <c r="Q154" i="2"/>
  <c r="Q191" i="2"/>
  <c r="Q126" i="2"/>
  <c r="Q112" i="2"/>
  <c r="Q44" i="2"/>
  <c r="Q76" i="2"/>
  <c r="Q110" i="2"/>
  <c r="Q118" i="2"/>
  <c r="Q220" i="2"/>
  <c r="Q186" i="2"/>
  <c r="Q57" i="2"/>
  <c r="Q217" i="2"/>
  <c r="Q157" i="2"/>
  <c r="Q222" i="2"/>
  <c r="Q77" i="2"/>
  <c r="Q36" i="2"/>
  <c r="Q141" i="2"/>
  <c r="Q75" i="2"/>
  <c r="Q165" i="2"/>
  <c r="Q93" i="2"/>
  <c r="Q40" i="2"/>
  <c r="Q188" i="2"/>
  <c r="Q35" i="2"/>
  <c r="Q216" i="2"/>
  <c r="Q48" i="2"/>
  <c r="Q47" i="2"/>
  <c r="Q53" i="2"/>
  <c r="Q21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6" i="2"/>
  <c r="Q247" i="2"/>
  <c r="Q248" i="2"/>
  <c r="Q249" i="2"/>
  <c r="H380" i="2" l="1"/>
  <c r="I380" i="2"/>
  <c r="J380" i="2"/>
  <c r="K380" i="2"/>
  <c r="L380" i="2"/>
  <c r="M380" i="2"/>
  <c r="N380" i="2"/>
  <c r="O380" i="2"/>
  <c r="P380" i="2"/>
  <c r="G380" i="2"/>
  <c r="S250" i="2" l="1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Q115" i="2"/>
  <c r="Q89" i="2"/>
  <c r="Q108" i="2"/>
  <c r="S207" i="2" l="1"/>
  <c r="R207" i="2" l="1"/>
  <c r="Q207" i="2"/>
  <c r="F15" i="2" l="1"/>
  <c r="E169" i="2"/>
  <c r="E170" i="2"/>
  <c r="E208" i="2"/>
  <c r="E139" i="2"/>
  <c r="E117" i="2"/>
  <c r="E206" i="2"/>
  <c r="E160" i="2"/>
  <c r="E147" i="2"/>
  <c r="E50" i="2"/>
  <c r="E154" i="2"/>
  <c r="E57" i="2"/>
  <c r="E39" i="2"/>
  <c r="E129" i="2"/>
  <c r="E99" i="2"/>
  <c r="E85" i="2"/>
  <c r="E131" i="2"/>
  <c r="D50" i="2"/>
  <c r="C169" i="2"/>
  <c r="C170" i="2"/>
  <c r="C208" i="2"/>
  <c r="C139" i="2"/>
  <c r="C117" i="2"/>
  <c r="C206" i="2"/>
  <c r="C160" i="2"/>
  <c r="C147" i="2"/>
  <c r="C50" i="2"/>
  <c r="C154" i="2"/>
  <c r="C57" i="2"/>
  <c r="C39" i="2"/>
  <c r="C129" i="2"/>
  <c r="C99" i="2"/>
  <c r="C85" i="2"/>
  <c r="C131" i="2"/>
  <c r="D3" i="2" l="1"/>
  <c r="D4" i="2"/>
  <c r="D5" i="2"/>
  <c r="D6" i="2"/>
  <c r="D7" i="2"/>
  <c r="D8" i="2"/>
  <c r="D9" i="2"/>
  <c r="D10" i="2"/>
  <c r="D11" i="2"/>
  <c r="D12" i="2"/>
  <c r="D13" i="2"/>
  <c r="D2" i="2"/>
</calcChain>
</file>

<file path=xl/sharedStrings.xml><?xml version="1.0" encoding="utf-8"?>
<sst xmlns="http://schemas.openxmlformats.org/spreadsheetml/2006/main" count="9633" uniqueCount="3972">
  <si>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</si>
  <si>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</si>
  <si>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</si>
  <si>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</si>
  <si>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</si>
  <si>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</si>
  <si>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</si>
  <si>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</si>
  <si>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</si>
  <si>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K</t>
  </si>
  <si>
    <t>E-1</t>
  </si>
  <si>
    <t>Maja</t>
  </si>
  <si>
    <t>UKS MOSiR Sanok</t>
  </si>
  <si>
    <t>M-1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</si>
  <si>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</si>
  <si>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</si>
  <si>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</si>
  <si>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</si>
  <si>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</si>
  <si>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</si>
  <si>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</si>
  <si>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</si>
  <si>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</si>
  <si>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Aleksandra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</si>
  <si>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</si>
  <si>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</si>
  <si>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</si>
  <si>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</si>
  <si>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</si>
  <si>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</si>
  <si>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</si>
  <si>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</si>
  <si>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</si>
  <si>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</si>
  <si>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</si>
  <si>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</si>
  <si>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</si>
  <si>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</si>
  <si>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</si>
  <si>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</si>
  <si>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</si>
  <si>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</si>
  <si>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</si>
  <si>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</si>
  <si>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</si>
  <si>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</si>
  <si>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</si>
  <si>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</si>
  <si>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</si>
  <si>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</si>
  <si>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</si>
  <si>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</si>
  <si>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</si>
  <si>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</si>
  <si>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</si>
  <si>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</si>
  <si>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</si>
  <si>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</si>
  <si>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</si>
  <si>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C-1</t>
  </si>
  <si>
    <t>Milena</t>
  </si>
  <si>
    <t>ŁKS Juvenia Białystok</t>
  </si>
  <si>
    <t>Bartłomiej</t>
  </si>
  <si>
    <t>Aleksander</t>
  </si>
  <si>
    <t>ŁOKIĆ</t>
  </si>
  <si>
    <t>Pola</t>
  </si>
  <si>
    <t>POLAK Izabela</t>
  </si>
  <si>
    <t>Z/0018/19</t>
  </si>
  <si>
    <t>POLAK</t>
  </si>
  <si>
    <t>Izabela</t>
  </si>
  <si>
    <t>KORECKI</t>
  </si>
  <si>
    <t>Krzysztof</t>
  </si>
  <si>
    <t>Kamila</t>
  </si>
  <si>
    <t>MAZUREK</t>
  </si>
  <si>
    <t>Wiktor</t>
  </si>
  <si>
    <t>UKS Orlica Duszniki Zdrój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</si>
  <si>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</si>
  <si>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</si>
  <si>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</si>
  <si>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</si>
  <si>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</si>
  <si>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</si>
  <si>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</si>
  <si>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</si>
  <si>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</si>
  <si>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Kamil</t>
  </si>
  <si>
    <t>SOBIESIAK</t>
  </si>
  <si>
    <t>Natalia</t>
  </si>
  <si>
    <t>S</t>
  </si>
  <si>
    <t>Artur</t>
  </si>
  <si>
    <t>GKS Stoczniowiec Gdańsk</t>
  </si>
  <si>
    <t>STORMOWSKA Kamila</t>
  </si>
  <si>
    <t>Z/0031/19</t>
  </si>
  <si>
    <t>STORMOWSKA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</si>
  <si>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</si>
  <si>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</si>
  <si>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</si>
  <si>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</si>
  <si>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</si>
  <si>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</si>
  <si>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</si>
  <si>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</si>
  <si>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</si>
  <si>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</si>
  <si>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</si>
  <si>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</si>
  <si>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</si>
  <si>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</si>
  <si>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</si>
  <si>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</si>
  <si>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</si>
  <si>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Malwina</t>
  </si>
  <si>
    <t>UKS Jedynka Tomaszów Maz.</t>
  </si>
  <si>
    <t>Patrycja</t>
  </si>
  <si>
    <t>SP 1 Tomaszów Mazowiecki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</si>
  <si>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</si>
  <si>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</si>
  <si>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</si>
  <si>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</si>
  <si>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</si>
  <si>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</si>
  <si>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</si>
  <si>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</si>
  <si>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</si>
  <si>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SAWICKA Lidia</t>
  </si>
  <si>
    <t>Z/0042/19</t>
  </si>
  <si>
    <t>SAWICKA</t>
  </si>
  <si>
    <t>Lidia</t>
  </si>
  <si>
    <t>AZS Zakopane</t>
  </si>
  <si>
    <t>SMS Zakopane</t>
  </si>
  <si>
    <t>MAJERCZYK Michał</t>
  </si>
  <si>
    <t>Z/0043/19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</si>
  <si>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</si>
  <si>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</si>
  <si>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</si>
  <si>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</si>
  <si>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</si>
  <si>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</si>
  <si>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</si>
  <si>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</si>
  <si>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</si>
  <si>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DĄBROWSKI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</si>
  <si>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</si>
  <si>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</si>
  <si>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</si>
  <si>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</si>
  <si>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</si>
  <si>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</si>
  <si>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</si>
  <si>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</si>
  <si>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</si>
  <si>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</si>
  <si>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</si>
  <si>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</si>
  <si>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</si>
  <si>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</si>
  <si>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</si>
  <si>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</si>
  <si>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</si>
  <si>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</si>
  <si>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</si>
  <si>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</si>
  <si>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</si>
  <si>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</si>
  <si>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</si>
  <si>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</si>
  <si>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</si>
  <si>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</si>
  <si>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</si>
  <si>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</si>
  <si>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</si>
  <si>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</si>
  <si>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</si>
  <si>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</si>
  <si>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</si>
  <si>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</si>
  <si>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</si>
  <si>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</si>
  <si>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</si>
  <si>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</si>
  <si>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Gabriel</t>
  </si>
  <si>
    <t>Kacper</t>
  </si>
  <si>
    <t>Z/0062/19</t>
  </si>
  <si>
    <t>ONIŚKO</t>
  </si>
  <si>
    <t>SZTABIŃSKI Gniewosz</t>
  </si>
  <si>
    <t>Z/0063/19</t>
  </si>
  <si>
    <t>SZTABIŃSKI</t>
  </si>
  <si>
    <t>Gniewosz</t>
  </si>
  <si>
    <t>UKS Juvenia Białystok</t>
  </si>
  <si>
    <t>Zofia</t>
  </si>
  <si>
    <t>Martyna</t>
  </si>
  <si>
    <t>PAKUŁA Kornelia</t>
  </si>
  <si>
    <t>PAKUŁA</t>
  </si>
  <si>
    <t>ZIMNOCH Jakub</t>
  </si>
  <si>
    <t>ZIMNOCH</t>
  </si>
  <si>
    <t>ABRAMOWICZ</t>
  </si>
  <si>
    <t>Damian</t>
  </si>
  <si>
    <t>BARAN Maciej</t>
  </si>
  <si>
    <t>Z/0071/19</t>
  </si>
  <si>
    <t>BARAN</t>
  </si>
  <si>
    <t>Maciej</t>
  </si>
  <si>
    <t>Olaf</t>
  </si>
  <si>
    <t>Oliwia</t>
  </si>
  <si>
    <t>BUJNO Filip</t>
  </si>
  <si>
    <t>BUJNO</t>
  </si>
  <si>
    <t>Igor</t>
  </si>
  <si>
    <t>CHOLEWA Fabian</t>
  </si>
  <si>
    <t>Z/0076/19</t>
  </si>
  <si>
    <t>CHOLEWA</t>
  </si>
  <si>
    <t>Fabian</t>
  </si>
  <si>
    <t>Ewa</t>
  </si>
  <si>
    <t>GAJKO Michał</t>
  </si>
  <si>
    <t>Z/0078/19</t>
  </si>
  <si>
    <t>GAJKO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</si>
  <si>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</si>
  <si>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</si>
  <si>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</si>
  <si>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</si>
  <si>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</si>
  <si>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</si>
  <si>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</si>
  <si>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</si>
  <si>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</si>
  <si>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</si>
  <si>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</si>
  <si>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</si>
  <si>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</si>
  <si>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</si>
  <si>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</si>
  <si>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</si>
  <si>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MONACH Antoni</t>
  </si>
  <si>
    <t>Z/0087/19</t>
  </si>
  <si>
    <t>MONACH</t>
  </si>
  <si>
    <t>Antoni</t>
  </si>
  <si>
    <t>Amelia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</si>
  <si>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</si>
  <si>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</si>
  <si>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</si>
  <si>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</si>
  <si>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</si>
  <si>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</si>
  <si>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</si>
  <si>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</si>
  <si>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B-2</t>
  </si>
  <si>
    <t>UKS 3 Milanówek</t>
  </si>
  <si>
    <t>KACZMAREK Olga</t>
  </si>
  <si>
    <t>Z/0095/19</t>
  </si>
  <si>
    <t>KACZMAREK</t>
  </si>
  <si>
    <t>AZS AWF Katowice</t>
  </si>
  <si>
    <t>AWF Katowice</t>
  </si>
  <si>
    <t>NAŁĘCKI Piotr</t>
  </si>
  <si>
    <t>Z/0096/19</t>
  </si>
  <si>
    <t>A-2</t>
  </si>
  <si>
    <t>NAŁĘCKI</t>
  </si>
  <si>
    <t>Piotr</t>
  </si>
  <si>
    <t>KACZMARCZYK</t>
  </si>
  <si>
    <t>Wiktoria</t>
  </si>
  <si>
    <t>KS ARENA Tomaszów Mazowiecki</t>
  </si>
  <si>
    <t>BOREK Magdalena</t>
  </si>
  <si>
    <t>BOREK</t>
  </si>
  <si>
    <t>Magdalena</t>
  </si>
  <si>
    <t>Wojciech</t>
  </si>
  <si>
    <t>Eryk</t>
  </si>
  <si>
    <t>ZALEWSKI</t>
  </si>
  <si>
    <t>Fundacja ŁiSW Legia Warszawa</t>
  </si>
  <si>
    <t>DANIELIK</t>
  </si>
  <si>
    <t>Angelika</t>
  </si>
  <si>
    <t>IUKS Dziewiątka Tomaszów Mazowiecki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</si>
  <si>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</si>
  <si>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</si>
  <si>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</si>
  <si>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</si>
  <si>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</si>
  <si>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</si>
  <si>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</si>
  <si>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Z/0113/19</t>
  </si>
  <si>
    <t>SZCZEPAŃSKI</t>
  </si>
  <si>
    <t>Lubin</t>
  </si>
  <si>
    <t>STRZYŻ Liliana</t>
  </si>
  <si>
    <t>Z/0114/19</t>
  </si>
  <si>
    <t>STRZYŻ</t>
  </si>
  <si>
    <t>Liliana</t>
  </si>
  <si>
    <t>MILNIKIEL Wiktoria</t>
  </si>
  <si>
    <t>MILNIKIEL</t>
  </si>
  <si>
    <t>LUDWICKA Antonina</t>
  </si>
  <si>
    <t>Z/0116/19</t>
  </si>
  <si>
    <t>LUDWICKA</t>
  </si>
  <si>
    <t>Antonina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</si>
  <si>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</si>
  <si>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</si>
  <si>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</si>
  <si>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</si>
  <si>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</si>
  <si>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</si>
  <si>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</si>
  <si>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</si>
  <si>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</si>
  <si>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</si>
  <si>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</si>
  <si>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</si>
  <si>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</si>
  <si>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</si>
  <si>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</si>
  <si>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</si>
  <si>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Matylda</t>
  </si>
  <si>
    <t>MADEJ Bartosz</t>
  </si>
  <si>
    <t>Z/0123/19</t>
  </si>
  <si>
    <t>MADEJ</t>
  </si>
  <si>
    <t>Bartosz</t>
  </si>
  <si>
    <t>RUDNICKA Lena</t>
  </si>
  <si>
    <t>Z/0124/19</t>
  </si>
  <si>
    <t>RUDNICKA</t>
  </si>
  <si>
    <t>UKS Orły Zakopane</t>
  </si>
  <si>
    <t>BYLINKA Mateusz</t>
  </si>
  <si>
    <t>Z/0126/19</t>
  </si>
  <si>
    <t>BYLINKA</t>
  </si>
  <si>
    <t>SP1 Zakopane</t>
  </si>
  <si>
    <t>Dominika</t>
  </si>
  <si>
    <t>ŁUKASZCZYK</t>
  </si>
  <si>
    <t>WTŁ Stegny Warszawa</t>
  </si>
  <si>
    <t>KAŁOWSKA Zofia</t>
  </si>
  <si>
    <t>Z/0133/19</t>
  </si>
  <si>
    <t>KAŁOWSKA</t>
  </si>
  <si>
    <t>SP 8 Otwock</t>
  </si>
  <si>
    <t>HENIG Hanna</t>
  </si>
  <si>
    <t>Z/0135/19</t>
  </si>
  <si>
    <t>HENIG</t>
  </si>
  <si>
    <t>Hanna</t>
  </si>
  <si>
    <t>OGŁUSZKO Iga</t>
  </si>
  <si>
    <t>Z/0137/19</t>
  </si>
  <si>
    <t>OGŁUSZKO</t>
  </si>
  <si>
    <t>Iga</t>
  </si>
  <si>
    <t>SP 12 Tomaszów Mazowiecki</t>
  </si>
  <si>
    <t>OLCZAK</t>
  </si>
  <si>
    <t>Nikola</t>
  </si>
  <si>
    <t>WĘGLARSKA Lena</t>
  </si>
  <si>
    <t>Z/0140/19</t>
  </si>
  <si>
    <t>WĘGLARSKA</t>
  </si>
  <si>
    <t>ŚLUSARSKI Miłosz</t>
  </si>
  <si>
    <t>Z/0142/19</t>
  </si>
  <si>
    <t>ŚLUSARSKI</t>
  </si>
  <si>
    <t>SUROWIEC Aleksandra</t>
  </si>
  <si>
    <t>Z/0143/19</t>
  </si>
  <si>
    <t>SUROWIEC</t>
  </si>
  <si>
    <t>A-1</t>
  </si>
  <si>
    <t>Weronika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</si>
  <si>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</si>
  <si>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</si>
  <si>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</si>
  <si>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</si>
  <si>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</si>
  <si>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</si>
  <si>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</si>
  <si>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</si>
  <si>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</si>
  <si>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</si>
  <si>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Jagoda</t>
  </si>
  <si>
    <t>KONDASZEWSKA Lena</t>
  </si>
  <si>
    <t>Z/0149/19</t>
  </si>
  <si>
    <t>KONDASZEWSKA</t>
  </si>
  <si>
    <t>TURLIK Patrycja</t>
  </si>
  <si>
    <t>Z/0151/19</t>
  </si>
  <si>
    <t>TURLIK</t>
  </si>
  <si>
    <t>C-2</t>
  </si>
  <si>
    <t>Agnieszka</t>
  </si>
  <si>
    <t>KS SNPTT 1907 Zakopane</t>
  </si>
  <si>
    <t>KUBIN Ireneusz</t>
  </si>
  <si>
    <t>Emilia</t>
  </si>
  <si>
    <t>SUCHOWIAN Izabela</t>
  </si>
  <si>
    <t>Z/0158/19</t>
  </si>
  <si>
    <t>SUCHOWIAN</t>
  </si>
  <si>
    <t>Roksana</t>
  </si>
  <si>
    <t>WOJTASIK Iga</t>
  </si>
  <si>
    <t>Z/0160/19</t>
  </si>
  <si>
    <t>WOJTASIK</t>
  </si>
  <si>
    <t>Mikołaj</t>
  </si>
  <si>
    <t>Z/0165/19</t>
  </si>
  <si>
    <t>LEGĘNCKI</t>
  </si>
  <si>
    <t>SP 14 Tomaszów Mazowiecki</t>
  </si>
  <si>
    <t>SP 9 Tomaszów Mazowiecki</t>
  </si>
  <si>
    <t>WOLSZCZAK Szymon</t>
  </si>
  <si>
    <t>Z/0167/19</t>
  </si>
  <si>
    <t>WOLSZCZAK</t>
  </si>
  <si>
    <t>SP 8 Tomaszów Mazowiecki</t>
  </si>
  <si>
    <t>Radosław</t>
  </si>
  <si>
    <t>Daniel</t>
  </si>
  <si>
    <t>Zbigniew</t>
  </si>
  <si>
    <t>SYGUŁA Sandra</t>
  </si>
  <si>
    <t>Z/0174/19</t>
  </si>
  <si>
    <t>SYGUŁA</t>
  </si>
  <si>
    <t>Sandra</t>
  </si>
  <si>
    <t>BIERNACKA Anna</t>
  </si>
  <si>
    <t>Z/0175/19</t>
  </si>
  <si>
    <t>BIERNACKA</t>
  </si>
  <si>
    <t>KS Orzeł Elbląg</t>
  </si>
  <si>
    <t>SITNIK Kamil</t>
  </si>
  <si>
    <t>Z/0176/19</t>
  </si>
  <si>
    <t>SITNIK</t>
  </si>
  <si>
    <t>MKS Korona Wilanów</t>
  </si>
  <si>
    <t>KULA Magdalena</t>
  </si>
  <si>
    <t>Z/0178/19</t>
  </si>
  <si>
    <t>KULA</t>
  </si>
  <si>
    <t>UKS Sparta Grodzisk Mazowiecki</t>
  </si>
  <si>
    <t>SP 2 Grodzisk Mazowiecki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</si>
  <si>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</si>
  <si>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</si>
  <si>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</si>
  <si>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</si>
  <si>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</si>
  <si>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</si>
  <si>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</si>
  <si>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</si>
  <si>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</si>
  <si>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</si>
  <si>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</si>
  <si>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</si>
  <si>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</si>
  <si>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</si>
  <si>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</si>
  <si>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POLNY Kacper</t>
  </si>
  <si>
    <t>Z/0184/19</t>
  </si>
  <si>
    <t>POLNY</t>
  </si>
  <si>
    <t>MKS Cuprum Lubin</t>
  </si>
  <si>
    <t>SP 7 Lubin</t>
  </si>
  <si>
    <t>WYSOKIŃSKI Paweł</t>
  </si>
  <si>
    <t>WYSOKIŃSKI</t>
  </si>
  <si>
    <t>LECHOWSKA Zofia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</si>
  <si>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</si>
  <si>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</si>
  <si>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</si>
  <si>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</si>
  <si>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</si>
  <si>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</si>
  <si>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</si>
  <si>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Krystian</t>
  </si>
  <si>
    <t>SKŁ Górnik Sanok</t>
  </si>
  <si>
    <t>SP 3 Sanok</t>
  </si>
  <si>
    <t>JABŁOŃSKI Franciszek</t>
  </si>
  <si>
    <t>Z/0191/19</t>
  </si>
  <si>
    <t>JABŁOŃSKI</t>
  </si>
  <si>
    <t>Franciszek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</si>
  <si>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</si>
  <si>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</si>
  <si>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</si>
  <si>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</si>
  <si>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</si>
  <si>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</si>
  <si>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</si>
  <si>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</si>
  <si>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</si>
  <si>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</si>
  <si>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</si>
  <si>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</si>
  <si>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</si>
  <si>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</si>
  <si>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</si>
  <si>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</si>
  <si>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</si>
  <si>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</si>
  <si>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</si>
  <si>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</si>
  <si>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</si>
  <si>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</si>
  <si>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</si>
  <si>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</si>
  <si>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</si>
  <si>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</si>
  <si>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</si>
  <si>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WŁASZYN Lena</t>
  </si>
  <si>
    <t>Z/0011/18</t>
  </si>
  <si>
    <t>WŁASZYN</t>
  </si>
  <si>
    <t>SP 21 Elbląg</t>
  </si>
  <si>
    <t>BOGDANOWICZ</t>
  </si>
  <si>
    <t>Jan</t>
  </si>
  <si>
    <t>AZS KU Politechniki Opolskiej Opole</t>
  </si>
  <si>
    <t>LISEK Aleksandra</t>
  </si>
  <si>
    <t>Z/0014/18</t>
  </si>
  <si>
    <t>LISEK</t>
  </si>
  <si>
    <t>GP 1</t>
  </si>
  <si>
    <t>BOGDANOWICZ Agnieszka</t>
  </si>
  <si>
    <t>Z/0018/18</t>
  </si>
  <si>
    <t>DAKOWICZ Adrianna</t>
  </si>
  <si>
    <t>Z/0019/18</t>
  </si>
  <si>
    <t>DAKOWICZ</t>
  </si>
  <si>
    <t>Adrianna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</si>
  <si>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</si>
  <si>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</si>
  <si>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</si>
  <si>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</si>
  <si>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</si>
  <si>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</si>
  <si>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</si>
  <si>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</si>
  <si>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</si>
  <si>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</si>
  <si>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Z/0025/18</t>
  </si>
  <si>
    <t>KUROWSKI</t>
  </si>
  <si>
    <t>MACIEJEWSKA</t>
  </si>
  <si>
    <t>ORZEPOWSKA Hanna</t>
  </si>
  <si>
    <t>Z/0028/18</t>
  </si>
  <si>
    <t>ORZEPOWSKA</t>
  </si>
  <si>
    <t>SUT</t>
  </si>
  <si>
    <t>UKS Błyskawica Domaniewice</t>
  </si>
  <si>
    <t>KOGUT Julia</t>
  </si>
  <si>
    <t>Z/0033/18</t>
  </si>
  <si>
    <t>KOGUT</t>
  </si>
  <si>
    <t>SOLTAU Oskar</t>
  </si>
  <si>
    <t>SOLTAU</t>
  </si>
  <si>
    <t>Oskar</t>
  </si>
  <si>
    <t>Sebastian</t>
  </si>
  <si>
    <t>Adrian</t>
  </si>
  <si>
    <t>ŚWIĄTEK Jan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</si>
  <si>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</si>
  <si>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</si>
  <si>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</si>
  <si>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</si>
  <si>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</si>
  <si>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</si>
  <si>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</si>
  <si>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</si>
  <si>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Hubert</t>
  </si>
  <si>
    <t>LASKA</t>
  </si>
  <si>
    <t>SP 12 Lubin</t>
  </si>
  <si>
    <t>KAŁKA</t>
  </si>
  <si>
    <t>TUCHARZ</t>
  </si>
  <si>
    <t>SP 2 Milanówek</t>
  </si>
  <si>
    <t>TUCHARZ Michał</t>
  </si>
  <si>
    <t>Z/0052/18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</si>
  <si>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</si>
  <si>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</si>
  <si>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</si>
  <si>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</si>
  <si>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</si>
  <si>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</si>
  <si>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</si>
  <si>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</si>
  <si>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</si>
  <si>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</si>
  <si>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</si>
  <si>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</si>
  <si>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</si>
  <si>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</t>
  </si>
  <si>
    <t>DOMAGAŁA Nikola</t>
  </si>
  <si>
    <t>Z/0058/18</t>
  </si>
  <si>
    <t>DOMAGAŁA</t>
  </si>
  <si>
    <t>SSP MTE Milanówek</t>
  </si>
  <si>
    <t>Z/0059/18</t>
  </si>
  <si>
    <t>SP 2 Brwinów</t>
  </si>
  <si>
    <t>KOCAN Przemysław</t>
  </si>
  <si>
    <t>Z/0061/18</t>
  </si>
  <si>
    <t>Przemysław</t>
  </si>
  <si>
    <t>UKS Viking Elbląg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</si>
  <si>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</si>
  <si>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</si>
  <si>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</si>
  <si>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</si>
  <si>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</si>
  <si>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</si>
  <si>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</si>
  <si>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</t>
  </si>
  <si>
    <t>Konrad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</si>
  <si>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</si>
  <si>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</si>
  <si>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</si>
  <si>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</si>
  <si>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</si>
  <si>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</si>
  <si>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</si>
  <si>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</si>
  <si>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</si>
  <si>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SP 10 Tomaszów Mazowiecki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</si>
  <si>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</si>
  <si>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</si>
  <si>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</si>
  <si>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</si>
  <si>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</si>
  <si>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</si>
  <si>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</si>
  <si>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</si>
  <si>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</si>
  <si>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</si>
  <si>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</si>
  <si>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</si>
  <si>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</si>
  <si>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</si>
  <si>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</si>
  <si>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</si>
  <si>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</si>
  <si>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</si>
  <si>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</si>
  <si>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</si>
  <si>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MACHNICKA</t>
  </si>
  <si>
    <t>Małgorzata</t>
  </si>
  <si>
    <t>GOWOREK Michalina</t>
  </si>
  <si>
    <t>GOWOREK</t>
  </si>
  <si>
    <t>GOŁOS Julia</t>
  </si>
  <si>
    <t>GOŁOS</t>
  </si>
  <si>
    <t>DOMAŃSKA Antonina</t>
  </si>
  <si>
    <t>Z/0100/18</t>
  </si>
  <si>
    <t>DOMAŃSKA</t>
  </si>
  <si>
    <t>ADAMIEC Amelia</t>
  </si>
  <si>
    <t>Z/0105/18</t>
  </si>
  <si>
    <t>ADAMIEC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</si>
  <si>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</si>
  <si>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</si>
  <si>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</si>
  <si>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</si>
  <si>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</si>
  <si>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</si>
  <si>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</si>
  <si>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</si>
  <si>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</si>
  <si>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</si>
  <si>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</si>
  <si>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</si>
  <si>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</si>
  <si>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</si>
  <si>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BALCZERCZYK</t>
  </si>
  <si>
    <t>BOKSZA Martyna</t>
  </si>
  <si>
    <t>Z/0118/18</t>
  </si>
  <si>
    <t>BOKSZA</t>
  </si>
  <si>
    <t>Agata</t>
  </si>
  <si>
    <t>KACZMARCZYK Zofia</t>
  </si>
  <si>
    <t>Z/0122/18</t>
  </si>
  <si>
    <t>NOWAK Klementyna</t>
  </si>
  <si>
    <t>Z/0124/18</t>
  </si>
  <si>
    <t>NOWAK</t>
  </si>
  <si>
    <t>Klementyna</t>
  </si>
  <si>
    <t>SP 7 Tomaszów Mazowiecki</t>
  </si>
  <si>
    <t>STANKIEWICZ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</si>
  <si>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</si>
  <si>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</si>
  <si>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</si>
  <si>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</si>
  <si>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</si>
  <si>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</si>
  <si>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</si>
  <si>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</si>
  <si>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</si>
  <si>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</si>
  <si>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</si>
  <si>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</si>
  <si>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</si>
  <si>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</si>
  <si>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</si>
  <si>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Helena</t>
  </si>
  <si>
    <t>BLINOW</t>
  </si>
  <si>
    <t>SP 3 Otwock</t>
  </si>
  <si>
    <t>BLINOW Maria</t>
  </si>
  <si>
    <t>Z/0135/18</t>
  </si>
  <si>
    <t>DYMKOWSKA Urszula</t>
  </si>
  <si>
    <t>Z/0136/18</t>
  </si>
  <si>
    <t>DYMKOWSKA</t>
  </si>
  <si>
    <t>Urszula</t>
  </si>
  <si>
    <t>SP 271 Warszawa</t>
  </si>
  <si>
    <t>Joanna</t>
  </si>
  <si>
    <t>JABŁOŃSKA</t>
  </si>
  <si>
    <t>Tymon</t>
  </si>
  <si>
    <t>KURAMOCHI Emil</t>
  </si>
  <si>
    <t>KURAMOCHI</t>
  </si>
  <si>
    <t>Emil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</si>
  <si>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</si>
  <si>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</si>
  <si>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</si>
  <si>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</si>
  <si>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</si>
  <si>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</si>
  <si>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</si>
  <si>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</si>
  <si>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</si>
  <si>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</si>
  <si>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</si>
  <si>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FIJAŁKOWSKA Natalia</t>
  </si>
  <si>
    <t>Z/0149/18</t>
  </si>
  <si>
    <t>FIJAŁKOWSKA</t>
  </si>
  <si>
    <t>NIEPOŁOMSKI Patryk</t>
  </si>
  <si>
    <t>Z/0150/18</t>
  </si>
  <si>
    <t>NIEPOŁOMSKI</t>
  </si>
  <si>
    <t>STEFANOWSKI Mateusz</t>
  </si>
  <si>
    <t>Z/0152/18</t>
  </si>
  <si>
    <t>STEFANOWSKI</t>
  </si>
  <si>
    <t>NOWAK Jakub</t>
  </si>
  <si>
    <t>Z/0154/18</t>
  </si>
  <si>
    <t>GALACH Krzysztof</t>
  </si>
  <si>
    <t>GALACH</t>
  </si>
  <si>
    <t>GRZEŚKOWIAK Maja</t>
  </si>
  <si>
    <t>GRZEŚKOWIAK</t>
  </si>
  <si>
    <t>HRYNIEWICZ Tymon</t>
  </si>
  <si>
    <t>Z/0170/18</t>
  </si>
  <si>
    <t>HRYNIEWICZ</t>
  </si>
  <si>
    <t>POPŁAWSKI Oskar</t>
  </si>
  <si>
    <t>Z/0171/18</t>
  </si>
  <si>
    <t>POPŁAWSKI</t>
  </si>
  <si>
    <t>UKS Giżycko</t>
  </si>
  <si>
    <t>SP 1 Giżycko</t>
  </si>
  <si>
    <t>SMĘDZIK</t>
  </si>
  <si>
    <t>MACIEJEWSKA Wiktoria</t>
  </si>
  <si>
    <t>DASZUTA Daria</t>
  </si>
  <si>
    <t>DASZUTA</t>
  </si>
  <si>
    <t>Daria</t>
  </si>
  <si>
    <t>WĘCŁAWEK Marcel</t>
  </si>
  <si>
    <t>Z/0178/18</t>
  </si>
  <si>
    <t>Marcel</t>
  </si>
  <si>
    <t>MAMCARZ Martyna</t>
  </si>
  <si>
    <t>Z/0180/18</t>
  </si>
  <si>
    <t>MAMCARZ</t>
  </si>
  <si>
    <t>MAMCARZ Mateusz</t>
  </si>
  <si>
    <t>Z/0181/18</t>
  </si>
  <si>
    <t>ZALEWSKA</t>
  </si>
  <si>
    <t>SKARŻYŃSKA Maria</t>
  </si>
  <si>
    <t>SKARŻYŃSKA</t>
  </si>
  <si>
    <t>RUTKOWSKA Zuzanna</t>
  </si>
  <si>
    <t>RUTKOWSKA</t>
  </si>
  <si>
    <t>ROSKAL Daria</t>
  </si>
  <si>
    <t>ROSKAL</t>
  </si>
  <si>
    <t>FALKOWSKA Weronika</t>
  </si>
  <si>
    <t>Z/0186/18</t>
  </si>
  <si>
    <t>FALKOWSKA</t>
  </si>
  <si>
    <t>DRĄGOWSKA Zuzanna</t>
  </si>
  <si>
    <t>DRĄGOWSKA</t>
  </si>
  <si>
    <t>HARASIMCZUK Oliwia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</si>
  <si>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</si>
  <si>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</si>
  <si>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</si>
  <si>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</si>
  <si>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</si>
  <si>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</si>
  <si>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CZECHOSKI</t>
  </si>
  <si>
    <t>ANDRZEJEWSKI Aleksander</t>
  </si>
  <si>
    <t>Z/0195/18</t>
  </si>
  <si>
    <t>ANDRZEJEWSKI</t>
  </si>
  <si>
    <t>Aniela</t>
  </si>
  <si>
    <t>KOŚKO Maksymilian</t>
  </si>
  <si>
    <t>KOŚKO</t>
  </si>
  <si>
    <t>Maksymilian</t>
  </si>
  <si>
    <t>MIEZIO Zofia</t>
  </si>
  <si>
    <t>MIEZIO</t>
  </si>
  <si>
    <t>MOSKWA Nataniel</t>
  </si>
  <si>
    <t>Z/0200/18</t>
  </si>
  <si>
    <t>MOSKWA</t>
  </si>
  <si>
    <t>Nataniel</t>
  </si>
  <si>
    <t>KARDASZ Blanka</t>
  </si>
  <si>
    <t>KARDASZ</t>
  </si>
  <si>
    <t>Blanka</t>
  </si>
  <si>
    <t>DYBIEC Kinga</t>
  </si>
  <si>
    <t>DYBIEC</t>
  </si>
  <si>
    <t>SP 6</t>
  </si>
  <si>
    <t>ETEL Szymon</t>
  </si>
  <si>
    <t>ETEL</t>
  </si>
  <si>
    <t>FILIPCZUK-ŻAMOJDA Julia</t>
  </si>
  <si>
    <t>FILIPCZUK-ŻAMOJDA</t>
  </si>
  <si>
    <t>GROCHOWSKA Bianka</t>
  </si>
  <si>
    <t>GROCHOWSKA</t>
  </si>
  <si>
    <t>IZBICKI Franciszek</t>
  </si>
  <si>
    <t>IZBICKI</t>
  </si>
  <si>
    <t>KANIA Milena</t>
  </si>
  <si>
    <t>KANIA</t>
  </si>
  <si>
    <t>KONONIUK Hanna</t>
  </si>
  <si>
    <t>KONONIUK</t>
  </si>
  <si>
    <t>MARKIEWICZ Dominika</t>
  </si>
  <si>
    <t>Z/0216/18</t>
  </si>
  <si>
    <t>MARKIEWICZ</t>
  </si>
  <si>
    <t>PAWLUCZUK Daniel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</si>
  <si>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</si>
  <si>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</si>
  <si>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</si>
  <si>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</si>
  <si>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</si>
  <si>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</si>
  <si>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</si>
  <si>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</si>
  <si>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SAROSIEK Aleksander</t>
  </si>
  <si>
    <t>SAROSIEK</t>
  </si>
  <si>
    <t>WOŹNIEWSKA</t>
  </si>
  <si>
    <t>Laura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</si>
  <si>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</si>
  <si>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</si>
  <si>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</si>
  <si>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</si>
  <si>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</si>
  <si>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</si>
  <si>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</si>
  <si>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</si>
  <si>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SP 10 Lubin</t>
  </si>
  <si>
    <t>KAŁKA Nikola</t>
  </si>
  <si>
    <t>Z/0235/18</t>
  </si>
  <si>
    <t>GLAPIŃSKA Agata</t>
  </si>
  <si>
    <t>Z/0236/18</t>
  </si>
  <si>
    <t>GLAPIŃSKA</t>
  </si>
  <si>
    <t>WOŹNIAK</t>
  </si>
  <si>
    <t>Paulina</t>
  </si>
  <si>
    <t>DYDEK Oliwia</t>
  </si>
  <si>
    <t>Z/0247/18</t>
  </si>
  <si>
    <t>DYDEK</t>
  </si>
  <si>
    <t>SP 4 Sanok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</si>
  <si>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</si>
  <si>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</si>
  <si>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</si>
  <si>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</si>
  <si>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</si>
  <si>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</si>
  <si>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</si>
  <si>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</si>
  <si>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</si>
  <si>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</si>
  <si>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</si>
  <si>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</si>
  <si>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</si>
  <si>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</si>
  <si>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</si>
  <si>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</si>
  <si>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</si>
  <si>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</si>
  <si>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</si>
  <si>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STABRYŁA Mikołaj</t>
  </si>
  <si>
    <t>Z/0263/18</t>
  </si>
  <si>
    <t>STABRYŁA</t>
  </si>
  <si>
    <t>STYK Marzena</t>
  </si>
  <si>
    <t>Z/0266/18</t>
  </si>
  <si>
    <t>STYK</t>
  </si>
  <si>
    <t>Marzena</t>
  </si>
  <si>
    <t>CZWERENKO Justyna</t>
  </si>
  <si>
    <t>Z/0270/18</t>
  </si>
  <si>
    <t>CZWERENKO</t>
  </si>
  <si>
    <t>Justyna</t>
  </si>
  <si>
    <t>LIP</t>
  </si>
  <si>
    <t>SYNOWIEC Tomasz</t>
  </si>
  <si>
    <t>Z/0278/18</t>
  </si>
  <si>
    <t>SYNOWIEC</t>
  </si>
  <si>
    <t>LIP Aleksandra</t>
  </si>
  <si>
    <t>Z/0279/18</t>
  </si>
  <si>
    <t>UKS przy ZSMS Zakopane</t>
  </si>
  <si>
    <t>Natan</t>
  </si>
  <si>
    <t>ZYGMUNT</t>
  </si>
  <si>
    <t>KWAPISZ Szymon</t>
  </si>
  <si>
    <t>Z/0293/18</t>
  </si>
  <si>
    <t>KWAPISZ</t>
  </si>
  <si>
    <t>Sp 1 Tomaszów Mazowiecki</t>
  </si>
  <si>
    <t>NEWECKA Aleksandra</t>
  </si>
  <si>
    <t>Z/0299/18</t>
  </si>
  <si>
    <t>NEWECKA</t>
  </si>
  <si>
    <t>Nikodem</t>
  </si>
  <si>
    <t>STOSIK Jan</t>
  </si>
  <si>
    <t>Z/0302/18</t>
  </si>
  <si>
    <t>STOSIK</t>
  </si>
  <si>
    <t>ZIENTARA Przemysław</t>
  </si>
  <si>
    <t>Z/0305/18</t>
  </si>
  <si>
    <t>ZIENTARA</t>
  </si>
  <si>
    <t>Grzegorz</t>
  </si>
  <si>
    <t>Marcin</t>
  </si>
  <si>
    <t>PĘKSA Marcin</t>
  </si>
  <si>
    <t>Z/0310/18</t>
  </si>
  <si>
    <t>PĘKSA</t>
  </si>
  <si>
    <t>Oliwier</t>
  </si>
  <si>
    <t>KACZOR Natasza</t>
  </si>
  <si>
    <t>KACZOR</t>
  </si>
  <si>
    <t>Natasza</t>
  </si>
  <si>
    <t>SP 14 Lubin</t>
  </si>
  <si>
    <t>KACZOR Julia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</si>
  <si>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</si>
  <si>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</si>
  <si>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</si>
  <si>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</si>
  <si>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</si>
  <si>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</si>
  <si>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</si>
  <si>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</si>
  <si>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</si>
  <si>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</si>
  <si>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</si>
  <si>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</si>
  <si>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</si>
  <si>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</si>
  <si>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</si>
  <si>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>KACZOR Amelia</t>
  </si>
  <si>
    <t>WÓJCIK</t>
  </si>
  <si>
    <t>BIEDRZYCKI Zbigniew</t>
  </si>
  <si>
    <t>Z/0330/18</t>
  </si>
  <si>
    <t>BIEDRZYCKI</t>
  </si>
  <si>
    <t>KLEJS</t>
  </si>
  <si>
    <t>KOWALCZYK Dawid</t>
  </si>
  <si>
    <t>Z/0339/18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</si>
  <si>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</si>
  <si>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</si>
  <si>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</si>
  <si>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</si>
  <si>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</si>
  <si>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</si>
  <si>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</si>
  <si>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</si>
  <si>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</si>
  <si>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</si>
  <si>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</si>
  <si>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</si>
  <si>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</si>
  <si>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</si>
  <si>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</si>
  <si>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</si>
  <si>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</si>
  <si>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</si>
  <si>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</si>
  <si>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</si>
  <si>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</si>
  <si>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</si>
  <si>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</si>
  <si>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PAJĄK</t>
  </si>
  <si>
    <t>SP Domaniewice</t>
  </si>
  <si>
    <t>SKUPIEŃ</t>
  </si>
  <si>
    <t>Tymoteusz</t>
  </si>
  <si>
    <t>PALENCEUSZ Patryk</t>
  </si>
  <si>
    <t>MAJEWSKI</t>
  </si>
  <si>
    <t>SKRZYPKOWSKA</t>
  </si>
  <si>
    <t>Julian</t>
  </si>
  <si>
    <t>CHILIMONIUK</t>
  </si>
  <si>
    <t>MIKOŁAJUK</t>
  </si>
  <si>
    <t>Marcelina</t>
  </si>
  <si>
    <t>BOBIER Oliwia</t>
  </si>
  <si>
    <t>Z/0036/17</t>
  </si>
  <si>
    <t>BOBIER</t>
  </si>
  <si>
    <t>SP 22 Białystok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</si>
  <si>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</si>
  <si>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</si>
  <si>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</si>
  <si>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</si>
  <si>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</si>
  <si>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</si>
  <si>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</si>
  <si>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</si>
  <si>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</si>
  <si>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</si>
  <si>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</si>
  <si>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</si>
  <si>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</si>
  <si>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</si>
  <si>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</si>
  <si>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</si>
  <si>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</si>
  <si>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</si>
  <si>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</si>
  <si>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</si>
  <si>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ORCIUCH Magdalena</t>
  </si>
  <si>
    <t>Z/0056/17</t>
  </si>
  <si>
    <t>ORCIUCH</t>
  </si>
  <si>
    <t>GSŁ Czarne Pantery Giżycko</t>
  </si>
  <si>
    <t>KRAWIEC Julita</t>
  </si>
  <si>
    <t>Z/0063/17</t>
  </si>
  <si>
    <t>KRAWIEC</t>
  </si>
  <si>
    <t>Julita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</si>
  <si>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</si>
  <si>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</si>
  <si>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</si>
  <si>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</si>
  <si>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</si>
  <si>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</si>
  <si>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</si>
  <si>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</si>
  <si>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</si>
  <si>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KARCZEWSKI Karol</t>
  </si>
  <si>
    <t>Z/0071/17</t>
  </si>
  <si>
    <t>KARCZEWSKI</t>
  </si>
  <si>
    <t>BILLER Weronika</t>
  </si>
  <si>
    <t>Z/0072/17</t>
  </si>
  <si>
    <t>BILLER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</si>
  <si>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</si>
  <si>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</si>
  <si>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</si>
  <si>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</si>
  <si>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</si>
  <si>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</si>
  <si>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</si>
  <si>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</si>
  <si>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</si>
  <si>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</si>
  <si>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</si>
  <si>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</si>
  <si>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</si>
  <si>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</si>
  <si>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SOBCZAK</t>
  </si>
  <si>
    <t>PUŁECKA Nina</t>
  </si>
  <si>
    <t>PUŁECKA</t>
  </si>
  <si>
    <t>Nina</t>
  </si>
  <si>
    <t>SP 3 Milanówek</t>
  </si>
  <si>
    <t>MARZYŃSKA Gloria</t>
  </si>
  <si>
    <t>Z/0098/17</t>
  </si>
  <si>
    <t>MARZYŃSKA</t>
  </si>
  <si>
    <t>Gloria</t>
  </si>
  <si>
    <t>DANIELIK Paula</t>
  </si>
  <si>
    <t>Paula</t>
  </si>
  <si>
    <t>KOZAR Kaja</t>
  </si>
  <si>
    <t>KOZAR</t>
  </si>
  <si>
    <t>POLAK Julia</t>
  </si>
  <si>
    <t>SP Ujazd</t>
  </si>
  <si>
    <t>POLAK Kinga</t>
  </si>
  <si>
    <t>SP Komorów</t>
  </si>
  <si>
    <t>POLAK Roksana</t>
  </si>
  <si>
    <t>LENARCIK Bartłomiej</t>
  </si>
  <si>
    <t>Z/0114/17</t>
  </si>
  <si>
    <t>LENARCIK</t>
  </si>
  <si>
    <t>SMEJDA Iga</t>
  </si>
  <si>
    <t>Z/0116/17</t>
  </si>
  <si>
    <t>SMEJDA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</si>
  <si>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</si>
  <si>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</si>
  <si>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</si>
  <si>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</si>
  <si>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</si>
  <si>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</si>
  <si>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</si>
  <si>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AMBROZIK Oliwier</t>
  </si>
  <si>
    <t>Z/0124/17</t>
  </si>
  <si>
    <t>AMBROZIK</t>
  </si>
  <si>
    <t>SP Wiaderno</t>
  </si>
  <si>
    <t>RUSEK Amelia</t>
  </si>
  <si>
    <t>Z/0129/17</t>
  </si>
  <si>
    <t>RUSEK</t>
  </si>
  <si>
    <t>WEŁNICKI Mateusz</t>
  </si>
  <si>
    <t>WEŁNICKI</t>
  </si>
  <si>
    <t>SP 273 Warszawa</t>
  </si>
  <si>
    <t>Dorota</t>
  </si>
  <si>
    <t>MĄDRY Krzysztof</t>
  </si>
  <si>
    <t>MĄDRY</t>
  </si>
  <si>
    <t>MAJEWSKA Laura</t>
  </si>
  <si>
    <t>GŁOWACKI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</si>
  <si>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</si>
  <si>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</si>
  <si>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</si>
  <si>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</si>
  <si>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</si>
  <si>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</si>
  <si>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</si>
  <si>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</si>
  <si>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</si>
  <si>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</si>
  <si>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Arkadiusz</t>
  </si>
  <si>
    <t>FALKOWSKA Anna</t>
  </si>
  <si>
    <t>Jerzy</t>
  </si>
  <si>
    <t>HUSAK Krzysztof</t>
  </si>
  <si>
    <t>Z/0163/17</t>
  </si>
  <si>
    <t>HUSAK</t>
  </si>
  <si>
    <t>HERBUT Agnieszka</t>
  </si>
  <si>
    <t>Z/0172/17</t>
  </si>
  <si>
    <t>HERBUT</t>
  </si>
  <si>
    <t>DWOJAK Karolina</t>
  </si>
  <si>
    <t>Z/0174/17</t>
  </si>
  <si>
    <t>DWOJAK</t>
  </si>
  <si>
    <t>BUDZAN Lena</t>
  </si>
  <si>
    <t>BUDZAN</t>
  </si>
  <si>
    <t>SADOWSKA</t>
  </si>
  <si>
    <t>SADOWSKA Lena</t>
  </si>
  <si>
    <t>Z/0179/17</t>
  </si>
  <si>
    <t>SPMS Zakopane</t>
  </si>
  <si>
    <t>SP 8 Sanok</t>
  </si>
  <si>
    <t>MICHAŁOWSKA Amelia</t>
  </si>
  <si>
    <t>Z/0198/17</t>
  </si>
  <si>
    <t>MICHAŁOWSKA</t>
  </si>
  <si>
    <t>MARCINIAK Eryk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</si>
  <si>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</si>
  <si>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</si>
  <si>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</si>
  <si>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</si>
  <si>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</si>
  <si>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</si>
  <si>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</si>
  <si>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</si>
  <si>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</si>
  <si>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</si>
  <si>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KLONOWSKI Mikołaj</t>
  </si>
  <si>
    <t>Z/0214/17</t>
  </si>
  <si>
    <t>KLONOWSKI</t>
  </si>
  <si>
    <t>SP Adamowizna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</si>
  <si>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</si>
  <si>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</si>
  <si>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</si>
  <si>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</si>
  <si>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</si>
  <si>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</si>
  <si>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</si>
  <si>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</si>
  <si>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</si>
  <si>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</si>
  <si>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</si>
  <si>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UTNICKA Julia</t>
  </si>
  <si>
    <t>Z/0235/17</t>
  </si>
  <si>
    <t>UTNICKA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</si>
  <si>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</si>
  <si>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</si>
  <si>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</si>
  <si>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</si>
  <si>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</si>
  <si>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</si>
  <si>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</si>
  <si>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</si>
  <si>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</si>
  <si>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</t>
  </si>
  <si>
    <t>BEDNARZ Jakub</t>
  </si>
  <si>
    <t>Z/0008/16</t>
  </si>
  <si>
    <t>BEDNARZ</t>
  </si>
  <si>
    <t>FINC Natalia</t>
  </si>
  <si>
    <t>Z/0009/16</t>
  </si>
  <si>
    <t>FINC</t>
  </si>
  <si>
    <t>BURZYKOWSKI Dawid</t>
  </si>
  <si>
    <t>M-3</t>
  </si>
  <si>
    <t>BURZYKOWSKI</t>
  </si>
  <si>
    <t>PALKA Szymon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</si>
  <si>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</si>
  <si>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</si>
  <si>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</si>
  <si>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</si>
  <si>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</si>
  <si>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</si>
  <si>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</si>
  <si>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</si>
  <si>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</si>
  <si>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</si>
  <si>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</si>
  <si>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</si>
  <si>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</si>
  <si>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</si>
  <si>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</si>
  <si>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</si>
  <si>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</si>
  <si>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</si>
  <si>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</si>
  <si>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</si>
  <si>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</si>
  <si>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</si>
  <si>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</si>
  <si>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KWARCIAK Maciej</t>
  </si>
  <si>
    <t>Z/0030/16</t>
  </si>
  <si>
    <t>KWARCIAK</t>
  </si>
  <si>
    <t>WAWER Michalina</t>
  </si>
  <si>
    <t>Z/0038/16</t>
  </si>
  <si>
    <t>MARZYŃSKI Franciszek</t>
  </si>
  <si>
    <t>Z/0043/16</t>
  </si>
  <si>
    <t>MARZYŃSKI</t>
  </si>
  <si>
    <t>GRZELKA Olga</t>
  </si>
  <si>
    <t>GRZELKA</t>
  </si>
  <si>
    <t>JAROSZEWICZ Julia</t>
  </si>
  <si>
    <t>JAROSZEWICZ</t>
  </si>
  <si>
    <t>GŁODOWSKI Bogdan</t>
  </si>
  <si>
    <t>Z/0058/16</t>
  </si>
  <si>
    <t>GŁODOWSKI</t>
  </si>
  <si>
    <t>Bogdan</t>
  </si>
  <si>
    <t>Marek</t>
  </si>
  <si>
    <t>WÓJCIK Andżelika</t>
  </si>
  <si>
    <t>Andżelika</t>
  </si>
  <si>
    <t>WIEJOWSKA Maja</t>
  </si>
  <si>
    <t>Z/0076/16</t>
  </si>
  <si>
    <t>WIEJOWSKA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</si>
  <si>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</si>
  <si>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</si>
  <si>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</si>
  <si>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</si>
  <si>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</si>
  <si>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</si>
  <si>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</si>
  <si>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BOSIEK Karolina</t>
  </si>
  <si>
    <t>Z/0095/16</t>
  </si>
  <si>
    <t>BOSIEK</t>
  </si>
  <si>
    <t>ZSPnr8</t>
  </si>
  <si>
    <t>BYLINA Olivia</t>
  </si>
  <si>
    <t>Z/0103/16</t>
  </si>
  <si>
    <t>BYLINA</t>
  </si>
  <si>
    <t>Olivia</t>
  </si>
  <si>
    <t>ZAWISZA Emilia</t>
  </si>
  <si>
    <t>Z/0106/16</t>
  </si>
  <si>
    <t>ZAWISZA</t>
  </si>
  <si>
    <t>SP 12 Elbląg</t>
  </si>
  <si>
    <t>MATERA Pola</t>
  </si>
  <si>
    <t>SYLWESTRZAK Mateusz</t>
  </si>
  <si>
    <t>Z/0119/16</t>
  </si>
  <si>
    <t>SYLWESTRZAK</t>
  </si>
  <si>
    <t>SP 4 Giżycko</t>
  </si>
  <si>
    <t>PUCZEN Gabriela</t>
  </si>
  <si>
    <t>Z/0128/16</t>
  </si>
  <si>
    <t>PUCZEN</t>
  </si>
  <si>
    <t>SP 98 Warszawa</t>
  </si>
  <si>
    <t>BODNAR Maja</t>
  </si>
  <si>
    <t>BODNAR</t>
  </si>
  <si>
    <t>STASZKIEWICZ</t>
  </si>
  <si>
    <t>DOMITRZ Helena</t>
  </si>
  <si>
    <t>Z/0151/16</t>
  </si>
  <si>
    <t>DOMITRZ</t>
  </si>
  <si>
    <t>SP 103 Warszawa</t>
  </si>
  <si>
    <t>ZSOMS Białystok</t>
  </si>
  <si>
    <t>GŁOWACKI Kacper</t>
  </si>
  <si>
    <t>Z/0158/16</t>
  </si>
  <si>
    <t>KRUPIŃSKA Zuzanna</t>
  </si>
  <si>
    <t>KRUPIŃSKA</t>
  </si>
  <si>
    <t>NIEWIŃSKI Michał</t>
  </si>
  <si>
    <t>Z/0160/16</t>
  </si>
  <si>
    <t>NIEWIŃSKI</t>
  </si>
  <si>
    <t>SOKOŁOWSKA Hanna</t>
  </si>
  <si>
    <t>Z/0167/16</t>
  </si>
  <si>
    <t>SOKOŁOWSKA</t>
  </si>
  <si>
    <t>ALBAŃSKA Liliana</t>
  </si>
  <si>
    <t>ALBAŃSKA</t>
  </si>
  <si>
    <t>SP 3 Zakopane</t>
  </si>
  <si>
    <t>ZAJĄC Przemysław</t>
  </si>
  <si>
    <t>Z/0194/16</t>
  </si>
  <si>
    <t>ZAJĄC</t>
  </si>
  <si>
    <t>Leszek</t>
  </si>
  <si>
    <t>WÓJCIK Patryk</t>
  </si>
  <si>
    <t>Z/0206/16</t>
  </si>
  <si>
    <t>RADZIKOWSKA Nikola</t>
  </si>
  <si>
    <t>Z/0210/16</t>
  </si>
  <si>
    <t>RADZIKOWSKA</t>
  </si>
  <si>
    <t>MROCZKOWSKI Wiktor</t>
  </si>
  <si>
    <t>Z/0211/16</t>
  </si>
  <si>
    <t>MROCZKOWSKI</t>
  </si>
  <si>
    <t>OSTROWSKI</t>
  </si>
  <si>
    <t>DZIENISIEWICZ Wiktoria</t>
  </si>
  <si>
    <t>Z/0231/16</t>
  </si>
  <si>
    <t>DZIENISIEWICZ</t>
  </si>
  <si>
    <t>SP Książenice</t>
  </si>
  <si>
    <t>SP 1 Zakopane</t>
  </si>
  <si>
    <t>Masters</t>
  </si>
  <si>
    <t>KOZERSKA Ewelina</t>
  </si>
  <si>
    <t>Z/0243/16</t>
  </si>
  <si>
    <t>KOZERSKA</t>
  </si>
  <si>
    <t>Ewelina</t>
  </si>
  <si>
    <t>gim 3 Milanówek</t>
  </si>
  <si>
    <t>MICHALSKA Laura</t>
  </si>
  <si>
    <t>MUCHLADO Adam</t>
  </si>
  <si>
    <t>Z/0012/15</t>
  </si>
  <si>
    <t>MUCHLADO</t>
  </si>
  <si>
    <t>SP 35 Gdańsk</t>
  </si>
  <si>
    <t>MAZUR</t>
  </si>
  <si>
    <t>ZYGMUNT Zofia</t>
  </si>
  <si>
    <t>Z/0037/15</t>
  </si>
  <si>
    <t>PAWŁOWSKI Michał</t>
  </si>
  <si>
    <t>Z/0038/15</t>
  </si>
  <si>
    <t>PAWŁOWSKI</t>
  </si>
  <si>
    <t>Gim 4 Sanok</t>
  </si>
  <si>
    <t>BOOS Amelia</t>
  </si>
  <si>
    <t>Z/0041/15</t>
  </si>
  <si>
    <t>SMS Duszniki-Zdrój</t>
  </si>
  <si>
    <t>GRUDYSZ Malwina</t>
  </si>
  <si>
    <t>Z/0043/15</t>
  </si>
  <si>
    <t>GRUDYSZ</t>
  </si>
  <si>
    <t>JASZTAL Alicja</t>
  </si>
  <si>
    <t>Z/0045/15</t>
  </si>
  <si>
    <t>JASZTAL</t>
  </si>
  <si>
    <t>LORENZ Patrycja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</si>
  <si>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</si>
  <si>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</si>
  <si>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</si>
  <si>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</si>
  <si>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</si>
  <si>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</si>
  <si>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</si>
  <si>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</si>
  <si>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</si>
  <si>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MALISZEWSKA Patrycja</t>
  </si>
  <si>
    <t>Z/0111/15</t>
  </si>
  <si>
    <t>MALISZEWSKA</t>
  </si>
  <si>
    <t>DOBREŃKO Wiktoria</t>
  </si>
  <si>
    <t>Z/0117/15</t>
  </si>
  <si>
    <t>DOBREŃKO</t>
  </si>
  <si>
    <t>LO nr 5 w Olsztynie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</si>
  <si>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</si>
  <si>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</si>
  <si>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</si>
  <si>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</si>
  <si>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</si>
  <si>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</si>
  <si>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</si>
  <si>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</si>
  <si>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</si>
  <si>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</si>
  <si>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</si>
  <si>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</si>
  <si>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</si>
  <si>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</si>
  <si>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</si>
  <si>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</si>
  <si>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</si>
  <si>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</si>
  <si>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</si>
  <si>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</si>
  <si>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</si>
  <si>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</si>
  <si>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</si>
  <si>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</si>
  <si>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</si>
  <si>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</si>
  <si>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</si>
  <si>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</si>
  <si>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</si>
  <si>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</si>
  <si>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</si>
  <si>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</si>
  <si>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</si>
  <si>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</si>
  <si>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BAGNOWSKI Piotr</t>
  </si>
  <si>
    <t>Z/0166/15</t>
  </si>
  <si>
    <t>BAGNOWSKI</t>
  </si>
  <si>
    <t>ZSP Łowicz</t>
  </si>
  <si>
    <t>bez</t>
  </si>
  <si>
    <t>DĄBROWSKI Piotr</t>
  </si>
  <si>
    <t>Z/0168/15</t>
  </si>
  <si>
    <t>SP Łowicz</t>
  </si>
  <si>
    <t>GAJDA</t>
  </si>
  <si>
    <t>GRABOWICZ Kacper</t>
  </si>
  <si>
    <t>Z/0171/15</t>
  </si>
  <si>
    <t>WYSZYŃSKI Ryszard</t>
  </si>
  <si>
    <t>Z/0172/15</t>
  </si>
  <si>
    <t>WYSZYŃSKI</t>
  </si>
  <si>
    <t>Ryszard</t>
  </si>
  <si>
    <t>PAWŁOWICZ Artur</t>
  </si>
  <si>
    <t>Z/0176/15</t>
  </si>
  <si>
    <t>GP Łowicz</t>
  </si>
  <si>
    <t>PAWEŁKOWICZ</t>
  </si>
  <si>
    <t>HYJEK Szymon</t>
  </si>
  <si>
    <t>Z/0192/15</t>
  </si>
  <si>
    <t>HYJEK</t>
  </si>
  <si>
    <t>SP 8</t>
  </si>
  <si>
    <t>MICHALSKA Julia</t>
  </si>
  <si>
    <t>Z/0196/15</t>
  </si>
  <si>
    <t>WILGA Magdalena</t>
  </si>
  <si>
    <t>Z/0204/15</t>
  </si>
  <si>
    <t>WILGA</t>
  </si>
  <si>
    <t>ZYCH Magdalena</t>
  </si>
  <si>
    <t>Z/0206/15</t>
  </si>
  <si>
    <t>ZYCH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</si>
  <si>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</si>
  <si>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</si>
  <si>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</si>
  <si>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</si>
  <si>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</si>
  <si>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</si>
  <si>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</si>
  <si>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</t>
  </si>
  <si>
    <t>BIELECKI Jakub</t>
  </si>
  <si>
    <t>Z/0284/15</t>
  </si>
  <si>
    <t>KUCZYŃSKI Łukasz</t>
  </si>
  <si>
    <t>Z/0296/15</t>
  </si>
  <si>
    <t>KUCZYŃSKI</t>
  </si>
  <si>
    <t>TOPOLSKA Gabriela</t>
  </si>
  <si>
    <t>Z/0304/15</t>
  </si>
  <si>
    <t>TOPOLSKA</t>
  </si>
  <si>
    <t>ZAKRZEWSKI Jakub</t>
  </si>
  <si>
    <t>ZAKRZEWSKI</t>
  </si>
  <si>
    <t>MALISZEWSKA Natalia</t>
  </si>
  <si>
    <t>Z/0319/15</t>
  </si>
  <si>
    <t>MALISZEWSKI</t>
  </si>
  <si>
    <t>MARKIEWICZ Patrycja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</si>
  <si>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</si>
  <si>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</si>
  <si>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</si>
  <si>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</si>
  <si>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</si>
  <si>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</si>
  <si>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</si>
  <si>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</si>
  <si>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</si>
  <si>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BACHANEK Marcin</t>
  </si>
  <si>
    <t>BACHANEK</t>
  </si>
  <si>
    <t>JABRZYK Natalia</t>
  </si>
  <si>
    <t>Z/0358/15</t>
  </si>
  <si>
    <t>RYBIŃSKA Natalia</t>
  </si>
  <si>
    <t>Z/0377/15</t>
  </si>
  <si>
    <t>RYBIŃSKA</t>
  </si>
  <si>
    <t>WOJTAKOWSKI Szymon</t>
  </si>
  <si>
    <t>Z/0388/15</t>
  </si>
  <si>
    <t>WOJTAKOWSKI</t>
  </si>
  <si>
    <t>ABRATKIEWICZ Kacper</t>
  </si>
  <si>
    <t>Z/0394/15</t>
  </si>
  <si>
    <t>ABRATKIEWICZ</t>
  </si>
  <si>
    <t>OSTROWSKI Paweł</t>
  </si>
  <si>
    <t>FLORKOWSKI Mikołaj</t>
  </si>
  <si>
    <t>Z/0452/15</t>
  </si>
  <si>
    <t>FLORKOWSKI</t>
  </si>
  <si>
    <t>MICHALSKI Piotr</t>
  </si>
  <si>
    <t>MICHALSKI</t>
  </si>
  <si>
    <t>ŚLIWKA Mateusz</t>
  </si>
  <si>
    <t>Z/0483/15</t>
  </si>
  <si>
    <t>ŚLIWKA</t>
  </si>
  <si>
    <t>GODLEWSKA Weronika</t>
  </si>
  <si>
    <t>Z/0525/15</t>
  </si>
  <si>
    <t>GODLEWSKA</t>
  </si>
  <si>
    <t>STEĆ Amelia</t>
  </si>
  <si>
    <t>Z/0528/15</t>
  </si>
  <si>
    <t>STEĆ</t>
  </si>
  <si>
    <t>SP 2 Piastów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</si>
  <si>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</si>
  <si>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</si>
  <si>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</si>
  <si>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</si>
  <si>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</si>
  <si>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</si>
  <si>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</si>
  <si>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</si>
  <si>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</si>
  <si>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</si>
  <si>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</si>
  <si>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</si>
  <si>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</si>
  <si>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</si>
  <si>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</si>
  <si>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</si>
  <si>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</si>
  <si>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</si>
  <si>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</si>
  <si>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</si>
  <si>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</si>
  <si>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</si>
  <si>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</si>
  <si>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</si>
  <si>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</si>
  <si>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</si>
  <si>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</si>
  <si>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</si>
  <si>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</si>
  <si>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</si>
  <si>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</si>
  <si>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</si>
  <si>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</si>
  <si>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</si>
  <si>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</si>
  <si>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</si>
  <si>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</si>
  <si>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</si>
  <si>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</si>
  <si>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</si>
  <si>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</si>
  <si>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</si>
  <si>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</si>
  <si>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</si>
  <si>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</si>
  <si>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</si>
  <si>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</si>
  <si>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</si>
  <si>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</si>
  <si>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</si>
  <si>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</t>
  </si>
  <si>
    <t>MIKOŁAJUK Mateusz</t>
  </si>
  <si>
    <t>Z/0597/15</t>
  </si>
  <si>
    <t>BOROWSKA Patrycja</t>
  </si>
  <si>
    <t>Z/0600/15</t>
  </si>
  <si>
    <t>BOROWSKA</t>
  </si>
  <si>
    <t>ZIOMEK Kaja</t>
  </si>
  <si>
    <t>Z/0610/15</t>
  </si>
  <si>
    <t>ZIOMEK</t>
  </si>
  <si>
    <t>Technikum nr.1 w Lubinie</t>
  </si>
  <si>
    <t>BUSSE Kacper</t>
  </si>
  <si>
    <t>Z/0619/15</t>
  </si>
  <si>
    <t>BUSSE</t>
  </si>
  <si>
    <t>GRZYB Michał</t>
  </si>
  <si>
    <t>Z/0628/15</t>
  </si>
  <si>
    <t>II LO Lubin</t>
  </si>
  <si>
    <t>GUTOWSKI Wojciech</t>
  </si>
  <si>
    <t>Z/0629/15</t>
  </si>
  <si>
    <t>GUTOWSKI</t>
  </si>
  <si>
    <t>KLUK Adrianna</t>
  </si>
  <si>
    <t>Z/0633/15</t>
  </si>
  <si>
    <t>KLUK</t>
  </si>
  <si>
    <t>SMĘDZIK Magdalena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</si>
  <si>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</si>
  <si>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</si>
  <si>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</si>
  <si>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</si>
  <si>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</si>
  <si>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</si>
  <si>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</si>
  <si>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</si>
  <si>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</si>
  <si>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</si>
  <si>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</si>
  <si>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</si>
  <si>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</si>
  <si>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</si>
  <si>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</si>
  <si>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BRAUN Antonina</t>
  </si>
  <si>
    <t>Z/0722/15</t>
  </si>
  <si>
    <t>BRAUN</t>
  </si>
  <si>
    <t>SP 340 Warszawa</t>
  </si>
  <si>
    <t>PŁOŃCZYK Maja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</si>
  <si>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</si>
  <si>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</si>
  <si>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</si>
  <si>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</si>
  <si>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</si>
  <si>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</si>
  <si>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</si>
  <si>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</si>
  <si>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</si>
  <si>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</si>
  <si>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BRAUN Zofia</t>
  </si>
  <si>
    <t>Z/0738/15</t>
  </si>
  <si>
    <t>BRAUN Helena</t>
  </si>
  <si>
    <t>Z/0739/15</t>
  </si>
  <si>
    <t>STADNICKI Jerzy</t>
  </si>
  <si>
    <t>Z/0746/15</t>
  </si>
  <si>
    <t>STADNICKI</t>
  </si>
  <si>
    <t>GAJDA Maja</t>
  </si>
  <si>
    <t>Z/0749/15</t>
  </si>
  <si>
    <t>DĄBROWSKA Wiktoria</t>
  </si>
  <si>
    <t>DĄBROWSKA</t>
  </si>
  <si>
    <t>GRZANECKA Maja</t>
  </si>
  <si>
    <t>GRZANECKA</t>
  </si>
  <si>
    <t>GRZANECKA Matylda</t>
  </si>
  <si>
    <t>JANISZ</t>
  </si>
  <si>
    <t>JANISZ Zuzanna</t>
  </si>
  <si>
    <t>KRAWCZYK Mikołaj</t>
  </si>
  <si>
    <t>KRAWCZYK</t>
  </si>
  <si>
    <t>WOŹNIAK Julia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</si>
  <si>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</si>
  <si>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</si>
  <si>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</si>
  <si>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</si>
  <si>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</si>
  <si>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</si>
  <si>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</si>
  <si>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</si>
  <si>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KANIA Mateusz</t>
  </si>
  <si>
    <t>Z/0800/15</t>
  </si>
  <si>
    <t>KANIA Maria</t>
  </si>
  <si>
    <t>Z/0804/15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</si>
  <si>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</si>
  <si>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</si>
  <si>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</si>
  <si>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</si>
  <si>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</si>
  <si>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</si>
  <si>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</si>
  <si>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</si>
  <si>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</si>
  <si>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</si>
  <si>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</si>
  <si>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</si>
  <si>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</si>
  <si>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</si>
  <si>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JANKO-MIELCARSKA Ewa</t>
  </si>
  <si>
    <t>Z/0832/15</t>
  </si>
  <si>
    <t>JANKO-MIELCARSKA</t>
  </si>
  <si>
    <t>KRAJNIK Agata</t>
  </si>
  <si>
    <t>Z/0853/15</t>
  </si>
  <si>
    <t>KRAJNIK</t>
  </si>
  <si>
    <t>ZAKIERSKA Julia</t>
  </si>
  <si>
    <t>Z/0862/15</t>
  </si>
  <si>
    <t>ZAKIERSKA</t>
  </si>
  <si>
    <t>Z/0871/15</t>
  </si>
  <si>
    <t>GĄSIENICA-ROJ Marcelina</t>
  </si>
  <si>
    <t>Z/0884/15</t>
  </si>
  <si>
    <t>GĄSIENICA-ROJ</t>
  </si>
  <si>
    <t>GAWRACZYŃSKA Anna</t>
  </si>
  <si>
    <t>Z/0893/15</t>
  </si>
  <si>
    <t>GAWRACZYŃSKA</t>
  </si>
  <si>
    <t>EKSTOWICZ Jakub</t>
  </si>
  <si>
    <t>Z/0902/15</t>
  </si>
  <si>
    <t>EKSTOWICZ</t>
  </si>
  <si>
    <t>LO Warszawa</t>
  </si>
  <si>
    <t>SAKOWICZ Aleksander</t>
  </si>
  <si>
    <t>Z/0905/15</t>
  </si>
  <si>
    <t>GÓRKA Martyna</t>
  </si>
  <si>
    <t>Z/0913/15</t>
  </si>
  <si>
    <t>GÓRKA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</si>
  <si>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</si>
  <si>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</si>
  <si>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</si>
  <si>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</si>
  <si>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</si>
  <si>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</si>
  <si>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</si>
  <si>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Nazwisko i Imię</t>
  </si>
  <si>
    <t>Kategoria</t>
  </si>
  <si>
    <t>Edycja I</t>
  </si>
  <si>
    <t>Sztafety I</t>
  </si>
  <si>
    <t>LP</t>
  </si>
  <si>
    <t>LEGĘNCKI Wiktor</t>
  </si>
  <si>
    <t>PKT</t>
  </si>
  <si>
    <t>PKT ( do Sztafety)</t>
  </si>
  <si>
    <t>Etykiety wierszy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</si>
  <si>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</si>
  <si>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</si>
  <si>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</si>
  <si>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</si>
  <si>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</si>
  <si>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</si>
  <si>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</si>
  <si>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</si>
  <si>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</si>
  <si>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</si>
  <si>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</si>
  <si>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</si>
  <si>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</si>
  <si>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</si>
  <si>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Edycja II</t>
  </si>
  <si>
    <t>Edycja III</t>
  </si>
  <si>
    <t>Sztafety III</t>
  </si>
  <si>
    <t xml:space="preserve">Edycja I </t>
  </si>
  <si>
    <t xml:space="preserve">Sztafety I </t>
  </si>
  <si>
    <t xml:space="preserve">Edycja II </t>
  </si>
  <si>
    <t xml:space="preserve">Sztafety II 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</si>
  <si>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</si>
  <si>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</si>
  <si>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</si>
  <si>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</si>
  <si>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</si>
  <si>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</si>
  <si>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</si>
  <si>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>SZCZEPAŃSKI Antoni</t>
  </si>
  <si>
    <t>SP 6 Grodzisk Mazowiecki</t>
  </si>
  <si>
    <t>Edycja IV</t>
  </si>
  <si>
    <t>Edycja V</t>
  </si>
  <si>
    <t>Sztafety IV</t>
  </si>
  <si>
    <t>Sztafety V</t>
  </si>
  <si>
    <t xml:space="preserve"> Edycja IV</t>
  </si>
  <si>
    <t xml:space="preserve"> Edycja V</t>
  </si>
  <si>
    <t xml:space="preserve"> Sztafety IV</t>
  </si>
  <si>
    <t xml:space="preserve"> Sztafety V</t>
  </si>
  <si>
    <t>DZIKI Franciszek</t>
  </si>
  <si>
    <t>Z/0218/19</t>
  </si>
  <si>
    <t>DZIKI</t>
  </si>
  <si>
    <t>PODCZERWIŃSKI Olaf</t>
  </si>
  <si>
    <t>Z/0280/18</t>
  </si>
  <si>
    <t>Z/0236/19</t>
  </si>
  <si>
    <t>Z/0239/19</t>
  </si>
  <si>
    <t>Z/0238/19</t>
  </si>
  <si>
    <t>Z/0228/19</t>
  </si>
  <si>
    <t>Z/0002/20</t>
  </si>
  <si>
    <t>FUK</t>
  </si>
  <si>
    <t>Z/0003/20</t>
  </si>
  <si>
    <t>Z/0004/20</t>
  </si>
  <si>
    <t>SOPYŁO</t>
  </si>
  <si>
    <t>Stefan</t>
  </si>
  <si>
    <t>Z/0005/20</t>
  </si>
  <si>
    <t>HALEWSKA</t>
  </si>
  <si>
    <t>Lili</t>
  </si>
  <si>
    <t>SZSP Kudowa-Zdrój-Słone</t>
  </si>
  <si>
    <t>Z/0006/20</t>
  </si>
  <si>
    <t>SZEŁĘGA</t>
  </si>
  <si>
    <t>Z/0013/20</t>
  </si>
  <si>
    <t>SŁOWIKOWSKA</t>
  </si>
  <si>
    <t>Z/0020/20</t>
  </si>
  <si>
    <t>Z/0021/20</t>
  </si>
  <si>
    <t xml:space="preserve">SP 1 </t>
  </si>
  <si>
    <t>Z/0022/20</t>
  </si>
  <si>
    <t>ŁUPIŃSKA</t>
  </si>
  <si>
    <t>Karina</t>
  </si>
  <si>
    <t>Z/0023/20</t>
  </si>
  <si>
    <t>Z/0030/20</t>
  </si>
  <si>
    <t>Z/0041/20</t>
  </si>
  <si>
    <t>ZAKRZEWICZ</t>
  </si>
  <si>
    <t>Z/0042/20</t>
  </si>
  <si>
    <t>DUDEK</t>
  </si>
  <si>
    <t>Z/0043/20</t>
  </si>
  <si>
    <t>Z/0044/20</t>
  </si>
  <si>
    <t>SZAŁAJKO</t>
  </si>
  <si>
    <t>Z/0047/20</t>
  </si>
  <si>
    <t>Z/0048/20</t>
  </si>
  <si>
    <t>BASZYŃSKI</t>
  </si>
  <si>
    <t>SP6 Olsztyn</t>
  </si>
  <si>
    <t>Z/0049/20</t>
  </si>
  <si>
    <t>USSOWICZ</t>
  </si>
  <si>
    <t>Z/0051/20</t>
  </si>
  <si>
    <t>WIĘCEK</t>
  </si>
  <si>
    <t>Anastazja</t>
  </si>
  <si>
    <t>Z/0052/20</t>
  </si>
  <si>
    <t>Z/0053/20</t>
  </si>
  <si>
    <t>GAWRON</t>
  </si>
  <si>
    <t>Z/0058/20</t>
  </si>
  <si>
    <t>Z/0063/20</t>
  </si>
  <si>
    <t>JÓŹWIK</t>
  </si>
  <si>
    <t>Z/0064/20</t>
  </si>
  <si>
    <t>JAKÓBCZYK</t>
  </si>
  <si>
    <t>Z/0065/20</t>
  </si>
  <si>
    <t>Z/0066/20</t>
  </si>
  <si>
    <t>JASIŃSKA</t>
  </si>
  <si>
    <t>Milanowska Prywatna Szkoła Podstawowa</t>
  </si>
  <si>
    <t>Z/0067/20</t>
  </si>
  <si>
    <t>JASIŃSKI</t>
  </si>
  <si>
    <t>Z/0069/20</t>
  </si>
  <si>
    <t>KACZOROWSKA</t>
  </si>
  <si>
    <t>Z/0071/20</t>
  </si>
  <si>
    <t>SOKOŁOWSKI</t>
  </si>
  <si>
    <t>Z/0072/20</t>
  </si>
  <si>
    <t>USZYŁŁO</t>
  </si>
  <si>
    <t>Akademia Łyżwiarstwa Kristensen</t>
  </si>
  <si>
    <t>Z/0076/20</t>
  </si>
  <si>
    <t>Z/0078/20</t>
  </si>
  <si>
    <t>Z/0079/20</t>
  </si>
  <si>
    <t>KOZA</t>
  </si>
  <si>
    <t>Ola</t>
  </si>
  <si>
    <t>Z/0080/20</t>
  </si>
  <si>
    <t>Z/0081/20</t>
  </si>
  <si>
    <t>MARKOWSKI</t>
  </si>
  <si>
    <t>Z/0082/20</t>
  </si>
  <si>
    <t>SZTAMPKE</t>
  </si>
  <si>
    <t>Z/0084/20</t>
  </si>
  <si>
    <t>PIEKIELNY</t>
  </si>
  <si>
    <t>Z/0085/20</t>
  </si>
  <si>
    <t>Z/0086/20</t>
  </si>
  <si>
    <t>MIKOŁAJEWSKA</t>
  </si>
  <si>
    <t>SP 319 Warszawa</t>
  </si>
  <si>
    <t>Z/0089/20</t>
  </si>
  <si>
    <t>CZAJKA</t>
  </si>
  <si>
    <t>Kalina</t>
  </si>
  <si>
    <t>Z/0090/20</t>
  </si>
  <si>
    <t>FLETCHER</t>
  </si>
  <si>
    <t>Charlotte</t>
  </si>
  <si>
    <t>Z/0091/20</t>
  </si>
  <si>
    <t>KOSTADINOV</t>
  </si>
  <si>
    <t>Jana</t>
  </si>
  <si>
    <t>Z/0093/20</t>
  </si>
  <si>
    <t>MISTA</t>
  </si>
  <si>
    <t>Karla</t>
  </si>
  <si>
    <t>Z/0094/20</t>
  </si>
  <si>
    <t>ROMANIUK</t>
  </si>
  <si>
    <t>Z/0095/20</t>
  </si>
  <si>
    <t>STENERMARK</t>
  </si>
  <si>
    <t>Z/0097/20</t>
  </si>
  <si>
    <t>GRAD</t>
  </si>
  <si>
    <t>Z/0098/20</t>
  </si>
  <si>
    <t>VERESHCHAHINA</t>
  </si>
  <si>
    <t>Renata</t>
  </si>
  <si>
    <t>Z/0099/20</t>
  </si>
  <si>
    <t>Gromosław</t>
  </si>
  <si>
    <t>Z/0100/20</t>
  </si>
  <si>
    <t>KOZAREK</t>
  </si>
  <si>
    <t>Z/0105/20</t>
  </si>
  <si>
    <t>STEC</t>
  </si>
  <si>
    <t>SP Trepcza</t>
  </si>
  <si>
    <t>Z/0106/20</t>
  </si>
  <si>
    <t>KLUŚ</t>
  </si>
  <si>
    <t>Z/0108/20</t>
  </si>
  <si>
    <t>Z/0109/20</t>
  </si>
  <si>
    <t>Z/0110/20</t>
  </si>
  <si>
    <t>UKS Olczanka Zakopane</t>
  </si>
  <si>
    <t>Z/0118/20</t>
  </si>
  <si>
    <t>SP 4 Zakopane</t>
  </si>
  <si>
    <t>Z/0121/20</t>
  </si>
  <si>
    <t>Z/0122/20</t>
  </si>
  <si>
    <t>CHYC-KUROS</t>
  </si>
  <si>
    <t>Z/0123/20</t>
  </si>
  <si>
    <t>BUSTRYCKA</t>
  </si>
  <si>
    <t>Z/0124/20</t>
  </si>
  <si>
    <t>BAFIA</t>
  </si>
  <si>
    <t>CHOJECKI</t>
  </si>
  <si>
    <t>Z/0126/20</t>
  </si>
  <si>
    <t>Z/0127/20</t>
  </si>
  <si>
    <t>Z/0128/20</t>
  </si>
  <si>
    <t>PUŁAWSKI</t>
  </si>
  <si>
    <t>SZCZĘSNA</t>
  </si>
  <si>
    <t>Z/0130/20</t>
  </si>
  <si>
    <t>Z/0131/20</t>
  </si>
  <si>
    <t>OSIPOWICZ</t>
  </si>
  <si>
    <t>Z/0132/20</t>
  </si>
  <si>
    <t>JESKE</t>
  </si>
  <si>
    <t>Z/0133/20</t>
  </si>
  <si>
    <t>SP ZAWADA Gnina Tomaszów Mazowiecki</t>
  </si>
  <si>
    <t>Z/0135/20</t>
  </si>
  <si>
    <t>PODSKARBI</t>
  </si>
  <si>
    <t>SP TOMEK Tomaszów Mazowiecki</t>
  </si>
  <si>
    <t>Z/0136/20</t>
  </si>
  <si>
    <t>SOSNOWSKA</t>
  </si>
  <si>
    <t>SP Niewiadów w Tomaszowie Mazowieckim</t>
  </si>
  <si>
    <t>Z/0137/20</t>
  </si>
  <si>
    <t>SP 3 Tomaszów Mazowiecki</t>
  </si>
  <si>
    <t>Z/0140/20</t>
  </si>
  <si>
    <t>CHROBAK</t>
  </si>
  <si>
    <t>KNSP Zakopane</t>
  </si>
  <si>
    <t>Z/0141/20</t>
  </si>
  <si>
    <t>Z/0150/20</t>
  </si>
  <si>
    <t>Z/0152/20</t>
  </si>
  <si>
    <t>ANGIELCZYK</t>
  </si>
  <si>
    <t>Z/0154/20</t>
  </si>
  <si>
    <t>Z/0155/20</t>
  </si>
  <si>
    <t>ABARAAKE</t>
  </si>
  <si>
    <t>Tsimur</t>
  </si>
  <si>
    <t>Z/0156/20</t>
  </si>
  <si>
    <t>Z/0157/20</t>
  </si>
  <si>
    <t>KAJKO</t>
  </si>
  <si>
    <t>Z/0158/20</t>
  </si>
  <si>
    <t>MACIEJUK</t>
  </si>
  <si>
    <t>Z/0159/20</t>
  </si>
  <si>
    <t>Z/0160/20</t>
  </si>
  <si>
    <t>ROGOWSKA</t>
  </si>
  <si>
    <t>Z/0161/20</t>
  </si>
  <si>
    <t>Z/0162/20</t>
  </si>
  <si>
    <t>SZYMBORSKI</t>
  </si>
  <si>
    <t>Z/0163/20</t>
  </si>
  <si>
    <t>RUTKOWSKI</t>
  </si>
  <si>
    <t>Z/0164/20</t>
  </si>
  <si>
    <t>ŻMUDZIŃSKA</t>
  </si>
  <si>
    <t>Z/0165/20</t>
  </si>
  <si>
    <t>WOJTASZEK</t>
  </si>
  <si>
    <t xml:space="preserve">nauczanie indywidualne </t>
  </si>
  <si>
    <t>Z/0166/20</t>
  </si>
  <si>
    <t>Z/0167/20</t>
  </si>
  <si>
    <t>Z/0169/20</t>
  </si>
  <si>
    <t>GABREL</t>
  </si>
  <si>
    <t>Maja Florentyna</t>
  </si>
  <si>
    <t>Z/0170/20</t>
  </si>
  <si>
    <t>GRODZKA</t>
  </si>
  <si>
    <t>Z/0171/20</t>
  </si>
  <si>
    <t>JANIUK</t>
  </si>
  <si>
    <t>Z/0172/20</t>
  </si>
  <si>
    <t>KORZENIECKI</t>
  </si>
  <si>
    <t>Alexander</t>
  </si>
  <si>
    <t>Z/0173/20</t>
  </si>
  <si>
    <t>LEWKOWICZ</t>
  </si>
  <si>
    <t>Hanna Justyna</t>
  </si>
  <si>
    <t>Z/0174/20</t>
  </si>
  <si>
    <t>MANACHES</t>
  </si>
  <si>
    <t>Z/0175/20</t>
  </si>
  <si>
    <t>MUSZYŃSKI</t>
  </si>
  <si>
    <t>Z/0177/20</t>
  </si>
  <si>
    <t>RADZISZEWSKA</t>
  </si>
  <si>
    <t>Z/0178/20</t>
  </si>
  <si>
    <t>SZMIGIEL</t>
  </si>
  <si>
    <t>Z/0179/20</t>
  </si>
  <si>
    <t>URYNOWICZ</t>
  </si>
  <si>
    <t>Z/0183/20</t>
  </si>
  <si>
    <t>STRYJEWSKA</t>
  </si>
  <si>
    <t>Z/0184/20</t>
  </si>
  <si>
    <t>Przedszkole w Wołowie</t>
  </si>
  <si>
    <t>Z/0185/20</t>
  </si>
  <si>
    <t>Wołów</t>
  </si>
  <si>
    <t>Z/0188/20</t>
  </si>
  <si>
    <t>KIKUT</t>
  </si>
  <si>
    <t>Z/0189/20</t>
  </si>
  <si>
    <t>FUCZYŁO</t>
  </si>
  <si>
    <t>NOWACKA</t>
  </si>
  <si>
    <t>Z/0191/20</t>
  </si>
  <si>
    <t>Z/0192/20</t>
  </si>
  <si>
    <t>CZAJKOWSKI</t>
  </si>
  <si>
    <t>Z/0193/20</t>
  </si>
  <si>
    <t>ŁAGODZIC</t>
  </si>
  <si>
    <t>Z/0194/20</t>
  </si>
  <si>
    <t>Z/0196/20</t>
  </si>
  <si>
    <t>Z/0197/20</t>
  </si>
  <si>
    <t>WIEREL</t>
  </si>
  <si>
    <t>SP6 Białystok</t>
  </si>
  <si>
    <t>Z/0201/20</t>
  </si>
  <si>
    <t>Z/0202/20</t>
  </si>
  <si>
    <t>Z/0203/20</t>
  </si>
  <si>
    <t>SIODMOK</t>
  </si>
  <si>
    <t>Z/0205/20</t>
  </si>
  <si>
    <t>PARAFIANOWICZ</t>
  </si>
  <si>
    <t>Z/0206/20</t>
  </si>
  <si>
    <t>WAWNIKIEWICZ</t>
  </si>
  <si>
    <t>SP 9 Lubin</t>
  </si>
  <si>
    <t>Z/0207/20</t>
  </si>
  <si>
    <t>TELATYŃSKA</t>
  </si>
  <si>
    <t>Z/0208/20</t>
  </si>
  <si>
    <t>STAROWICZ</t>
  </si>
  <si>
    <t>Z/0209/20</t>
  </si>
  <si>
    <t>SEKULA</t>
  </si>
  <si>
    <t>Z/0210/20</t>
  </si>
  <si>
    <t>BUCHOWSKA</t>
  </si>
  <si>
    <t>Z/0211/20</t>
  </si>
  <si>
    <t>Z/0212/20</t>
  </si>
  <si>
    <t>SKONECZNY</t>
  </si>
  <si>
    <t>SP Kielce</t>
  </si>
  <si>
    <t>Z/0214/20</t>
  </si>
  <si>
    <t>Z/0216/20</t>
  </si>
  <si>
    <t>MORAWETZ</t>
  </si>
  <si>
    <t>SP 2 Zakopane</t>
  </si>
  <si>
    <t>Z/0217/20</t>
  </si>
  <si>
    <t>RADOŃ</t>
  </si>
  <si>
    <t>Z/0218/20</t>
  </si>
  <si>
    <t>WYROBEK</t>
  </si>
  <si>
    <t>Łucja</t>
  </si>
  <si>
    <t>Z/0221/20</t>
  </si>
  <si>
    <t>Z/0223/20</t>
  </si>
  <si>
    <t>ORŁOWSKA</t>
  </si>
  <si>
    <t>SP 128</t>
  </si>
  <si>
    <t>WITKOWSKI</t>
  </si>
  <si>
    <t>Tadeusz</t>
  </si>
  <si>
    <t>SP 999 Łysobyki</t>
  </si>
  <si>
    <t>WITKOWSKA</t>
  </si>
  <si>
    <t>Z/0226/20</t>
  </si>
  <si>
    <t>SŁOBODZIAN</t>
  </si>
  <si>
    <t>Z/0229/20</t>
  </si>
  <si>
    <t>Z/0230/20</t>
  </si>
  <si>
    <t>Z/0231/20</t>
  </si>
  <si>
    <t>LASAK</t>
  </si>
  <si>
    <t>Państwowa Ogólnokształcąca Szkoła Artystyczna Zakopane</t>
  </si>
  <si>
    <t>Z/0232/20</t>
  </si>
  <si>
    <t>GRUSIECKI</t>
  </si>
  <si>
    <t>Z/0236/20</t>
  </si>
  <si>
    <t>GĄSIENICA-WAWRYTKO</t>
  </si>
  <si>
    <t>Z/0239/20</t>
  </si>
  <si>
    <t>FUDYMA</t>
  </si>
  <si>
    <t>SP 15 Elbląg</t>
  </si>
  <si>
    <t>Z/0241/20</t>
  </si>
  <si>
    <t>Z/0242/20</t>
  </si>
  <si>
    <t>BŁASZCZYK</t>
  </si>
  <si>
    <t>Z/0244/20</t>
  </si>
  <si>
    <t>BURAKOWSKI</t>
  </si>
  <si>
    <t>Z/0264/20</t>
  </si>
  <si>
    <t>CIAGADLAK</t>
  </si>
  <si>
    <t>Z/0270/20</t>
  </si>
  <si>
    <t>Z/0271/20</t>
  </si>
  <si>
    <t>Z/0273/20</t>
  </si>
  <si>
    <t>GĄGAŁA</t>
  </si>
  <si>
    <t>Z/0275/20</t>
  </si>
  <si>
    <t>WOJCIECHOWSKA</t>
  </si>
  <si>
    <t>Z/0276/20</t>
  </si>
  <si>
    <t>WILK</t>
  </si>
  <si>
    <t>Z/0278/20</t>
  </si>
  <si>
    <t>STRZECHOWSKA</t>
  </si>
  <si>
    <t>ROLA</t>
  </si>
  <si>
    <t>Z/0280/20</t>
  </si>
  <si>
    <t>MAJA</t>
  </si>
  <si>
    <t>Kolawa</t>
  </si>
  <si>
    <t>SP NR 3</t>
  </si>
  <si>
    <t>Z/0283/20</t>
  </si>
  <si>
    <t>GARLICKA</t>
  </si>
  <si>
    <t xml:space="preserve">SP 9 </t>
  </si>
  <si>
    <t>Z/0284/20</t>
  </si>
  <si>
    <t>Z/0289/20</t>
  </si>
  <si>
    <t>WROŃSKA</t>
  </si>
  <si>
    <t>Jagna</t>
  </si>
  <si>
    <t>Z/0297/20</t>
  </si>
  <si>
    <t>STUDNIAREK</t>
  </si>
  <si>
    <t>Z/0314/20</t>
  </si>
  <si>
    <t>Z/0316/20</t>
  </si>
  <si>
    <t>PETRYKOWSKA</t>
  </si>
  <si>
    <t>Z/0319/20</t>
  </si>
  <si>
    <t>MICHTA</t>
  </si>
  <si>
    <t>Z/0323/20</t>
  </si>
  <si>
    <t>MARCHEWKA</t>
  </si>
  <si>
    <t>MADZIO</t>
  </si>
  <si>
    <t>Z/0331/20</t>
  </si>
  <si>
    <t>KRÓL</t>
  </si>
  <si>
    <t>SP 35 w Gdańsku</t>
  </si>
  <si>
    <t>Z/0203/19</t>
  </si>
  <si>
    <t>FĄFROWICZ</t>
  </si>
  <si>
    <t>SP6</t>
  </si>
  <si>
    <t>Z/0209/19</t>
  </si>
  <si>
    <t>BONCZYK</t>
  </si>
  <si>
    <t>Marysia</t>
  </si>
  <si>
    <t>Z/0210/19</t>
  </si>
  <si>
    <t>GĄSIENICA</t>
  </si>
  <si>
    <t>Z/0211/19</t>
  </si>
  <si>
    <t>Z/0214/19</t>
  </si>
  <si>
    <t>YÜKSEK</t>
  </si>
  <si>
    <t>Z/0215/19</t>
  </si>
  <si>
    <t>ROMANOWSKA</t>
  </si>
  <si>
    <t>Z/0216/19</t>
  </si>
  <si>
    <t>KUKLIŃSKA</t>
  </si>
  <si>
    <t>Z/0217/19</t>
  </si>
  <si>
    <t>BIELICKA</t>
  </si>
  <si>
    <t>Z/0220/19</t>
  </si>
  <si>
    <t>FOKS</t>
  </si>
  <si>
    <t>Z/0221/19</t>
  </si>
  <si>
    <t>KOPER</t>
  </si>
  <si>
    <t>CICHOCKI</t>
  </si>
  <si>
    <t>Alan</t>
  </si>
  <si>
    <t>Z/0229/19</t>
  </si>
  <si>
    <t>JAWORSKA</t>
  </si>
  <si>
    <t>STAŚKIEWICZ</t>
  </si>
  <si>
    <t>Z/0237/19</t>
  </si>
  <si>
    <t>POKRYWA</t>
  </si>
  <si>
    <t>LEJMAN</t>
  </si>
  <si>
    <t>Z/0242/19</t>
  </si>
  <si>
    <t>MARCINKOWSKI</t>
  </si>
  <si>
    <t>Aleks</t>
  </si>
  <si>
    <t>Z/0243/19</t>
  </si>
  <si>
    <t>Z/0244/19</t>
  </si>
  <si>
    <t>LEWICKA</t>
  </si>
  <si>
    <t>Z/0246/19</t>
  </si>
  <si>
    <t>GRUSIECKA</t>
  </si>
  <si>
    <t>Z/0247/19</t>
  </si>
  <si>
    <t>Z/0248/19</t>
  </si>
  <si>
    <t>Z/0250/19</t>
  </si>
  <si>
    <t>Z/0253/19</t>
  </si>
  <si>
    <t>GARBACZEWSKA</t>
  </si>
  <si>
    <t>Z/0254/19</t>
  </si>
  <si>
    <t>Krystyna</t>
  </si>
  <si>
    <t>Z/0256/19</t>
  </si>
  <si>
    <t>SP 322</t>
  </si>
  <si>
    <t>Z/0257/19</t>
  </si>
  <si>
    <t>STO Zakopane</t>
  </si>
  <si>
    <t>Z/0260/19</t>
  </si>
  <si>
    <t>Z/0263/19</t>
  </si>
  <si>
    <t>BORYCKA</t>
  </si>
  <si>
    <t>Barbara</t>
  </si>
  <si>
    <t>Z/0267/19</t>
  </si>
  <si>
    <t>BURAKOWSKA</t>
  </si>
  <si>
    <t>Z/0274/19</t>
  </si>
  <si>
    <t>Z/0279/19</t>
  </si>
  <si>
    <t>SIEK</t>
  </si>
  <si>
    <t xml:space="preserve">MTE Milanówek </t>
  </si>
  <si>
    <t>DE HAAN</t>
  </si>
  <si>
    <t>SP im. Św. Franciszka Warszawa</t>
  </si>
  <si>
    <t>SP 1 Góra</t>
  </si>
  <si>
    <t>Z/0177/17</t>
  </si>
  <si>
    <t>Z/0201/16</t>
  </si>
  <si>
    <t>BARTOŃ</t>
  </si>
  <si>
    <t>Z/0177/15</t>
  </si>
  <si>
    <t>BRYSZEWSKI</t>
  </si>
  <si>
    <t>Z/0179/15</t>
  </si>
  <si>
    <t>Z/0551/15</t>
  </si>
  <si>
    <t>KONERA</t>
  </si>
  <si>
    <t>Roman</t>
  </si>
  <si>
    <t>KRAUSE Maja</t>
  </si>
  <si>
    <t>SOPYŁO Stefan</t>
  </si>
  <si>
    <t>HALEWSKA Lili</t>
  </si>
  <si>
    <t>SZEŁĘGA Zuzanna</t>
  </si>
  <si>
    <t>SŁOWIKOWSKA Anna</t>
  </si>
  <si>
    <t>ŁUPIŃSKA Karina</t>
  </si>
  <si>
    <t>ZAKRZEWICZ Bartłomiej</t>
  </si>
  <si>
    <t>DUDEK Otylia</t>
  </si>
  <si>
    <t>ABRAMOWICZ Antoni</t>
  </si>
  <si>
    <t>SZAŁAJKO Aleksandra</t>
  </si>
  <si>
    <t>BASZYŃSKI Michał</t>
  </si>
  <si>
    <t>USSOWICZ Anna</t>
  </si>
  <si>
    <t>WIĘCEK Anastazja</t>
  </si>
  <si>
    <t>WIĘCEK Angelika</t>
  </si>
  <si>
    <t>GAWRON Hanna</t>
  </si>
  <si>
    <t>MACIEJEWSKA Zofia</t>
  </si>
  <si>
    <t>JÓŹWIK Julia</t>
  </si>
  <si>
    <t>JAKÓBCZYK Natan</t>
  </si>
  <si>
    <t>MARSZAŁEK Weronika</t>
  </si>
  <si>
    <t>JASIŃSKA Lena</t>
  </si>
  <si>
    <t>JASIŃSKI Tymon</t>
  </si>
  <si>
    <t>KACZOROWSKA Hanna</t>
  </si>
  <si>
    <t>SOKOŁOWSKI Oskar</t>
  </si>
  <si>
    <t>USZYŁŁO Julia</t>
  </si>
  <si>
    <t>KOZA Ola</t>
  </si>
  <si>
    <t>KLEJS Szymon</t>
  </si>
  <si>
    <t>MARKOWSKI Wojciech</t>
  </si>
  <si>
    <t>SZTAMPKE Kacper</t>
  </si>
  <si>
    <t>PIEKIELNY Norbert</t>
  </si>
  <si>
    <t>MIKOŁAJEWSKA Alicja</t>
  </si>
  <si>
    <t>CZAJKA Kalina</t>
  </si>
  <si>
    <t>FLETCHER Charlotte</t>
  </si>
  <si>
    <t>KOSTADINOV Jana</t>
  </si>
  <si>
    <t>MISTA Karla</t>
  </si>
  <si>
    <t>ROMANIUK Franciszek</t>
  </si>
  <si>
    <t>STENERMARK Jakub</t>
  </si>
  <si>
    <t>GRAD Kalina</t>
  </si>
  <si>
    <t>VERESHCHAHINA Renata</t>
  </si>
  <si>
    <t>CIEŚLAK Gromosław</t>
  </si>
  <si>
    <t>KOZAREK Amelia</t>
  </si>
  <si>
    <t>STEC Julia</t>
  </si>
  <si>
    <t>KLUŚ Gabriela</t>
  </si>
  <si>
    <t>PĘKSA Zofia</t>
  </si>
  <si>
    <t>GAWLAK Katarzyna</t>
  </si>
  <si>
    <t>CHYC-KUROS Julia</t>
  </si>
  <si>
    <t>BUSTRYCKA Gabriela</t>
  </si>
  <si>
    <t>BAFIA Anna</t>
  </si>
  <si>
    <t>WODZYŃSKA Malwina</t>
  </si>
  <si>
    <t>PUŁAWSKI Sebastian</t>
  </si>
  <si>
    <t>OSIPOWICZ Gabriela</t>
  </si>
  <si>
    <t>JESKE Zofia</t>
  </si>
  <si>
    <t>OSTROWSKA Maja</t>
  </si>
  <si>
    <t>PODSKARBI Jan</t>
  </si>
  <si>
    <t>SOSNOWSKA Maja</t>
  </si>
  <si>
    <t>SZCZĘSNA Zofia</t>
  </si>
  <si>
    <t>CHROBAK Maja</t>
  </si>
  <si>
    <t>CHARYTON Wiktoria</t>
  </si>
  <si>
    <t>ANGIELCZYK Julia</t>
  </si>
  <si>
    <t>DĄBROWSKA Daria</t>
  </si>
  <si>
    <t>ABARAAKE Tsimur</t>
  </si>
  <si>
    <t>JARMOC Piotr</t>
  </si>
  <si>
    <t>KAJKO Filip</t>
  </si>
  <si>
    <t>MACIEJUK Lena</t>
  </si>
  <si>
    <t>PIĄTEK Aniela</t>
  </si>
  <si>
    <t>ROGOWSKA Alicja</t>
  </si>
  <si>
    <t>SKARŻYŃSKA Anna</t>
  </si>
  <si>
    <t>SZYMBORSKI Mikołaj</t>
  </si>
  <si>
    <t>RUTKOWSKI Kacper</t>
  </si>
  <si>
    <t>ŻMUDZIŃSKA Emilia</t>
  </si>
  <si>
    <t>WOJTASZEK Grzegorz</t>
  </si>
  <si>
    <t>OLCZAK Marcin</t>
  </si>
  <si>
    <t>KAMIŃSKI Oskar</t>
  </si>
  <si>
    <t>GABREL Maja Florentyna</t>
  </si>
  <si>
    <t>GRODZKA Maja</t>
  </si>
  <si>
    <t>JANIUK Bartosz</t>
  </si>
  <si>
    <t>KORZENIECKI Alexander</t>
  </si>
  <si>
    <t>LEWKOWICZ Hanna Justyna</t>
  </si>
  <si>
    <t>MANACHES Dominika</t>
  </si>
  <si>
    <t>MUSZYŃSKI Krzysztof</t>
  </si>
  <si>
    <t>RADZISZEWSKA Natalia</t>
  </si>
  <si>
    <t>SZMIGIEL Paulina</t>
  </si>
  <si>
    <t>URYNOWICZ Adrian</t>
  </si>
  <si>
    <t>STRYJEWSKA Zuzanna</t>
  </si>
  <si>
    <t>NOWAK Wiktoria</t>
  </si>
  <si>
    <t>NOWAK Maja</t>
  </si>
  <si>
    <t>MILNIKIEL Patrycja</t>
  </si>
  <si>
    <t>KIKUT Natalia</t>
  </si>
  <si>
    <t>FUCZYŁO Patryk</t>
  </si>
  <si>
    <t>NOWAK Agata</t>
  </si>
  <si>
    <t>CZAJKOWSKI Franciszek</t>
  </si>
  <si>
    <t>ŁAGODZIC Zuzanna</t>
  </si>
  <si>
    <t>MAŁUS Jan</t>
  </si>
  <si>
    <t>WIEREL Lena</t>
  </si>
  <si>
    <t>SKUPIEŃ Marcel</t>
  </si>
  <si>
    <t>SKRZYPKOWSKA Zofia</t>
  </si>
  <si>
    <t>SIODMOK Norbert</t>
  </si>
  <si>
    <t>PARAFIANOWICZ Daria</t>
  </si>
  <si>
    <t>WAWNIKIEWICZ Ada</t>
  </si>
  <si>
    <t>STAROWICZ Adam</t>
  </si>
  <si>
    <t>SEKULA Gabriel</t>
  </si>
  <si>
    <t>BUCHOWSKA Martyna</t>
  </si>
  <si>
    <t>BUCHOWSKA Emilia</t>
  </si>
  <si>
    <t>SKONECZNY Antoni</t>
  </si>
  <si>
    <t>LASKA Maja</t>
  </si>
  <si>
    <t>MORAWETZ Amelia</t>
  </si>
  <si>
    <t>RADOŃ Julia</t>
  </si>
  <si>
    <t>WYROBEK Aleksandra</t>
  </si>
  <si>
    <t>KAŁOWSKA Anna</t>
  </si>
  <si>
    <t>ORŁOWSKA Michalina</t>
  </si>
  <si>
    <t>SŁOBODZIAN Aleksander</t>
  </si>
  <si>
    <t>KRÓLIKOWSKI Jan</t>
  </si>
  <si>
    <t>WITKOWSKI Filip</t>
  </si>
  <si>
    <t>LASAK Emilia</t>
  </si>
  <si>
    <t>GRUSIECKI Stanisław</t>
  </si>
  <si>
    <t>GĄSIENICA-WAWRYTKO Natalia</t>
  </si>
  <si>
    <t>FUDYMA Jakub</t>
  </si>
  <si>
    <t>MIRZAŁEK Maja</t>
  </si>
  <si>
    <t>BŁASZCZYK Maja</t>
  </si>
  <si>
    <t>BURAKOWSKI Kacper</t>
  </si>
  <si>
    <t>CIAGADLAK Zuzanna</t>
  </si>
  <si>
    <t>MAJEWSKI Julian</t>
  </si>
  <si>
    <t>GĄGAŁA Łucja</t>
  </si>
  <si>
    <t>WOJCIECHOWSKA Amelia</t>
  </si>
  <si>
    <t>WILK Izabela</t>
  </si>
  <si>
    <t>STRZECHOWSKA Daria</t>
  </si>
  <si>
    <t>ROLA Oliwia</t>
  </si>
  <si>
    <t>MAJA Kolawa</t>
  </si>
  <si>
    <t>GARLICKA Roksana</t>
  </si>
  <si>
    <t>DUDEK Wiktoria</t>
  </si>
  <si>
    <t>WROŃSKA Jagna</t>
  </si>
  <si>
    <t>STUDNIAREK Szymon</t>
  </si>
  <si>
    <t>SOBCZAK Agata</t>
  </si>
  <si>
    <t>PODSKARBI Alicja</t>
  </si>
  <si>
    <t>PETRYKOWSKA Blanka</t>
  </si>
  <si>
    <t>MICHTA Nadia</t>
  </si>
  <si>
    <t>MARCHEWKA Michał</t>
  </si>
  <si>
    <t>KRÓL Maja</t>
  </si>
  <si>
    <t>ONIŚKO Wiktoria</t>
  </si>
  <si>
    <t>FĄFROWICZ Justyna</t>
  </si>
  <si>
    <t>BONCZYK Marysia</t>
  </si>
  <si>
    <t>GĄSIENICA Wiktoria</t>
  </si>
  <si>
    <t>YÜKSEK Zuzanna</t>
  </si>
  <si>
    <t>ROMANOWSKA Maria</t>
  </si>
  <si>
    <t>KUKLIŃSKA Martyna</t>
  </si>
  <si>
    <t>BIELICKA Natalia</t>
  </si>
  <si>
    <t>FOKS Bartłomiej</t>
  </si>
  <si>
    <t>KOPER Piotr</t>
  </si>
  <si>
    <t>CICHOCKI Alan</t>
  </si>
  <si>
    <t>JAWORSKA Antonina</t>
  </si>
  <si>
    <t>STAŚKIEWICZ Julia</t>
  </si>
  <si>
    <t>POKRYWA Kacper</t>
  </si>
  <si>
    <t>PAWLIK Zofia</t>
  </si>
  <si>
    <t>LEJMAN Nadia</t>
  </si>
  <si>
    <t>MARCINKOWSKI Aleks</t>
  </si>
  <si>
    <t>PLUTA Natalia</t>
  </si>
  <si>
    <t>LEWICKA Maja</t>
  </si>
  <si>
    <t>GRUSIECKA Zuzanna</t>
  </si>
  <si>
    <t>GRUSIECKA Gabriela</t>
  </si>
  <si>
    <t>MAŃKOWSKA Hanna</t>
  </si>
  <si>
    <t>GARBACZEWSKA Dominika</t>
  </si>
  <si>
    <t>DOMITRZ Krystyna</t>
  </si>
  <si>
    <t>ZALEWSKI Maciej</t>
  </si>
  <si>
    <t>GĄSIENICA Sebastian</t>
  </si>
  <si>
    <t>ŁUKASZCZYK Gloria</t>
  </si>
  <si>
    <t>BORYCKA Barbara</t>
  </si>
  <si>
    <t>BURAKOWSKA Antonina</t>
  </si>
  <si>
    <t>SZAŁAJKO Patrycja</t>
  </si>
  <si>
    <t>SIEK Bartłomiej</t>
  </si>
  <si>
    <t>CZECHOSKI Tomasz</t>
  </si>
  <si>
    <t>KUROWSKI Oskar</t>
  </si>
  <si>
    <t>PUŁAWSKI Jakub</t>
  </si>
  <si>
    <t>DE HAAN Kacper</t>
  </si>
  <si>
    <t>TELATYŃSKA Hanna</t>
  </si>
  <si>
    <t>BARTOŃ Zbigniew</t>
  </si>
  <si>
    <t>BRYSZEWSKI Michał</t>
  </si>
  <si>
    <t>PAWEŁKOWICZ Kacper</t>
  </si>
  <si>
    <t>KONERA Roman</t>
  </si>
  <si>
    <t>ŻYTKO Małgorzata</t>
  </si>
  <si>
    <t>TELATYŃSKA Małgorzata</t>
  </si>
  <si>
    <t>Archidiecezjalna Katolicka Szkoła Podstawowa</t>
  </si>
  <si>
    <t>SP SZKLARY GÓRNE</t>
  </si>
  <si>
    <t>Z/0352/20</t>
  </si>
  <si>
    <t>Z/0353/20</t>
  </si>
  <si>
    <t>MALEC</t>
  </si>
  <si>
    <t>Z/0355/20</t>
  </si>
  <si>
    <t>JAROMA</t>
  </si>
  <si>
    <t>Tola</t>
  </si>
  <si>
    <t>Z/0366/20</t>
  </si>
  <si>
    <t>STASZEWSKA</t>
  </si>
  <si>
    <t>SP Lubochnia</t>
  </si>
  <si>
    <t>WÓJCIAK</t>
  </si>
  <si>
    <t>Z/0384/20</t>
  </si>
  <si>
    <t>SPIK</t>
  </si>
  <si>
    <t>Z/0385/20</t>
  </si>
  <si>
    <t>SIKORA</t>
  </si>
  <si>
    <t>Lilianna</t>
  </si>
  <si>
    <t>GÓRNICKA</t>
  </si>
  <si>
    <t>Z/0400/20</t>
  </si>
  <si>
    <t>ŻMUDZIŃSKI</t>
  </si>
  <si>
    <t>Z/0401/20</t>
  </si>
  <si>
    <t>Z/0402/20</t>
  </si>
  <si>
    <t>Z/0405/20</t>
  </si>
  <si>
    <t>Z/0406/20</t>
  </si>
  <si>
    <t>KUPIS</t>
  </si>
  <si>
    <t>Z/0407/20</t>
  </si>
  <si>
    <t>Z/0408/20</t>
  </si>
  <si>
    <t>Z/0409/20</t>
  </si>
  <si>
    <t>Z/0410/20</t>
  </si>
  <si>
    <t>GODZIK</t>
  </si>
  <si>
    <t>Z/0411/20</t>
  </si>
  <si>
    <t>Z/0412/20</t>
  </si>
  <si>
    <t>Z/0413/20</t>
  </si>
  <si>
    <t>Z/0414/20</t>
  </si>
  <si>
    <t>Z/0418/20</t>
  </si>
  <si>
    <t>Z/0419/20</t>
  </si>
  <si>
    <t>Z/0420/20</t>
  </si>
  <si>
    <t>MICZULSKA</t>
  </si>
  <si>
    <t>Z/0422/20</t>
  </si>
  <si>
    <t>Z/0423/20</t>
  </si>
  <si>
    <t>Z/0424/20</t>
  </si>
  <si>
    <t>FRANKIEWICZ</t>
  </si>
  <si>
    <t>Z/0425/20</t>
  </si>
  <si>
    <t>nauczanie indywidualne</t>
  </si>
  <si>
    <t>Z/0426/20</t>
  </si>
  <si>
    <t>SKIBA</t>
  </si>
  <si>
    <t>Z/0427/20</t>
  </si>
  <si>
    <t>ROSENBAJGER</t>
  </si>
  <si>
    <t>Z/0428/20</t>
  </si>
  <si>
    <t>Z/0429/20</t>
  </si>
  <si>
    <t>Z/0430/20</t>
  </si>
  <si>
    <t>LITWITZ</t>
  </si>
  <si>
    <t>FELIKS</t>
  </si>
  <si>
    <t>NEROJ</t>
  </si>
  <si>
    <t>WARDA</t>
  </si>
  <si>
    <t>LISICZKO</t>
  </si>
  <si>
    <t>CYMERMAN</t>
  </si>
  <si>
    <t>Józef</t>
  </si>
  <si>
    <t>Z/0505/20</t>
  </si>
  <si>
    <t>SP prywatna Otwock</t>
  </si>
  <si>
    <t>MTE Milanówek</t>
  </si>
  <si>
    <t>Z/0513/20</t>
  </si>
  <si>
    <t>SZELIGA</t>
  </si>
  <si>
    <t>Z/0515/20</t>
  </si>
  <si>
    <t>Z/0516/20</t>
  </si>
  <si>
    <t>CIESIELSKI</t>
  </si>
  <si>
    <t>KUTA</t>
  </si>
  <si>
    <t>Z/0573/20</t>
  </si>
  <si>
    <t>ZIMNICKI</t>
  </si>
  <si>
    <t>Klara</t>
  </si>
  <si>
    <t>Z/0578/20</t>
  </si>
  <si>
    <t>Z/0579/20</t>
  </si>
  <si>
    <t>Z/0580/20</t>
  </si>
  <si>
    <t>KOROTYSZEWSKA</t>
  </si>
  <si>
    <t>Przedszkole nr. 8 Lubin</t>
  </si>
  <si>
    <t>Z/0581/20</t>
  </si>
  <si>
    <t>MIERZWA</t>
  </si>
  <si>
    <t>Z/0584/20</t>
  </si>
  <si>
    <t>Szkoła Podstawowa nr 1</t>
  </si>
  <si>
    <t>Szkoła Podstawowa nr 6</t>
  </si>
  <si>
    <t>Z/0587/20</t>
  </si>
  <si>
    <t>KRUL</t>
  </si>
  <si>
    <t>Z/0588/20</t>
  </si>
  <si>
    <t>KWAPIŃSKA</t>
  </si>
  <si>
    <t>Z/0590/20</t>
  </si>
  <si>
    <t>URBANIAK</t>
  </si>
  <si>
    <t>Z/0594/20</t>
  </si>
  <si>
    <t>VREULS</t>
  </si>
  <si>
    <t>Noel</t>
  </si>
  <si>
    <t>Z/0595/20</t>
  </si>
  <si>
    <t>KUKIELSKA</t>
  </si>
  <si>
    <t>Z/0596/20</t>
  </si>
  <si>
    <t>KUKIELSKI</t>
  </si>
  <si>
    <t>Z/0597/20</t>
  </si>
  <si>
    <t>ZĘBALA</t>
  </si>
  <si>
    <t>SP3 Zakopane</t>
  </si>
  <si>
    <t>Z/0601/20</t>
  </si>
  <si>
    <t>JUŃCZYK</t>
  </si>
  <si>
    <t>Z/0604/20</t>
  </si>
  <si>
    <t>PUŁAWSKA</t>
  </si>
  <si>
    <t>SP 10 TOMASZÓW MAZOWIECKI</t>
  </si>
  <si>
    <t>Z/0608/20</t>
  </si>
  <si>
    <t>CHILARSKA</t>
  </si>
  <si>
    <t>Z/0609/20</t>
  </si>
  <si>
    <t>GRZEGORCZYK</t>
  </si>
  <si>
    <t>Z/0610/20</t>
  </si>
  <si>
    <t>HARASIUK</t>
  </si>
  <si>
    <t>SP nr2 Polanica-Zdrój</t>
  </si>
  <si>
    <t>Z/0611/20</t>
  </si>
  <si>
    <t>Przedszkole Kudowa-Zdroj</t>
  </si>
  <si>
    <t>Z/0612/20</t>
  </si>
  <si>
    <t>TURCHAN</t>
  </si>
  <si>
    <t>Z/0613/20</t>
  </si>
  <si>
    <t>Z/0616/20</t>
  </si>
  <si>
    <t>PADJASEK</t>
  </si>
  <si>
    <t>Z/0629/20</t>
  </si>
  <si>
    <t>LASEK</t>
  </si>
  <si>
    <t>STYŚ</t>
  </si>
  <si>
    <t>PRĄTNICKI</t>
  </si>
  <si>
    <t>Z/0638/20</t>
  </si>
  <si>
    <t>LEBIODA</t>
  </si>
  <si>
    <t>Z/0639/20</t>
  </si>
  <si>
    <t>Z/0640/20</t>
  </si>
  <si>
    <t>TARGOWSKA</t>
  </si>
  <si>
    <t>Z/0641/20</t>
  </si>
  <si>
    <t>ABAKO</t>
  </si>
  <si>
    <t>Z/0644/20</t>
  </si>
  <si>
    <t>LESZKIEWICZ</t>
  </si>
  <si>
    <t>Z/0647/20</t>
  </si>
  <si>
    <t>BRYT</t>
  </si>
  <si>
    <t>Z/0648/20</t>
  </si>
  <si>
    <t>Z/0650/20</t>
  </si>
  <si>
    <t>Celina</t>
  </si>
  <si>
    <t>Z/0651/20</t>
  </si>
  <si>
    <t>DRWIĘGA</t>
  </si>
  <si>
    <t>Bruno</t>
  </si>
  <si>
    <t>Z/0652/20</t>
  </si>
  <si>
    <t>DZIADAK</t>
  </si>
  <si>
    <t>Z/0653/20</t>
  </si>
  <si>
    <t>DZIEWIŃSKA</t>
  </si>
  <si>
    <t>Z/0655/20</t>
  </si>
  <si>
    <t>FEDAK</t>
  </si>
  <si>
    <t>Z/0656/20</t>
  </si>
  <si>
    <t>GAWORECKI</t>
  </si>
  <si>
    <t>Z/0657/20</t>
  </si>
  <si>
    <t>Z/0662/20</t>
  </si>
  <si>
    <t>POTOCKA</t>
  </si>
  <si>
    <t>Z/0664/20</t>
  </si>
  <si>
    <t>UKLEJA</t>
  </si>
  <si>
    <t>Z/0665/20</t>
  </si>
  <si>
    <t>WAL</t>
  </si>
  <si>
    <t>PAŁYS</t>
  </si>
  <si>
    <t>Z/0674/20</t>
  </si>
  <si>
    <t>Z/0675/20</t>
  </si>
  <si>
    <t>SWARBUŁA</t>
  </si>
  <si>
    <t>Z/0032/18</t>
  </si>
  <si>
    <t>Z/0069/16</t>
  </si>
  <si>
    <t>ŚMIESZEK</t>
  </si>
  <si>
    <t>Z/0199/16</t>
  </si>
  <si>
    <t>Elżbieta</t>
  </si>
  <si>
    <t>SP nr 2 Polanica-Zdrój</t>
  </si>
  <si>
    <t>I LO Kłodzko</t>
  </si>
  <si>
    <t>Nazw i imię</t>
  </si>
  <si>
    <t>DĄBROWSKA Nikola</t>
  </si>
  <si>
    <t>MALEC Zofia</t>
  </si>
  <si>
    <t>JAROMA Maria</t>
  </si>
  <si>
    <t>GRAD Hanna</t>
  </si>
  <si>
    <t>STASZEWSKA Aleksandra</t>
  </si>
  <si>
    <t>SPIK Joanna</t>
  </si>
  <si>
    <t>SIKORA Oliwier</t>
  </si>
  <si>
    <t>ŻMUDZIŃSKI Miłosz</t>
  </si>
  <si>
    <t>WRÓBEL Iga</t>
  </si>
  <si>
    <t>AMBROZIK Sandra</t>
  </si>
  <si>
    <t>WITKOWSKA Zuzanna</t>
  </si>
  <si>
    <t>KUPIS Tadeusz</t>
  </si>
  <si>
    <t>KOWALCZYK Hubert</t>
  </si>
  <si>
    <t>KUPIS Hanna</t>
  </si>
  <si>
    <t>WOJTASZEK Rafał</t>
  </si>
  <si>
    <t>GODZIK Łukasz</t>
  </si>
  <si>
    <t>KOWALCZYK Filip</t>
  </si>
  <si>
    <t>GODZIK Michał</t>
  </si>
  <si>
    <t>RADZIKOWSKA Malwina</t>
  </si>
  <si>
    <t>RUTKOWSKA Natalia</t>
  </si>
  <si>
    <t>KAMIŃSKI Hubert</t>
  </si>
  <si>
    <t>ŻMUDZIŃSKA Iga</t>
  </si>
  <si>
    <t>MICZULSKA Emilia</t>
  </si>
  <si>
    <t>RADZIKOWSKA Maja</t>
  </si>
  <si>
    <t>GODZIK Jakub</t>
  </si>
  <si>
    <t>FRANKIEWICZ Zofia</t>
  </si>
  <si>
    <t>MOSKWA Maria</t>
  </si>
  <si>
    <t>SKIBA Alicja</t>
  </si>
  <si>
    <t>ROSENBAJGER Kornel</t>
  </si>
  <si>
    <t>FRANKIEWICZ Maksymilian</t>
  </si>
  <si>
    <t>MOSKWA Adam</t>
  </si>
  <si>
    <t>LITWITZ Małgorzata</t>
  </si>
  <si>
    <t>FELIKS Piotr</t>
  </si>
  <si>
    <t>PAWLIK Oliwia</t>
  </si>
  <si>
    <t>WARDA Tymoteusz</t>
  </si>
  <si>
    <t>NOWACKA Anna</t>
  </si>
  <si>
    <t>LISICZKO Hanna</t>
  </si>
  <si>
    <t>PAWLIK Józef</t>
  </si>
  <si>
    <t>ZALEWSKI Igor</t>
  </si>
  <si>
    <t>SZELIGA Przemysław</t>
  </si>
  <si>
    <t>SUCHOWIAN Rafał</t>
  </si>
  <si>
    <t>SUCHOWIAN Małgorzata</t>
  </si>
  <si>
    <t>CIESIELSKI Szymon</t>
  </si>
  <si>
    <t>KUTA Natalia</t>
  </si>
  <si>
    <t>ZIMNICKI Jan</t>
  </si>
  <si>
    <t>GRZYB Mateusz</t>
  </si>
  <si>
    <t>KAMIŃSKI Aleksander</t>
  </si>
  <si>
    <t>KOROTYSZEWSKA Lena</t>
  </si>
  <si>
    <t>MIERZWA Klara</t>
  </si>
  <si>
    <t>ABRATKIEWICZ Laura</t>
  </si>
  <si>
    <t>KRUL Amelia</t>
  </si>
  <si>
    <t>KWAPIŃSKA Lena</t>
  </si>
  <si>
    <t>URBANIAK Filip</t>
  </si>
  <si>
    <t>VREULS Noel</t>
  </si>
  <si>
    <t>KUKIELSKA Zofia</t>
  </si>
  <si>
    <t>KUKIELSKI Paweł</t>
  </si>
  <si>
    <t>ZĘBALA Krzysztof</t>
  </si>
  <si>
    <t>JUŃCZYK Marta</t>
  </si>
  <si>
    <t>PUŁAWSKA Beata</t>
  </si>
  <si>
    <t>CHILARSKA Oliwia</t>
  </si>
  <si>
    <t>GRZEGORCZYK Hanna</t>
  </si>
  <si>
    <t>HARASIUK Amelia</t>
  </si>
  <si>
    <t>LEWANDOWSKA Julia</t>
  </si>
  <si>
    <t>TURCHAN Wiktoria</t>
  </si>
  <si>
    <t>ŁUKASZCZYK Maciej</t>
  </si>
  <si>
    <t>PADJASEK Zuzanna</t>
  </si>
  <si>
    <t>LASEK Natalia</t>
  </si>
  <si>
    <t>STYŚ Wiktor</t>
  </si>
  <si>
    <t>PRĄTNICKI Szymon</t>
  </si>
  <si>
    <t>LEBIODA Weronika</t>
  </si>
  <si>
    <t>GRABOWICZ Aleksandra</t>
  </si>
  <si>
    <t>TARGOWSKA Martyna</t>
  </si>
  <si>
    <t>ABAKO Wiktoria</t>
  </si>
  <si>
    <t>LESZKIEWICZ Michalina</t>
  </si>
  <si>
    <t>BRYT Szymon</t>
  </si>
  <si>
    <t>CHMIELEWSKA Zuzanna</t>
  </si>
  <si>
    <t>CZWERENKO Celina</t>
  </si>
  <si>
    <t>DRWIĘGA Bruno</t>
  </si>
  <si>
    <t>DZIADAK Zofia</t>
  </si>
  <si>
    <t>DZIEWIŃSKA Lena</t>
  </si>
  <si>
    <t>FEDAK Gaja</t>
  </si>
  <si>
    <t>GAWORECKI Milena</t>
  </si>
  <si>
    <t>GAWORECKI Nikola</t>
  </si>
  <si>
    <t>POTOCKA Izabela</t>
  </si>
  <si>
    <t>UKLEJA Joanna</t>
  </si>
  <si>
    <t>WAL Zuzanna</t>
  </si>
  <si>
    <t>PAŁYS Patrycja</t>
  </si>
  <si>
    <t>SUT Jakub</t>
  </si>
  <si>
    <t>ŚMIESZEK Aleksandra</t>
  </si>
  <si>
    <t>STASZKIEWICZ Elżbieta</t>
  </si>
  <si>
    <t>Suma</t>
  </si>
  <si>
    <t>Razem</t>
  </si>
  <si>
    <t>Total</t>
  </si>
  <si>
    <t>(Wiele elementów)</t>
  </si>
  <si>
    <t xml:space="preserve">RAZEM </t>
  </si>
  <si>
    <t xml:space="preserve"> Razem</t>
  </si>
  <si>
    <t>KAZIMIEROWICZ Jakub</t>
  </si>
  <si>
    <t>Z/0744/20</t>
  </si>
  <si>
    <t>MOTAŁA Marek</t>
  </si>
  <si>
    <t>Z/0002/21</t>
  </si>
  <si>
    <t>MOTAŁA</t>
  </si>
  <si>
    <t>SP im.A.Mickiewicza Wierzbno</t>
  </si>
  <si>
    <t>Z/0003/21</t>
  </si>
  <si>
    <t>DĄBROWSKA Maja</t>
  </si>
  <si>
    <t>Z/0005/21</t>
  </si>
  <si>
    <t>Z/0014/21</t>
  </si>
  <si>
    <t>PAJĄK Antonina</t>
  </si>
  <si>
    <t>RUMSZEWICZ Karolina</t>
  </si>
  <si>
    <t>RUMSZEWICZ</t>
  </si>
  <si>
    <t>WROŃSKA Oliwia</t>
  </si>
  <si>
    <t>Z/0018/21</t>
  </si>
  <si>
    <t>SP 6 w Białymstoku</t>
  </si>
  <si>
    <t>BAŃKOWSKI Maciej</t>
  </si>
  <si>
    <t>Z/0020/21</t>
  </si>
  <si>
    <t>BAŃKOWSKI</t>
  </si>
  <si>
    <t>BEZUBIK Aleksander</t>
  </si>
  <si>
    <t>Z/0021/21</t>
  </si>
  <si>
    <t>BEZUBIK</t>
  </si>
  <si>
    <t>BIELAWSKI Patryk</t>
  </si>
  <si>
    <t>Z/0022/21</t>
  </si>
  <si>
    <t>BIELAWSKI</t>
  </si>
  <si>
    <t>BRONISZEWSKA Zuzanna</t>
  </si>
  <si>
    <t>Z/0023/21</t>
  </si>
  <si>
    <t>BRONISZEWSKA</t>
  </si>
  <si>
    <t>BUJAK Oliwier</t>
  </si>
  <si>
    <t>Z/0024/21</t>
  </si>
  <si>
    <t>BUJAK</t>
  </si>
  <si>
    <t>CICHOCKI Adam</t>
  </si>
  <si>
    <t>Z/0025/21</t>
  </si>
  <si>
    <t>DZIENIS Jan</t>
  </si>
  <si>
    <t>Z/0026/21</t>
  </si>
  <si>
    <t>DZIENIS</t>
  </si>
  <si>
    <t>GAWRYLUK Michał</t>
  </si>
  <si>
    <t>Z/0027/21</t>
  </si>
  <si>
    <t>GAWRYLUK</t>
  </si>
  <si>
    <t>GRYCKIEWICZ Olaf</t>
  </si>
  <si>
    <t>Z/0028/21</t>
  </si>
  <si>
    <t>GRYCKIEWICZ</t>
  </si>
  <si>
    <t>KONONIUK Mikołaj</t>
  </si>
  <si>
    <t>Z/0030/21</t>
  </si>
  <si>
    <t>KOZLENKO Artur</t>
  </si>
  <si>
    <t>Z/0031/21</t>
  </si>
  <si>
    <t>KOZLENKO</t>
  </si>
  <si>
    <t>KRYGIER Jan</t>
  </si>
  <si>
    <t>Z/0032/21</t>
  </si>
  <si>
    <t>KRYGIER</t>
  </si>
  <si>
    <t>KUROCZYCKI-SANIUTYCZ Krystian</t>
  </si>
  <si>
    <t>Z/0033/21</t>
  </si>
  <si>
    <t>KUROCZYCKI-SANIUTYCZ</t>
  </si>
  <si>
    <t>MACIUKA Zofia</t>
  </si>
  <si>
    <t>Z/0034/21</t>
  </si>
  <si>
    <t>MACIUKA</t>
  </si>
  <si>
    <t>MĄDRA Zuzanna</t>
  </si>
  <si>
    <t>Z/0035/21</t>
  </si>
  <si>
    <t>MĄDRA</t>
  </si>
  <si>
    <t>MOĆKUN Julia</t>
  </si>
  <si>
    <t>Z/0036/21</t>
  </si>
  <si>
    <t>MOĆKUN</t>
  </si>
  <si>
    <t>NOWIK Mateusz</t>
  </si>
  <si>
    <t>Z/0037/21</t>
  </si>
  <si>
    <t>NOWIK</t>
  </si>
  <si>
    <t>OSTROWSKA Jagoda</t>
  </si>
  <si>
    <t>Z/0038/21</t>
  </si>
  <si>
    <t>Z/0039/21</t>
  </si>
  <si>
    <t>TODORCZUK Karina</t>
  </si>
  <si>
    <t>Z/0040/21</t>
  </si>
  <si>
    <t>TODORCZUK</t>
  </si>
  <si>
    <t>WOŹNIEWSKA Milena</t>
  </si>
  <si>
    <t>Z/0041/21</t>
  </si>
  <si>
    <t>WYSOCKI Jakub</t>
  </si>
  <si>
    <t>Z/0042/21</t>
  </si>
  <si>
    <t>MĘDRYCKI Jakub</t>
  </si>
  <si>
    <t>Z/0043/21</t>
  </si>
  <si>
    <t>MĘDRYCKI</t>
  </si>
  <si>
    <t>STYPUŁKOWSKI Jan</t>
  </si>
  <si>
    <t>Z/0044/21</t>
  </si>
  <si>
    <t>STYPUŁKOWSKI</t>
  </si>
  <si>
    <t>Z/0045/21</t>
  </si>
  <si>
    <t>F-2</t>
  </si>
  <si>
    <t>MILEWSKA</t>
  </si>
  <si>
    <t>SŁAWIŃSKA Maja</t>
  </si>
  <si>
    <t>Z/0048/21</t>
  </si>
  <si>
    <t>F-1</t>
  </si>
  <si>
    <t>SŁAWIŃSKA</t>
  </si>
  <si>
    <t>SZCZEPAŃSKA Ewa</t>
  </si>
  <si>
    <t>Z/0049/21</t>
  </si>
  <si>
    <t>SZCZEPAŃSKA</t>
  </si>
  <si>
    <t>IŁOWSKA Izabela</t>
  </si>
  <si>
    <t>Z/0050/21</t>
  </si>
  <si>
    <t>IŁOWSKA</t>
  </si>
  <si>
    <t>GIERCZAK Marek</t>
  </si>
  <si>
    <t>Z/0051/21</t>
  </si>
  <si>
    <t>GIERCZAK</t>
  </si>
  <si>
    <t>ZARĘBA Michał</t>
  </si>
  <si>
    <t>Z/0052/21</t>
  </si>
  <si>
    <t>ZARĘBA</t>
  </si>
  <si>
    <t>WIDEŁ Wiktoria</t>
  </si>
  <si>
    <t>Z/0053/21</t>
  </si>
  <si>
    <t>WIDEŁ</t>
  </si>
  <si>
    <t>PIĄTEK Stanisław</t>
  </si>
  <si>
    <t>Z/0058/21</t>
  </si>
  <si>
    <t>przedszkole</t>
  </si>
  <si>
    <t>BARTOSIK Szymon</t>
  </si>
  <si>
    <t>Z/0059/21</t>
  </si>
  <si>
    <t>BARTOSIK</t>
  </si>
  <si>
    <t>ZSP 2 Kudowa-Zdrój</t>
  </si>
  <si>
    <t>CEDRO Michał</t>
  </si>
  <si>
    <t>Z/0060/21</t>
  </si>
  <si>
    <t>CEDRO</t>
  </si>
  <si>
    <t>HABERA Roksana</t>
  </si>
  <si>
    <t>Z/0063/21</t>
  </si>
  <si>
    <t>HABERA</t>
  </si>
  <si>
    <t>HOTAŁA Szymon</t>
  </si>
  <si>
    <t>Z/0064/21</t>
  </si>
  <si>
    <t>HOTAŁA</t>
  </si>
  <si>
    <t>HOTAŁA Wiktoria</t>
  </si>
  <si>
    <t>Z/0065/21</t>
  </si>
  <si>
    <t>MAJ Kaja</t>
  </si>
  <si>
    <t>Z/0067/21</t>
  </si>
  <si>
    <t>MAJ</t>
  </si>
  <si>
    <t>MOTAŁA Wojciech</t>
  </si>
  <si>
    <t>Z/0068/21</t>
  </si>
  <si>
    <t>MYLKA Helena</t>
  </si>
  <si>
    <t>Z/0069/21</t>
  </si>
  <si>
    <t>MYLKA</t>
  </si>
  <si>
    <t>JAGNISZCZAK Aleksandra</t>
  </si>
  <si>
    <t>Z/0071/21</t>
  </si>
  <si>
    <t>JAGNISZCZAK</t>
  </si>
  <si>
    <t>WYSZYŃSKA Krystyna</t>
  </si>
  <si>
    <t>Z/0074/21</t>
  </si>
  <si>
    <t>WYSZYŃSKA</t>
  </si>
  <si>
    <t>BIELONKO Marta</t>
  </si>
  <si>
    <t>Z/0076/21</t>
  </si>
  <si>
    <t>BIELONKO</t>
  </si>
  <si>
    <t>DRYL Pola</t>
  </si>
  <si>
    <t>Z/0077/21</t>
  </si>
  <si>
    <t>DRYL</t>
  </si>
  <si>
    <t>Z/0078/21</t>
  </si>
  <si>
    <t>Z/0079/21</t>
  </si>
  <si>
    <t>Z/0080/21</t>
  </si>
  <si>
    <t>Z/0081/21</t>
  </si>
  <si>
    <t>Z/0082/21</t>
  </si>
  <si>
    <t>Z/0083/21</t>
  </si>
  <si>
    <t>Z/0084/21</t>
  </si>
  <si>
    <t>JASTRZĘBSKA Olga</t>
  </si>
  <si>
    <t>Z/0086/21</t>
  </si>
  <si>
    <t>JASTRZĘBSKA</t>
  </si>
  <si>
    <t>SP 307 Warszawa</t>
  </si>
  <si>
    <t>GRUSZKA Grzegorz</t>
  </si>
  <si>
    <t>Z/0087/21</t>
  </si>
  <si>
    <t>GRUSZKA</t>
  </si>
  <si>
    <t>SP 310 Warszawa</t>
  </si>
  <si>
    <t>RUDENKA Liubou</t>
  </si>
  <si>
    <t>Z/0090/21</t>
  </si>
  <si>
    <t>RUDENKA</t>
  </si>
  <si>
    <t>Liubou</t>
  </si>
  <si>
    <t>RUTKOWSKA Nina</t>
  </si>
  <si>
    <t>Z/0091/21</t>
  </si>
  <si>
    <t>Sp 319 Warszawa</t>
  </si>
  <si>
    <t>Z/0092/21</t>
  </si>
  <si>
    <t>Z/0093/21</t>
  </si>
  <si>
    <t>Z/0094/21</t>
  </si>
  <si>
    <t>Z/0095/21</t>
  </si>
  <si>
    <t>Z/0096/21</t>
  </si>
  <si>
    <t>SP 92 Warszawa</t>
  </si>
  <si>
    <t>Z/0097/21</t>
  </si>
  <si>
    <t>HUCIK Lena</t>
  </si>
  <si>
    <t>Z/0098/21</t>
  </si>
  <si>
    <t>HUCIK</t>
  </si>
  <si>
    <t>SP nr3 Tomaszów Lubelski</t>
  </si>
  <si>
    <t>MILEWSKI Mikołaj</t>
  </si>
  <si>
    <t>Z/0099/21</t>
  </si>
  <si>
    <t>MILEWSKI</t>
  </si>
  <si>
    <t>SP 350 Warszawa</t>
  </si>
  <si>
    <t>IWANEK Miłosz</t>
  </si>
  <si>
    <t>Z/0100/21</t>
  </si>
  <si>
    <t>KRUK Amelia</t>
  </si>
  <si>
    <t>Z/0103/21</t>
  </si>
  <si>
    <t>KRUK</t>
  </si>
  <si>
    <t>CZECH Dominika</t>
  </si>
  <si>
    <t>Z/0104/21</t>
  </si>
  <si>
    <t>CZECH</t>
  </si>
  <si>
    <t>SP Poznan</t>
  </si>
  <si>
    <t>CIOTKOWSKA Maja</t>
  </si>
  <si>
    <t>Z/0106/21</t>
  </si>
  <si>
    <t>CIOTKOWSKA</t>
  </si>
  <si>
    <t>Salezjańska SP Lubin</t>
  </si>
  <si>
    <t>KALETA Maja</t>
  </si>
  <si>
    <t>Z/0108/21</t>
  </si>
  <si>
    <t>KALETA</t>
  </si>
  <si>
    <t>MAŚLAK Julia</t>
  </si>
  <si>
    <t>Z/0109/21</t>
  </si>
  <si>
    <t>MAŚLAK</t>
  </si>
  <si>
    <t>MIERZWA Szymon</t>
  </si>
  <si>
    <t>Z/0110/21</t>
  </si>
  <si>
    <t>NSP SMS Lubin</t>
  </si>
  <si>
    <t>RĘKAWICZNA Aniela</t>
  </si>
  <si>
    <t>Z/0112/21</t>
  </si>
  <si>
    <t>RĘKAWICZNA</t>
  </si>
  <si>
    <t>STRZELCZYK Patrycja</t>
  </si>
  <si>
    <t>Z/0114/21</t>
  </si>
  <si>
    <t>STRZELCZYK</t>
  </si>
  <si>
    <t>GRABOWSKA Eliza</t>
  </si>
  <si>
    <t>Z/0115/21</t>
  </si>
  <si>
    <t>GRABOWSKA</t>
  </si>
  <si>
    <t>Eliza</t>
  </si>
  <si>
    <t>KRUK Małgorzata</t>
  </si>
  <si>
    <t>Z/0116/21</t>
  </si>
  <si>
    <t>KUCZYŃSKI Kajetan</t>
  </si>
  <si>
    <t>Z/0117/21</t>
  </si>
  <si>
    <t>Kajetan</t>
  </si>
  <si>
    <t>ŁUKASZEWICZ Kuba</t>
  </si>
  <si>
    <t>Z/0118/21</t>
  </si>
  <si>
    <t>ŁUKASZEWICZ</t>
  </si>
  <si>
    <t>MARKOWSKI Eryk</t>
  </si>
  <si>
    <t>Z/0119/21</t>
  </si>
  <si>
    <t>Z/0120/21</t>
  </si>
  <si>
    <t>MICHALCZUK</t>
  </si>
  <si>
    <t>MRÓZ Szymon</t>
  </si>
  <si>
    <t>Z/0121/21</t>
  </si>
  <si>
    <t>MRÓZ</t>
  </si>
  <si>
    <t>SOŁOWICZ Maciej</t>
  </si>
  <si>
    <t>Z/0122/21</t>
  </si>
  <si>
    <t>SOŁOWICZ</t>
  </si>
  <si>
    <t>TARASEVICH Milana</t>
  </si>
  <si>
    <t>Z/0123/21</t>
  </si>
  <si>
    <t>TARASEVICH</t>
  </si>
  <si>
    <t>Milana</t>
  </si>
  <si>
    <t>TARASIUK Nikola</t>
  </si>
  <si>
    <t>Z/0124/21</t>
  </si>
  <si>
    <t>TYMCIO Tomasz</t>
  </si>
  <si>
    <t>Z/0125/21</t>
  </si>
  <si>
    <t>TYMCIO</t>
  </si>
  <si>
    <t>FUAWKA Nela</t>
  </si>
  <si>
    <t>Z/0126/21</t>
  </si>
  <si>
    <t>FUAWKA</t>
  </si>
  <si>
    <t>Nela</t>
  </si>
  <si>
    <t>KRUPA Martyana</t>
  </si>
  <si>
    <t>Z/0127/21</t>
  </si>
  <si>
    <t>KRUPA</t>
  </si>
  <si>
    <t>Martyana</t>
  </si>
  <si>
    <t>SP 3 Lubin</t>
  </si>
  <si>
    <t>ŚWINOGA Mateusz</t>
  </si>
  <si>
    <t>Z/0128/21</t>
  </si>
  <si>
    <t>ŚWINOGA</t>
  </si>
  <si>
    <t>Sp 9 Tomaszów Mazowiecki</t>
  </si>
  <si>
    <t>BANASIK Aleksandra</t>
  </si>
  <si>
    <t>Z/0129/21</t>
  </si>
  <si>
    <t>BANASIK</t>
  </si>
  <si>
    <t>MADZIO Filip</t>
  </si>
  <si>
    <t>Z/0130/21</t>
  </si>
  <si>
    <t>KUDRYCKA Julia</t>
  </si>
  <si>
    <t>Z/0131/21</t>
  </si>
  <si>
    <t>KUDRYCKA</t>
  </si>
  <si>
    <t>BIERĆ Hanna</t>
  </si>
  <si>
    <t>Z/0132/21</t>
  </si>
  <si>
    <t>BIERĆ</t>
  </si>
  <si>
    <t>SP 2 Giżycko</t>
  </si>
  <si>
    <t>DE HAAN Konrad</t>
  </si>
  <si>
    <t>Z/0133/21</t>
  </si>
  <si>
    <t>JAWORSKA Gabriella</t>
  </si>
  <si>
    <t>Z/0134/21</t>
  </si>
  <si>
    <t>Gabriella</t>
  </si>
  <si>
    <t>KULIK Oksana</t>
  </si>
  <si>
    <t>Z/0135/21</t>
  </si>
  <si>
    <t>KULIK</t>
  </si>
  <si>
    <t>Oksana</t>
  </si>
  <si>
    <t>KUNA Jakub</t>
  </si>
  <si>
    <t>Z/0136/21</t>
  </si>
  <si>
    <t>KUNA</t>
  </si>
  <si>
    <t>PRUSZYŃSKA Kamila</t>
  </si>
  <si>
    <t>Z/0137/21</t>
  </si>
  <si>
    <t>PRUSZYŃSKA</t>
  </si>
  <si>
    <t>RUTKOWSKA Nikola</t>
  </si>
  <si>
    <t>Z/0138/21</t>
  </si>
  <si>
    <t>SAKOWICZ Antonina</t>
  </si>
  <si>
    <t>Z/0139/21</t>
  </si>
  <si>
    <t>SKRODZKA Maria</t>
  </si>
  <si>
    <t>Z/0140/21</t>
  </si>
  <si>
    <t>SKRODZKA</t>
  </si>
  <si>
    <t>SZESZO Antonina</t>
  </si>
  <si>
    <t>Z/0141/21</t>
  </si>
  <si>
    <t>SZESZO</t>
  </si>
  <si>
    <t>ŻARNIEWSKA Sandra</t>
  </si>
  <si>
    <t>Z/0142/21</t>
  </si>
  <si>
    <t>ŻARNIEWSKA</t>
  </si>
  <si>
    <t>WOŁKOWYCKI Victor</t>
  </si>
  <si>
    <t>Z/0143/21</t>
  </si>
  <si>
    <t>WOŁKOWYCKI</t>
  </si>
  <si>
    <t>Victor</t>
  </si>
  <si>
    <t>KRZYŻEWSKA Lena</t>
  </si>
  <si>
    <t>Z/0144/21</t>
  </si>
  <si>
    <t>KRZYŻEWSKA</t>
  </si>
  <si>
    <t>GUT Zuzanna</t>
  </si>
  <si>
    <t>Z/0150/21</t>
  </si>
  <si>
    <t>GUT</t>
  </si>
  <si>
    <t>LEBDA Julia</t>
  </si>
  <si>
    <t>Z/0151/21</t>
  </si>
  <si>
    <t>LEBDA</t>
  </si>
  <si>
    <t>PABON Anna</t>
  </si>
  <si>
    <t>Z/0152/21</t>
  </si>
  <si>
    <t>PABON</t>
  </si>
  <si>
    <t>SZCZYGIEŁ Antek</t>
  </si>
  <si>
    <t>Z/0153/21</t>
  </si>
  <si>
    <t>SZCZYGIEŁ</t>
  </si>
  <si>
    <t>Antek</t>
  </si>
  <si>
    <t>SP5 Zakopane</t>
  </si>
  <si>
    <t>SZCZYGIEŁ Dorota</t>
  </si>
  <si>
    <t>Z/0154/21</t>
  </si>
  <si>
    <t>UKCHACH Sofija</t>
  </si>
  <si>
    <t>Z/0155/21</t>
  </si>
  <si>
    <t>UKCHACH</t>
  </si>
  <si>
    <t>Sofija</t>
  </si>
  <si>
    <t>MAŚLAK Maja</t>
  </si>
  <si>
    <t>Z/0156/21</t>
  </si>
  <si>
    <t>SP 9 Sanok</t>
  </si>
  <si>
    <t>CYMERMAN Nela</t>
  </si>
  <si>
    <t>Z/0160/21</t>
  </si>
  <si>
    <t>SZCZYKUTOWICZ Maja</t>
  </si>
  <si>
    <t>Z/0163/21</t>
  </si>
  <si>
    <t>SZCZYKUTOWICZ</t>
  </si>
  <si>
    <t>RYBICKA-CHABEREK Nina</t>
  </si>
  <si>
    <t>Z/0166/21</t>
  </si>
  <si>
    <t>RYBICKA-CHABEREK</t>
  </si>
  <si>
    <t>Z/0167/21</t>
  </si>
  <si>
    <t>KOSTADINOV Kalina</t>
  </si>
  <si>
    <t>Z/0168/21</t>
  </si>
  <si>
    <t>Z/0169/21</t>
  </si>
  <si>
    <t>Z/0170/21</t>
  </si>
  <si>
    <t>JABŁOŃSKA Tola</t>
  </si>
  <si>
    <t>Z/0171/21</t>
  </si>
  <si>
    <t>Z/0172/21</t>
  </si>
  <si>
    <t>Z/0173/21</t>
  </si>
  <si>
    <t xml:space="preserve">Szkoła Brytyjska </t>
  </si>
  <si>
    <t>KOPER Wanda</t>
  </si>
  <si>
    <t>Z/0174/21</t>
  </si>
  <si>
    <t>Wanda</t>
  </si>
  <si>
    <t>KOPER Zuzanna</t>
  </si>
  <si>
    <t>Z/0175/21</t>
  </si>
  <si>
    <t>PODSIADŁO Matylda</t>
  </si>
  <si>
    <t>Z/0176/21</t>
  </si>
  <si>
    <t>PODSIADŁO</t>
  </si>
  <si>
    <t>PODSIADŁO Michalina</t>
  </si>
  <si>
    <t>Z/0177/21</t>
  </si>
  <si>
    <t>FUK Julia</t>
  </si>
  <si>
    <t>ZPSM 1 Warszawa</t>
  </si>
  <si>
    <t>SP 322 Warszawa</t>
  </si>
  <si>
    <t>Międzynarodowa Szkoła Europejska IES Warszawa</t>
  </si>
  <si>
    <t>SP 371 Warszawa</t>
  </si>
  <si>
    <t>CHROBAK Hanna</t>
  </si>
  <si>
    <t>SP Bolesławiec</t>
  </si>
  <si>
    <t>Zespół Szkół w Komorowie</t>
  </si>
  <si>
    <t>KOŚKA Aleksandra</t>
  </si>
  <si>
    <t>Z/0694/20</t>
  </si>
  <si>
    <t>KOŚKA</t>
  </si>
  <si>
    <t>KLIMECKA Aleksandra</t>
  </si>
  <si>
    <t>Z/0706/20</t>
  </si>
  <si>
    <t>KLIMECKA</t>
  </si>
  <si>
    <t>SELLIER Diane</t>
  </si>
  <si>
    <t>Z/0740/20</t>
  </si>
  <si>
    <t>SELLIER</t>
  </si>
  <si>
    <t>Diane</t>
  </si>
  <si>
    <t>FUROWICZ Maja</t>
  </si>
  <si>
    <t>Z/0743/20</t>
  </si>
  <si>
    <t>FUROWICZ</t>
  </si>
  <si>
    <t>KAZIMIEROWICZ</t>
  </si>
  <si>
    <t>MUSZYŃSKA Amelia</t>
  </si>
  <si>
    <t>Z/0746/20</t>
  </si>
  <si>
    <t>MUSZYŃSKA</t>
  </si>
  <si>
    <t>PALUCH Marlena</t>
  </si>
  <si>
    <t>Marlena</t>
  </si>
  <si>
    <t>BOROWSKA Amelia</t>
  </si>
  <si>
    <t>Z/0749/20</t>
  </si>
  <si>
    <t>DUDA Filip</t>
  </si>
  <si>
    <t>Z/0751/20</t>
  </si>
  <si>
    <t>DUDA</t>
  </si>
  <si>
    <t>FILIANOWICZ Fabian</t>
  </si>
  <si>
    <t>Z/0753/20</t>
  </si>
  <si>
    <t>KAZIMIERCZAK Hanna</t>
  </si>
  <si>
    <t>Z/0757/20</t>
  </si>
  <si>
    <t>KAZIMIERCZAK</t>
  </si>
  <si>
    <t>KAZIMIERCZAK Wiktoria</t>
  </si>
  <si>
    <t>Z/0758/20</t>
  </si>
  <si>
    <t>KRAWCZYKOWICZ Lena</t>
  </si>
  <si>
    <t>Z/0759/20</t>
  </si>
  <si>
    <t>ŁOKIĆ Laura</t>
  </si>
  <si>
    <t>Z/0760/20</t>
  </si>
  <si>
    <t>PIĄTEK Natalia</t>
  </si>
  <si>
    <t>Z/0762/20</t>
  </si>
  <si>
    <t>SIECZKOŚ Weronika</t>
  </si>
  <si>
    <t>Z/0764/20</t>
  </si>
  <si>
    <t>SIECZKOŚ</t>
  </si>
  <si>
    <t>SZUCHALSKI Bartosz</t>
  </si>
  <si>
    <t>Z/0765/20</t>
  </si>
  <si>
    <t>SZUCHALSKI</t>
  </si>
  <si>
    <t>WILCZYŃSKA Zuzanna</t>
  </si>
  <si>
    <t>Z/0770/20</t>
  </si>
  <si>
    <t>WILCZYŃSKA</t>
  </si>
  <si>
    <t>ZALEWSKI Wiktor</t>
  </si>
  <si>
    <t>Z/0772/20</t>
  </si>
  <si>
    <t>SAWCZAK Nina</t>
  </si>
  <si>
    <t>Z/0787/20</t>
  </si>
  <si>
    <t>SAWCZAK</t>
  </si>
  <si>
    <t>KUCK Magdalena</t>
  </si>
  <si>
    <t>Z/0790/20</t>
  </si>
  <si>
    <t>KUCK</t>
  </si>
  <si>
    <t>PRZYBYLSKA Ewa</t>
  </si>
  <si>
    <t>Z/0791/20</t>
  </si>
  <si>
    <t>PRZYBYLSKA</t>
  </si>
  <si>
    <t>PRZYBYLSKA Hanna</t>
  </si>
  <si>
    <t>Z/0792/20</t>
  </si>
  <si>
    <t>PRZYBYŁA Zuzanna</t>
  </si>
  <si>
    <t>Z/0793/20</t>
  </si>
  <si>
    <t>PRZYBYŁA</t>
  </si>
  <si>
    <t>TOKARSKA Lena</t>
  </si>
  <si>
    <t>Z/0815/20</t>
  </si>
  <si>
    <t>TOKARSKA</t>
  </si>
  <si>
    <t>SENDERACKA Hanna</t>
  </si>
  <si>
    <t>Z/0816/20</t>
  </si>
  <si>
    <t>SENDERACKA</t>
  </si>
  <si>
    <t>WRONKOWSKA Aleksandra</t>
  </si>
  <si>
    <t>Z/0817/20</t>
  </si>
  <si>
    <t>WRONKOWSKA</t>
  </si>
  <si>
    <t>WEREMIJEWICZ Alicja</t>
  </si>
  <si>
    <t>Z/0818/20</t>
  </si>
  <si>
    <t>WEREMIJEWICZ</t>
  </si>
  <si>
    <t>WARAKOMSKI Bartosz</t>
  </si>
  <si>
    <t>Z/0819/20</t>
  </si>
  <si>
    <t>WARAKOMSKI</t>
  </si>
  <si>
    <t>TYNIECKI Kacper</t>
  </si>
  <si>
    <t>Z/0820/20</t>
  </si>
  <si>
    <t>TYNIECKI</t>
  </si>
  <si>
    <t>MOROZEWICZ Tomasz</t>
  </si>
  <si>
    <t>Z/0821/20</t>
  </si>
  <si>
    <t>MOROZEWICZ</t>
  </si>
  <si>
    <t>KUCZYŃSKI Michał</t>
  </si>
  <si>
    <t>Z/0823/20</t>
  </si>
  <si>
    <t>KOLOS Katarzyna</t>
  </si>
  <si>
    <t>Z/0824/20</t>
  </si>
  <si>
    <t>KOLOS</t>
  </si>
  <si>
    <t>CIURA Jakub</t>
  </si>
  <si>
    <t>Z/0826/20</t>
  </si>
  <si>
    <t>CIURA</t>
  </si>
  <si>
    <t>BOK Amelia</t>
  </si>
  <si>
    <t>Z/0827/20</t>
  </si>
  <si>
    <t>BOK</t>
  </si>
  <si>
    <t>Z/0830/20</t>
  </si>
  <si>
    <t>DULIŃSKI Marcin</t>
  </si>
  <si>
    <t>Z/0831/20</t>
  </si>
  <si>
    <t>Z/0836/20</t>
  </si>
  <si>
    <t>MARSZAŁKOWSKI Maksymilian</t>
  </si>
  <si>
    <t>Z/0837/20</t>
  </si>
  <si>
    <t>MARSZAŁKOWSKI</t>
  </si>
  <si>
    <t>MARCINKOWSKI Filip</t>
  </si>
  <si>
    <t>Z/0838/20</t>
  </si>
  <si>
    <t>SUMIŃSKA Oliwia</t>
  </si>
  <si>
    <t>Z/0839/20</t>
  </si>
  <si>
    <t>SUMIŃSKA</t>
  </si>
  <si>
    <t>TKACZ Patrycja</t>
  </si>
  <si>
    <t>Z/0842/20</t>
  </si>
  <si>
    <t>TKACZ</t>
  </si>
  <si>
    <t>SP 5 Lubin</t>
  </si>
  <si>
    <t>LO</t>
  </si>
  <si>
    <t>DOROCKA JACH Ashley</t>
  </si>
  <si>
    <t>Z/0272/18</t>
  </si>
  <si>
    <t>DOROCKA JACH</t>
  </si>
  <si>
    <t>Ashley</t>
  </si>
  <si>
    <t>NLO SMS Lubin</t>
  </si>
  <si>
    <t>ŚLĄSKI Piotr</t>
  </si>
  <si>
    <t>Z/0061/16</t>
  </si>
  <si>
    <t>ŚLĄSKI</t>
  </si>
  <si>
    <t>OSTAPIUK Zygmunt</t>
  </si>
  <si>
    <t>Z/0205/16</t>
  </si>
  <si>
    <t>OSTAPIUK</t>
  </si>
  <si>
    <t>Zygmunt</t>
  </si>
  <si>
    <t>SZELER Oliwia</t>
  </si>
  <si>
    <t>Z/0198/15</t>
  </si>
  <si>
    <t>SZELER</t>
  </si>
  <si>
    <t>Sp 3</t>
  </si>
  <si>
    <t>Zespół Szkół nr 5 Sanok</t>
  </si>
  <si>
    <t>LO 34 Miguela de Cervantesa Warszawa</t>
  </si>
  <si>
    <t>LO 158 im.Izabeli Czartoryskiej Warszawa</t>
  </si>
  <si>
    <t>LO 28 Im . Kochanowskiego Warszawa</t>
  </si>
  <si>
    <t>STO nr 1 im.Jana Nowaka -Jeziorańskiego</t>
  </si>
  <si>
    <t>CHOJECKI MICHAŁ</t>
  </si>
  <si>
    <t>Z/0831/15</t>
  </si>
  <si>
    <t>MICHAŁ</t>
  </si>
  <si>
    <t>FIAŁKOWSKI Kajetan</t>
  </si>
  <si>
    <t>Z/0846/15</t>
  </si>
  <si>
    <t>FIAŁKOWSKI</t>
  </si>
  <si>
    <t>STEC Włodzimierz</t>
  </si>
  <si>
    <t>Z/0895/15</t>
  </si>
  <si>
    <t>Włodzimierz</t>
  </si>
  <si>
    <t>DYLĄG Kornelia</t>
  </si>
  <si>
    <t>Z/0178/21</t>
  </si>
  <si>
    <t>DYLĄG</t>
  </si>
  <si>
    <t>LENART Maja</t>
  </si>
  <si>
    <t>Z/0328/20</t>
  </si>
  <si>
    <t>HORDYŃSKI Adam</t>
  </si>
  <si>
    <t>Z/0195/21</t>
  </si>
  <si>
    <t>STĘPNIAKOWSKA Zofia</t>
  </si>
  <si>
    <t>Regent</t>
  </si>
  <si>
    <t>Z/0221/21</t>
  </si>
  <si>
    <t>ABBA Michelle</t>
  </si>
  <si>
    <t>Z/0057/22</t>
  </si>
  <si>
    <t>ABBA</t>
  </si>
  <si>
    <t>Michelle</t>
  </si>
  <si>
    <t>ADAMCZYK Tatiana</t>
  </si>
  <si>
    <t>Z/0194/21</t>
  </si>
  <si>
    <t>ADAMCZYK</t>
  </si>
  <si>
    <t>Tatiana</t>
  </si>
  <si>
    <t>SP 2 Piotrków Trybunalski</t>
  </si>
  <si>
    <t>ADAMENKO Kseniia</t>
  </si>
  <si>
    <t>Z/0105/22</t>
  </si>
  <si>
    <t>ADAMENKO</t>
  </si>
  <si>
    <t>Kseniia</t>
  </si>
  <si>
    <t>ADAMSKA Julia</t>
  </si>
  <si>
    <t>Z/0111/22</t>
  </si>
  <si>
    <t>ADAMSKA</t>
  </si>
  <si>
    <t>ADAMSKA Karolina</t>
  </si>
  <si>
    <t>Z/0261/22</t>
  </si>
  <si>
    <t>ALEKSIŃSKA Natalia</t>
  </si>
  <si>
    <t>Z/0013/22</t>
  </si>
  <si>
    <t>ALEKSIŃSKA</t>
  </si>
  <si>
    <t>ARTEMIAK Weronika</t>
  </si>
  <si>
    <t>Z/0160/22</t>
  </si>
  <si>
    <t>ARTEMIAK</t>
  </si>
  <si>
    <t>im.Orła Białego Szczytna</t>
  </si>
  <si>
    <t>BABIEL Patryk</t>
  </si>
  <si>
    <t>Z/0162/22</t>
  </si>
  <si>
    <t>BABIEL</t>
  </si>
  <si>
    <t>Z/0140/22</t>
  </si>
  <si>
    <t>BANYŚ Feliks</t>
  </si>
  <si>
    <t>Z/0058/22</t>
  </si>
  <si>
    <t>BANYŚ</t>
  </si>
  <si>
    <t>Feliks</t>
  </si>
  <si>
    <t>BARNOWSKA Nikola</t>
  </si>
  <si>
    <t>Z/0229/21</t>
  </si>
  <si>
    <t>BARNOWSKA</t>
  </si>
  <si>
    <t>BARSZCZ Lilianna</t>
  </si>
  <si>
    <t>Z/0389/20</t>
  </si>
  <si>
    <t>BARSZCZ</t>
  </si>
  <si>
    <t>BATOR Kryspin</t>
  </si>
  <si>
    <t>Z/0319/18</t>
  </si>
  <si>
    <t>BATOR</t>
  </si>
  <si>
    <t>UKS Znicz Kłodzko</t>
  </si>
  <si>
    <t>SP 7 Kłodzko</t>
  </si>
  <si>
    <t>BEDNAREK Oliwia</t>
  </si>
  <si>
    <t>Z/0150/22</t>
  </si>
  <si>
    <t>BEDNAREK</t>
  </si>
  <si>
    <t>BELLA Aida</t>
  </si>
  <si>
    <t>Z/0294/21</t>
  </si>
  <si>
    <t>BELLA</t>
  </si>
  <si>
    <t>Aida</t>
  </si>
  <si>
    <t>BEREZOWSKA Lena</t>
  </si>
  <si>
    <t>Z/0228/22</t>
  </si>
  <si>
    <t>BEREZOWSKA</t>
  </si>
  <si>
    <t>BIEŃKOWSKA Alicja</t>
  </si>
  <si>
    <t>Z/0242/22</t>
  </si>
  <si>
    <t>BIEŃKOWSKA</t>
  </si>
  <si>
    <t>BIESIADA Wiktoria</t>
  </si>
  <si>
    <t>Z/0092/22</t>
  </si>
  <si>
    <t>BIESIADA</t>
  </si>
  <si>
    <t>Szkoła Mistrzostwa Sportowego</t>
  </si>
  <si>
    <t>BIŁYK Pola</t>
  </si>
  <si>
    <t>Z/0249/22</t>
  </si>
  <si>
    <t>BIŁYK</t>
  </si>
  <si>
    <t>SP POLSKICH NOBLISTÓW W BARANOWIE</t>
  </si>
  <si>
    <t>BISKUP Maja</t>
  </si>
  <si>
    <t>Z/0714/20</t>
  </si>
  <si>
    <t>BISKUP</t>
  </si>
  <si>
    <t>BŁAŻEJEWSKA Hanna</t>
  </si>
  <si>
    <t>Z/0195/22</t>
  </si>
  <si>
    <t>BŁAŻEJEWSKA</t>
  </si>
  <si>
    <t>BOCHENEK Maja</t>
  </si>
  <si>
    <t>Z/0279/21</t>
  </si>
  <si>
    <t>BOCHENEK</t>
  </si>
  <si>
    <t>SP7 Kłodzko</t>
  </si>
  <si>
    <t>BOCZKIVSKA Anastazja</t>
  </si>
  <si>
    <t>Z/0230/21</t>
  </si>
  <si>
    <t>BOCZKIVSKA</t>
  </si>
  <si>
    <t>Z/0056/22</t>
  </si>
  <si>
    <t>BOGDAŃSKA Julia</t>
  </si>
  <si>
    <t>Z/0273/21</t>
  </si>
  <si>
    <t>BOGDAŃSKA</t>
  </si>
  <si>
    <t>BOGUSZEWSKI Karol</t>
  </si>
  <si>
    <t>Z/0231/21</t>
  </si>
  <si>
    <t>BOGUSZEWSKI</t>
  </si>
  <si>
    <t>BORAWSKA Aleksandra</t>
  </si>
  <si>
    <t>Z/0135/22</t>
  </si>
  <si>
    <t>BORAWSKA</t>
  </si>
  <si>
    <t>SP3 Giżycko</t>
  </si>
  <si>
    <t>BOROWSKA Nikola</t>
  </si>
  <si>
    <t>BORYS-WYSOCKA Julia</t>
  </si>
  <si>
    <t>Z/0073/22</t>
  </si>
  <si>
    <t>BORYS-WYSOCKA</t>
  </si>
  <si>
    <t>BRUDZYŃSKA Aleksandra</t>
  </si>
  <si>
    <t>Z/0138/22</t>
  </si>
  <si>
    <t>BRUDZYŃSKA</t>
  </si>
  <si>
    <t>Z/0029/22</t>
  </si>
  <si>
    <t>Z/0023/22</t>
  </si>
  <si>
    <t>BZDYK Agata</t>
  </si>
  <si>
    <t>Z/0215/20</t>
  </si>
  <si>
    <t>BZDYK</t>
  </si>
  <si>
    <t>SP 5 Zakopane</t>
  </si>
  <si>
    <t>CAR Emilia</t>
  </si>
  <si>
    <t>Z/0072/22</t>
  </si>
  <si>
    <t>CAR</t>
  </si>
  <si>
    <t>CHACHUŁA Julia</t>
  </si>
  <si>
    <t>Z/0473/20</t>
  </si>
  <si>
    <t>CHERNIK Liya</t>
  </si>
  <si>
    <t>Z/0074/22</t>
  </si>
  <si>
    <t>CHERNIK</t>
  </si>
  <si>
    <t>Liya</t>
  </si>
  <si>
    <t>CHERNIK Samuil</t>
  </si>
  <si>
    <t>Z/0075/22</t>
  </si>
  <si>
    <t>Samuil</t>
  </si>
  <si>
    <t>CHORZEMPA Hanna</t>
  </si>
  <si>
    <t>Z/0191/21</t>
  </si>
  <si>
    <t>CHORZEMPA</t>
  </si>
  <si>
    <t>CHROBAK Emilia</t>
  </si>
  <si>
    <t>Z/0018/22</t>
  </si>
  <si>
    <t>Wrocław</t>
  </si>
  <si>
    <t>CHROŚCIŃSKA Julia</t>
  </si>
  <si>
    <t>Z/0076/22</t>
  </si>
  <si>
    <t>CHROŚCIŃSKA</t>
  </si>
  <si>
    <t>CHYC-KUROS Wiktoria</t>
  </si>
  <si>
    <t>Z/0262/22</t>
  </si>
  <si>
    <t>CIESIELSKA Jagoda</t>
  </si>
  <si>
    <t>Z/0124/22</t>
  </si>
  <si>
    <t>CIESIELSKA</t>
  </si>
  <si>
    <t>Szkoła Podstawowa nr 1 im. Aleksandra Kamińskiego w Tomaszowie Mazowieckim</t>
  </si>
  <si>
    <t>Z/0148/22</t>
  </si>
  <si>
    <t>Z/0147/22</t>
  </si>
  <si>
    <t>CZAŁBOWSKI Mikołaj</t>
  </si>
  <si>
    <t>Z/0282/21</t>
  </si>
  <si>
    <t>CZAŁBOWSKI</t>
  </si>
  <si>
    <t>CZECH Julianna</t>
  </si>
  <si>
    <t>Z/0239/22</t>
  </si>
  <si>
    <t>Julianna</t>
  </si>
  <si>
    <t>SP</t>
  </si>
  <si>
    <t>CZEREPIŃSKA Antonina</t>
  </si>
  <si>
    <t>Z/0232/21</t>
  </si>
  <si>
    <t>CZEREPIŃSKA</t>
  </si>
  <si>
    <t>CZUKIEWSKA Weronika</t>
  </si>
  <si>
    <t>Z/0229/22</t>
  </si>
  <si>
    <t>CZUKIEWSKA</t>
  </si>
  <si>
    <t>CZYTAJŁO Jacek</t>
  </si>
  <si>
    <t>Z/0202/16</t>
  </si>
  <si>
    <t>CZYTAJŁO</t>
  </si>
  <si>
    <t>Jacek</t>
  </si>
  <si>
    <t>DALZ Aleksander</t>
  </si>
  <si>
    <t>Z/0054/22</t>
  </si>
  <si>
    <t>DALZ</t>
  </si>
  <si>
    <t>SP nr 3 w Dębnika</t>
  </si>
  <si>
    <t>Z/0030/22</t>
  </si>
  <si>
    <t>DAWIEC Piotr</t>
  </si>
  <si>
    <t>Z/0187/21</t>
  </si>
  <si>
    <t>DAWIEC</t>
  </si>
  <si>
    <t>Z/0042/22</t>
  </si>
  <si>
    <t>DĘBOWSKI Maksymilian</t>
  </si>
  <si>
    <t>Z/0077/22</t>
  </si>
  <si>
    <t>DĘBOWSKI</t>
  </si>
  <si>
    <t>DOAN Minh Khang</t>
  </si>
  <si>
    <t>Z/0470/20</t>
  </si>
  <si>
    <t>DOAN</t>
  </si>
  <si>
    <t>Minh Khang</t>
  </si>
  <si>
    <t>DOBERSTEIN Iga</t>
  </si>
  <si>
    <t>Z/0236/22</t>
  </si>
  <si>
    <t>DOBERSTEIN</t>
  </si>
  <si>
    <t>DOLASIŃSKA Milena</t>
  </si>
  <si>
    <t>Z/0225/22</t>
  </si>
  <si>
    <t>DOLASIŃSKA</t>
  </si>
  <si>
    <t>DOLASIŃSKI Marcel</t>
  </si>
  <si>
    <t>Z/0224/22</t>
  </si>
  <si>
    <t>DOLASIŃSKI</t>
  </si>
  <si>
    <t>DOWGIERT  Paweł</t>
  </si>
  <si>
    <t>Z/0277/22</t>
  </si>
  <si>
    <t xml:space="preserve">DOWGIERT </t>
  </si>
  <si>
    <t>Z/0043/22</t>
  </si>
  <si>
    <t>DRELICH Iwona</t>
  </si>
  <si>
    <t>Z/0051/22</t>
  </si>
  <si>
    <t>DRELICH</t>
  </si>
  <si>
    <t>Iwona</t>
  </si>
  <si>
    <t>DRÓŻDŻ Anna</t>
  </si>
  <si>
    <t>Z/0123/22</t>
  </si>
  <si>
    <t>DRÓŻDŻ</t>
  </si>
  <si>
    <t>Zespół-Szkolno-Przedszkolny w Smardzewicach</t>
  </si>
  <si>
    <t>DRÓŻDŻ Szymon</t>
  </si>
  <si>
    <t>Z/0122/22</t>
  </si>
  <si>
    <t>DRZYMAŁA-GÓŹDŹ Aleksandra</t>
  </si>
  <si>
    <t>Z/0293/21</t>
  </si>
  <si>
    <t>DRZYMAŁA-GÓŹDŹ</t>
  </si>
  <si>
    <t>Z/0044/22</t>
  </si>
  <si>
    <t>DZIWIS Paulina</t>
  </si>
  <si>
    <t>Z/0202/21</t>
  </si>
  <si>
    <t>DZIWIS</t>
  </si>
  <si>
    <t>ETEL Milena</t>
  </si>
  <si>
    <t>Z/0078/22</t>
  </si>
  <si>
    <t>Z/0045/22</t>
  </si>
  <si>
    <t>FABISIAK Aleksandra</t>
  </si>
  <si>
    <t>Z/0274/22</t>
  </si>
  <si>
    <t>FABISIAK</t>
  </si>
  <si>
    <t>FABISIAK Natalia</t>
  </si>
  <si>
    <t>Z/0272/22</t>
  </si>
  <si>
    <t>FAŁEK Antonina</t>
  </si>
  <si>
    <t>Z/0260/22</t>
  </si>
  <si>
    <t>FAŁEK</t>
  </si>
  <si>
    <t>SP 12 PIOTRKÓW TRYBUNALSKI</t>
  </si>
  <si>
    <t>FASZCZEWSKI Krzysztof</t>
  </si>
  <si>
    <t>Z/0079/22</t>
  </si>
  <si>
    <t>FASZCZEWSKI</t>
  </si>
  <si>
    <t>Z/0213/22</t>
  </si>
  <si>
    <t>Z/0046/22</t>
  </si>
  <si>
    <t>FISZER Kacper</t>
  </si>
  <si>
    <t>Z/0080/22</t>
  </si>
  <si>
    <t>FISZER</t>
  </si>
  <si>
    <t>FLETCHER Scarlett</t>
  </si>
  <si>
    <t>Scarlett</t>
  </si>
  <si>
    <t>FLIGIEL Jakub</t>
  </si>
  <si>
    <t>Z/0907/15</t>
  </si>
  <si>
    <t>FLIGIEL</t>
  </si>
  <si>
    <t>ZDZ Giżycko</t>
  </si>
  <si>
    <t>FLORCZYK Diana</t>
  </si>
  <si>
    <t>Z/0223/22</t>
  </si>
  <si>
    <t>FLORCZYK</t>
  </si>
  <si>
    <t>Diana</t>
  </si>
  <si>
    <t>FLORCZYK Wojciech</t>
  </si>
  <si>
    <t>Z/0119/22</t>
  </si>
  <si>
    <t>FUK Kacper</t>
  </si>
  <si>
    <t>Z/0012/22</t>
  </si>
  <si>
    <t>GAICKA Natalia</t>
  </si>
  <si>
    <t>Z/0151/22</t>
  </si>
  <si>
    <t>GAICKA</t>
  </si>
  <si>
    <t>GARBACIK Stanisław</t>
  </si>
  <si>
    <t>Z/0059/16</t>
  </si>
  <si>
    <t>GARBACIK</t>
  </si>
  <si>
    <t>GAWORECKA Maja</t>
  </si>
  <si>
    <t>Z/0006/22</t>
  </si>
  <si>
    <t>GAWORECKA</t>
  </si>
  <si>
    <t>GAWROŃSKI Mateusz</t>
  </si>
  <si>
    <t>Z/0185/21</t>
  </si>
  <si>
    <t>GAWROŃSKI</t>
  </si>
  <si>
    <t>GĄSIENICA-JĘDRZEJCZYK Kacper</t>
  </si>
  <si>
    <t>Z/0249/21</t>
  </si>
  <si>
    <t>GĄSIENICA-JĘDRZEJCZYK</t>
  </si>
  <si>
    <t>SP Kościelisko</t>
  </si>
  <si>
    <t>GĄSIOROWSKI Sebastian</t>
  </si>
  <si>
    <t>Z/0212/22</t>
  </si>
  <si>
    <t>GĄSIOROWSKI</t>
  </si>
  <si>
    <t>GBURZYŃSKI Michał</t>
  </si>
  <si>
    <t>Z/0216/22</t>
  </si>
  <si>
    <t>GBURZYŃSKI</t>
  </si>
  <si>
    <t>SP 11 Elbląg</t>
  </si>
  <si>
    <t>GIECZEWSKA Urszula</t>
  </si>
  <si>
    <t>Z/0137/22</t>
  </si>
  <si>
    <t>GIECZEWSKA</t>
  </si>
  <si>
    <t>GIERACH Aleksandra</t>
  </si>
  <si>
    <t>Z/0152/22</t>
  </si>
  <si>
    <t>GIERACH</t>
  </si>
  <si>
    <t>GLAMKOWSKA Aleksandra</t>
  </si>
  <si>
    <t>Z/0054/15</t>
  </si>
  <si>
    <t>GLAMKOWSKA</t>
  </si>
  <si>
    <t>BRAK</t>
  </si>
  <si>
    <t>GONTARCZYK Antoni</t>
  </si>
  <si>
    <t>Z/0241/22</t>
  </si>
  <si>
    <t>GONTARCZYK</t>
  </si>
  <si>
    <t>GORAZDOWSKA Aleksandra</t>
  </si>
  <si>
    <t>Z/0059/22</t>
  </si>
  <si>
    <t>GORAZDOWSKA</t>
  </si>
  <si>
    <t>GÓRNICKA Zofia</t>
  </si>
  <si>
    <t>Z/0399/20</t>
  </si>
  <si>
    <t>Z/0217/22</t>
  </si>
  <si>
    <t>GRODZKI Piotr</t>
  </si>
  <si>
    <t>Z/0068/22</t>
  </si>
  <si>
    <t>GRODZKI</t>
  </si>
  <si>
    <t>GRODZKI Wojciech</t>
  </si>
  <si>
    <t>Z/0021/18</t>
  </si>
  <si>
    <t>GRUSZKA Tadeusz</t>
  </si>
  <si>
    <t>Z/0271/22</t>
  </si>
  <si>
    <t>GRYCKIEWICZ Szymon</t>
  </si>
  <si>
    <t>Z/0081/22</t>
  </si>
  <si>
    <t>GRZELAK Aleksandra</t>
  </si>
  <si>
    <t>Z/0233/21</t>
  </si>
  <si>
    <t>Z/0165/22</t>
  </si>
  <si>
    <t>GRZYWACZ Aleksander</t>
  </si>
  <si>
    <t>Z/0292/18</t>
  </si>
  <si>
    <t>GRZYWACZ</t>
  </si>
  <si>
    <t>HABERA Filip</t>
  </si>
  <si>
    <t>Z/0001/22</t>
  </si>
  <si>
    <t>ZSP NR2 KUDOWA-ZDRÓJ</t>
  </si>
  <si>
    <t>HANDEY Oleg</t>
  </si>
  <si>
    <t>Z/0095/22</t>
  </si>
  <si>
    <t>HANDEY</t>
  </si>
  <si>
    <t>Oleg</t>
  </si>
  <si>
    <t>Z/0032/22</t>
  </si>
  <si>
    <t>HAUPA Julia</t>
  </si>
  <si>
    <t>Z/0060/22</t>
  </si>
  <si>
    <t>HAUPA</t>
  </si>
  <si>
    <t>HOPEK Amelia</t>
  </si>
  <si>
    <t>Z/0125/22</t>
  </si>
  <si>
    <t>HOPEK</t>
  </si>
  <si>
    <t>Przedszkole samorządowe w Wolborzu</t>
  </si>
  <si>
    <t>HORDYŃSKI</t>
  </si>
  <si>
    <t>HRYNIEWICKI Franciszek</t>
  </si>
  <si>
    <t>Z/0278/22</t>
  </si>
  <si>
    <t>HRYNIEWICKI</t>
  </si>
  <si>
    <t>HYTEL Tymoteusz</t>
  </si>
  <si>
    <t>Z/0188/21</t>
  </si>
  <si>
    <t>HYTEL</t>
  </si>
  <si>
    <t>IVCHATOWA Marta</t>
  </si>
  <si>
    <t>Z/0167/22</t>
  </si>
  <si>
    <t>IVCHATOWA</t>
  </si>
  <si>
    <t xml:space="preserve">SP Niepubliczna Kolegium Stanisława Kostki </t>
  </si>
  <si>
    <t>IVCHATOWA Mira</t>
  </si>
  <si>
    <t>Z/0166/22</t>
  </si>
  <si>
    <t>Mira</t>
  </si>
  <si>
    <t>IZBICKA Aleksandra</t>
  </si>
  <si>
    <t>Z/0082/22</t>
  </si>
  <si>
    <t>IZBICKA</t>
  </si>
  <si>
    <t>Z/0031/22</t>
  </si>
  <si>
    <t>Z/0106/22</t>
  </si>
  <si>
    <t>JARECKA Marta</t>
  </si>
  <si>
    <t>Z/0225/21</t>
  </si>
  <si>
    <t>JARECKA</t>
  </si>
  <si>
    <t>Z/0163/22</t>
  </si>
  <si>
    <t>JAROSZYŃSKA Izabela</t>
  </si>
  <si>
    <t>Z/0251/22</t>
  </si>
  <si>
    <t>JAROSZYŃSKA</t>
  </si>
  <si>
    <t>JAROSZYŃSKI Szymon</t>
  </si>
  <si>
    <t>Z/0252/22</t>
  </si>
  <si>
    <t>JAROSZYŃSKI</t>
  </si>
  <si>
    <t>JAŚNIEWICZ Aleksander</t>
  </si>
  <si>
    <t>Z/0201/21</t>
  </si>
  <si>
    <t>JAŚNIEWICZ</t>
  </si>
  <si>
    <t>JAWORSKA Hanna</t>
  </si>
  <si>
    <t>Z/0292/21</t>
  </si>
  <si>
    <t>JENSEN Lili</t>
  </si>
  <si>
    <t>Z/0270/22</t>
  </si>
  <si>
    <t>JENSEN</t>
  </si>
  <si>
    <t>SP 1</t>
  </si>
  <si>
    <t>JODŁOWSKA Iga</t>
  </si>
  <si>
    <t>Z/0254/21</t>
  </si>
  <si>
    <t>JODŁOWSKA</t>
  </si>
  <si>
    <t>Szkoła Podstawowa nr 11</t>
  </si>
  <si>
    <t>JODŁOWSKA Julia</t>
  </si>
  <si>
    <t>Z/0255/21</t>
  </si>
  <si>
    <t xml:space="preserve">Przedszkole nr 7 </t>
  </si>
  <si>
    <t>JÓZWIK Antoni</t>
  </si>
  <si>
    <t>Z/0256/21</t>
  </si>
  <si>
    <t>JÓZWIK</t>
  </si>
  <si>
    <t>Przedszkole nr 20</t>
  </si>
  <si>
    <t>JURKIEWICZ Franciszek</t>
  </si>
  <si>
    <t>Z/0061/22</t>
  </si>
  <si>
    <t>JURKIEWICZ</t>
  </si>
  <si>
    <t>KACZMARCZYK Urszula</t>
  </si>
  <si>
    <t>Z/0258/21</t>
  </si>
  <si>
    <t>KACZMARCZYK Wiktoria</t>
  </si>
  <si>
    <t>Z/0098/19</t>
  </si>
  <si>
    <t>Z/0114/22</t>
  </si>
  <si>
    <t>Z/0115/22</t>
  </si>
  <si>
    <t>Z/0116/22</t>
  </si>
  <si>
    <t>NSP SMS LUBIN</t>
  </si>
  <si>
    <t>Z/0033/22</t>
  </si>
  <si>
    <t>Z/0034/22</t>
  </si>
  <si>
    <t>KARWEL Lidia</t>
  </si>
  <si>
    <t>Z/0281/21</t>
  </si>
  <si>
    <t>KARWEL</t>
  </si>
  <si>
    <t>KĘPKO Paulina</t>
  </si>
  <si>
    <t>Z/0083/22</t>
  </si>
  <si>
    <t>KĘPKO</t>
  </si>
  <si>
    <t>KHOKHELKO Mariia</t>
  </si>
  <si>
    <t>Z/0096/22</t>
  </si>
  <si>
    <t>KHOKHELKO</t>
  </si>
  <si>
    <t>Mariia</t>
  </si>
  <si>
    <t>KHOKHELKO Tymofii</t>
  </si>
  <si>
    <t>Z/0097/22</t>
  </si>
  <si>
    <t>Tymofii</t>
  </si>
  <si>
    <t>KLATKA Amelia</t>
  </si>
  <si>
    <t>Z/0532/20</t>
  </si>
  <si>
    <t>KLATKA</t>
  </si>
  <si>
    <t>KLIMEK Antoni</t>
  </si>
  <si>
    <t>Z/0259/21</t>
  </si>
  <si>
    <t>KLIMEK</t>
  </si>
  <si>
    <t xml:space="preserve">Przedszkole nr 14 </t>
  </si>
  <si>
    <t>KOCHMAN Jakub</t>
  </si>
  <si>
    <t>Z/0243/22</t>
  </si>
  <si>
    <t>KOCHMAN</t>
  </si>
  <si>
    <t>KOCUCHO Barbara</t>
  </si>
  <si>
    <t>Z/0084/22</t>
  </si>
  <si>
    <t>KOCUCHO</t>
  </si>
  <si>
    <t>KONEWKA Aleksy</t>
  </si>
  <si>
    <t>Z/0693/20</t>
  </si>
  <si>
    <t>KONEWKA</t>
  </si>
  <si>
    <t>Aleksy</t>
  </si>
  <si>
    <t>KONEWKA Hanna</t>
  </si>
  <si>
    <t>Z/0692/20</t>
  </si>
  <si>
    <t>Z/0035/22</t>
  </si>
  <si>
    <t>LO 2 Sanok</t>
  </si>
  <si>
    <t>KORAB Elza</t>
  </si>
  <si>
    <t>Z/0008/22</t>
  </si>
  <si>
    <t>KORAB</t>
  </si>
  <si>
    <t>Elza</t>
  </si>
  <si>
    <t>KORNAK Iga</t>
  </si>
  <si>
    <t>Z/0173/22</t>
  </si>
  <si>
    <t>KORNAK</t>
  </si>
  <si>
    <t>SP7</t>
  </si>
  <si>
    <t>KORNELUK Artur</t>
  </si>
  <si>
    <t>Z/0148/18</t>
  </si>
  <si>
    <t>KORNELUK</t>
  </si>
  <si>
    <t>KOSTECKA Wiktoria</t>
  </si>
  <si>
    <t>Z/0265/21</t>
  </si>
  <si>
    <t>KOSTECKA</t>
  </si>
  <si>
    <t>KOSTECKI Łukasz</t>
  </si>
  <si>
    <t>Z/0022/22</t>
  </si>
  <si>
    <t>KOSTECKI</t>
  </si>
  <si>
    <t>KOSTECKI Mikołaj</t>
  </si>
  <si>
    <t>Z/0021/22</t>
  </si>
  <si>
    <t>KOSTRZEWA Kamil</t>
  </si>
  <si>
    <t>Z/0851/15</t>
  </si>
  <si>
    <t>KOSTRZEWA</t>
  </si>
  <si>
    <t>Z/0047/22</t>
  </si>
  <si>
    <t>KOZIARUK Anastasiia</t>
  </si>
  <si>
    <t>Z/0198/22</t>
  </si>
  <si>
    <t>KOZIARUK</t>
  </si>
  <si>
    <t>Anastasiia</t>
  </si>
  <si>
    <t>KRACZKOWSKA Lena</t>
  </si>
  <si>
    <t>Z/0004/22</t>
  </si>
  <si>
    <t>KRACZKOWSKA</t>
  </si>
  <si>
    <t>SP 6 Sanok</t>
  </si>
  <si>
    <t>KRAWCZYK Natalka</t>
  </si>
  <si>
    <t>Z/0255/22</t>
  </si>
  <si>
    <t>Natalka</t>
  </si>
  <si>
    <t>Z/0126/22</t>
  </si>
  <si>
    <t>Przedszkole Publiczne w Wąwał</t>
  </si>
  <si>
    <t>KRYSZCZUK Hanna</t>
  </si>
  <si>
    <t>Z/0227/22</t>
  </si>
  <si>
    <t>KRYSZCZUK</t>
  </si>
  <si>
    <t>SP 3 Chojnów</t>
  </si>
  <si>
    <t>KSIĄŻEK Aleksandra</t>
  </si>
  <si>
    <t>Z/0235/22</t>
  </si>
  <si>
    <t>KSIĄŻEK</t>
  </si>
  <si>
    <t>SP Rudna</t>
  </si>
  <si>
    <t>KUCHERUK Anna</t>
  </si>
  <si>
    <t>Z/0098/22</t>
  </si>
  <si>
    <t>KUCHERUK</t>
  </si>
  <si>
    <t>KURDZIEKO Hanna</t>
  </si>
  <si>
    <t>Z/0142/22</t>
  </si>
  <si>
    <t>KURDZIEKO</t>
  </si>
  <si>
    <t>KWAPULIŃSKI Michał</t>
  </si>
  <si>
    <t>Z/0062/22</t>
  </si>
  <si>
    <t>KWAPULIŃSKI</t>
  </si>
  <si>
    <t>KWAŚNIEWSKI Franciszek, Tymon</t>
  </si>
  <si>
    <t>Z/0279/22</t>
  </si>
  <si>
    <t>KWAŚNIEWSKI</t>
  </si>
  <si>
    <t>Franciszek, Tymon</t>
  </si>
  <si>
    <t>KWIECIŃSKA Hanna</t>
  </si>
  <si>
    <t>Z/0127/22</t>
  </si>
  <si>
    <t>KWIECIŃSKA</t>
  </si>
  <si>
    <t>Szkoła Podstawowa im. W. Jagiełły Wolbórz</t>
  </si>
  <si>
    <t>LATOCHA Milena</t>
  </si>
  <si>
    <t>Z/0109/22</t>
  </si>
  <si>
    <t>LATOCHA</t>
  </si>
  <si>
    <t>LATUSZEK Amelia</t>
  </si>
  <si>
    <t>Z/0275/22</t>
  </si>
  <si>
    <t>LATUSZEK</t>
  </si>
  <si>
    <t>SP 6 Otwock</t>
  </si>
  <si>
    <t>LEJMAN Tola</t>
  </si>
  <si>
    <t>Z/0361/20</t>
  </si>
  <si>
    <t>LENART</t>
  </si>
  <si>
    <t>LEPIK Artsiom</t>
  </si>
  <si>
    <t>Z/0206/22</t>
  </si>
  <si>
    <t>LEPIK</t>
  </si>
  <si>
    <t>Artsiom</t>
  </si>
  <si>
    <t>LEPIK Darya</t>
  </si>
  <si>
    <t>Z/0205/22</t>
  </si>
  <si>
    <t>Darya</t>
  </si>
  <si>
    <t>LESZCZYŃSKA Natalia</t>
  </si>
  <si>
    <t>Z/0015/22</t>
  </si>
  <si>
    <t>LESZCZYŃSKA</t>
  </si>
  <si>
    <t>LEŚNIEWSKI Piotr</t>
  </si>
  <si>
    <t>Z/0234/21</t>
  </si>
  <si>
    <t>LEŚNIEWSKI</t>
  </si>
  <si>
    <t>Z/0143/22</t>
  </si>
  <si>
    <t>Z/0019/22</t>
  </si>
  <si>
    <t>ŁAJEWSKA Maja</t>
  </si>
  <si>
    <t>Z/0234/22</t>
  </si>
  <si>
    <t>ŁAJEWSKA</t>
  </si>
  <si>
    <t>ŁAPIŃSKI Antoni</t>
  </si>
  <si>
    <t>Z/0257/22</t>
  </si>
  <si>
    <t>ŁAPIŃSKI</t>
  </si>
  <si>
    <t>ŁUCZYŃSKA Lena</t>
  </si>
  <si>
    <t>Z/0110/22</t>
  </si>
  <si>
    <t>ŁUCZYŃSKA</t>
  </si>
  <si>
    <t>ŁUKASZEWICZ Wojciech</t>
  </si>
  <si>
    <t>Z/0260/21</t>
  </si>
  <si>
    <t>Szkoła Podstawowa nr 9</t>
  </si>
  <si>
    <t>MACHAŁA Nadia</t>
  </si>
  <si>
    <t>Z/0161/22</t>
  </si>
  <si>
    <t>MACHAŁA</t>
  </si>
  <si>
    <t>Zwoleń</t>
  </si>
  <si>
    <t>MACHNICKA Oliwia</t>
  </si>
  <si>
    <t>Z/0253/22</t>
  </si>
  <si>
    <t>MACHNIJ Rozalia</t>
  </si>
  <si>
    <t>Z/0014/22</t>
  </si>
  <si>
    <t>MACHNIJ</t>
  </si>
  <si>
    <t>Rozalia</t>
  </si>
  <si>
    <t>Z/0036/22</t>
  </si>
  <si>
    <t>MAJDZIK Zuzanna</t>
  </si>
  <si>
    <t>Z/0214/22</t>
  </si>
  <si>
    <t>MAJDZIK</t>
  </si>
  <si>
    <t>MALESZA Nadia</t>
  </si>
  <si>
    <t>Z/0271/21</t>
  </si>
  <si>
    <t>MALESZA</t>
  </si>
  <si>
    <t>LO 1 Sanok</t>
  </si>
  <si>
    <t>MALINOWSKA Dagmara</t>
  </si>
  <si>
    <t>Z/0237/22</t>
  </si>
  <si>
    <t>Dagmara</t>
  </si>
  <si>
    <t>MANCEWICZ Nadia</t>
  </si>
  <si>
    <t>Z/0085/22</t>
  </si>
  <si>
    <t>MANCEWICZ</t>
  </si>
  <si>
    <t>MARCINOWSKI Kamil</t>
  </si>
  <si>
    <t>Z/0233/22</t>
  </si>
  <si>
    <t>MARCINOWSKI</t>
  </si>
  <si>
    <t>MARKIEWICZ Maria</t>
  </si>
  <si>
    <t>Z/0086/22</t>
  </si>
  <si>
    <t>MARUSA Hubert</t>
  </si>
  <si>
    <t>Z/0011/22</t>
  </si>
  <si>
    <t>MARUSA</t>
  </si>
  <si>
    <t>Z/0226/22</t>
  </si>
  <si>
    <t>Z/0158/22</t>
  </si>
  <si>
    <t>MIADZVEDZEU Arseni</t>
  </si>
  <si>
    <t>Z/0087/22</t>
  </si>
  <si>
    <t>MIADZVEDZEU</t>
  </si>
  <si>
    <t>Arseni</t>
  </si>
  <si>
    <t>MICHALCZUK Jakub Piotr</t>
  </si>
  <si>
    <t>Jakub Piotr</t>
  </si>
  <si>
    <t>Z/0037/22</t>
  </si>
  <si>
    <t>MILCZAREK Hanna</t>
  </si>
  <si>
    <t>Z/0128/22</t>
  </si>
  <si>
    <t>MILCZAREK</t>
  </si>
  <si>
    <t>MILEWSKA Magdalena</t>
  </si>
  <si>
    <t>Z/0134/22</t>
  </si>
  <si>
    <t xml:space="preserve">SP3 Giżycko </t>
  </si>
  <si>
    <t>Z/0016/22</t>
  </si>
  <si>
    <t>...</t>
  </si>
  <si>
    <t>Z/0017/22</t>
  </si>
  <si>
    <t>MISZCZYSZYN Milena</t>
  </si>
  <si>
    <t>Z/0027/22</t>
  </si>
  <si>
    <t>MISZCZYSZYN</t>
  </si>
  <si>
    <t>MOKROGÓLSKA Martyna</t>
  </si>
  <si>
    <t>Z/0362/20</t>
  </si>
  <si>
    <t>MOKROGÓLSKA</t>
  </si>
  <si>
    <t>MORAWA Piotr</t>
  </si>
  <si>
    <t>Z/0099/19</t>
  </si>
  <si>
    <t>MORAWA</t>
  </si>
  <si>
    <t>MORDAKA Laura</t>
  </si>
  <si>
    <t>Z/0318/20</t>
  </si>
  <si>
    <t>MORDAKA</t>
  </si>
  <si>
    <t>MOROZOV Yaroslav</t>
  </si>
  <si>
    <t>Z/0099/22</t>
  </si>
  <si>
    <t>MOROZOV</t>
  </si>
  <si>
    <t>Yaroslav</t>
  </si>
  <si>
    <t>MROZIŃSKI Nikodem</t>
  </si>
  <si>
    <t>Z/0171/22</t>
  </si>
  <si>
    <t>MROZIŃSKI</t>
  </si>
  <si>
    <t>MYCHALCHUK Diana</t>
  </si>
  <si>
    <t>Z/0100/22</t>
  </si>
  <si>
    <t>MYCHALCHUK</t>
  </si>
  <si>
    <t>NAPORA Jacek</t>
  </si>
  <si>
    <t>Z/0118/22</t>
  </si>
  <si>
    <t>NAPORA</t>
  </si>
  <si>
    <t>NAPORA Jagoda</t>
  </si>
  <si>
    <t>Z/0222/22</t>
  </si>
  <si>
    <t>NAPORA Michał</t>
  </si>
  <si>
    <t>Z/0221/22</t>
  </si>
  <si>
    <t>NEROJ Alicja</t>
  </si>
  <si>
    <t>Z/0196/22</t>
  </si>
  <si>
    <t>NIEMYJSKI Kacper</t>
  </si>
  <si>
    <t>Z/0236/21</t>
  </si>
  <si>
    <t>NIEMYJSKI</t>
  </si>
  <si>
    <t>NIEMYJSKI Kuba</t>
  </si>
  <si>
    <t>Z/0237/21</t>
  </si>
  <si>
    <t>NOCOŃ Zuzanna</t>
  </si>
  <si>
    <t>Z/0238/21</t>
  </si>
  <si>
    <t>NOCOŃ</t>
  </si>
  <si>
    <t>Z/0146/22</t>
  </si>
  <si>
    <t>Z/0405/15</t>
  </si>
  <si>
    <t>Gim 6 Tomaszów Mazowiecki</t>
  </si>
  <si>
    <t>NOWAKOWSKA Marcelina</t>
  </si>
  <si>
    <t>Z/0211/22</t>
  </si>
  <si>
    <t>NOŻEWSKA Martyna</t>
  </si>
  <si>
    <t>Z/0239/21</t>
  </si>
  <si>
    <t>NOŻEWSKA</t>
  </si>
  <si>
    <t>OCHAŁA Klara</t>
  </si>
  <si>
    <t>Z/0028/22</t>
  </si>
  <si>
    <t>OCHAŁA</t>
  </si>
  <si>
    <t>OGÓREK Mikołaj</t>
  </si>
  <si>
    <t>Z/0572/20</t>
  </si>
  <si>
    <t>OGÓREK</t>
  </si>
  <si>
    <t>OLESIŃSKA Aleksandra</t>
  </si>
  <si>
    <t>Z/0341/18</t>
  </si>
  <si>
    <t>OLESIŃSKA</t>
  </si>
  <si>
    <t>OLSZEWSKA Anna</t>
  </si>
  <si>
    <t>Z/0061/15</t>
  </si>
  <si>
    <t>OLSZEWSKA</t>
  </si>
  <si>
    <t>ORCZYC-MUSIAŁEK Julia</t>
  </si>
  <si>
    <t>Z/0270/21</t>
  </si>
  <si>
    <t>ORCZYC-MUSIAŁEK</t>
  </si>
  <si>
    <t>ORCZYC-MUSIAŁEK Łucja</t>
  </si>
  <si>
    <t>Z/0136/22</t>
  </si>
  <si>
    <t>ORŁOWSKI Kacper</t>
  </si>
  <si>
    <t>Z/0261/21</t>
  </si>
  <si>
    <t>ORŁOWSKI</t>
  </si>
  <si>
    <t>ORZOŁ Bartosz</t>
  </si>
  <si>
    <t>Z/0199/22</t>
  </si>
  <si>
    <t>ORZOŁ</t>
  </si>
  <si>
    <t>OZIMEK Lena</t>
  </si>
  <si>
    <t>Z/0193/21</t>
  </si>
  <si>
    <t>OZIMEK</t>
  </si>
  <si>
    <t>PABON Adam</t>
  </si>
  <si>
    <t>Z/0254/22</t>
  </si>
  <si>
    <t>Z/0065/22</t>
  </si>
  <si>
    <t>Z/0038/22</t>
  </si>
  <si>
    <t>Z/0139/22</t>
  </si>
  <si>
    <t>PALUCH Maciej</t>
  </si>
  <si>
    <t>Z/0168/22</t>
  </si>
  <si>
    <t>SP 293 Warszawa</t>
  </si>
  <si>
    <t>Z/0219/22</t>
  </si>
  <si>
    <t>PALUCH Zuzanna</t>
  </si>
  <si>
    <t>Z/0129/22</t>
  </si>
  <si>
    <t>PAŁYS Julita</t>
  </si>
  <si>
    <t>PAŃCZYSZYN Oliwia</t>
  </si>
  <si>
    <t>Z/0052/22</t>
  </si>
  <si>
    <t>PARCHAN Dawid</t>
  </si>
  <si>
    <t>Z/0240/21</t>
  </si>
  <si>
    <t>PARCHAN</t>
  </si>
  <si>
    <t>PARCHAN Pola</t>
  </si>
  <si>
    <t>Z/0241/21</t>
  </si>
  <si>
    <t>Z/0144/22</t>
  </si>
  <si>
    <t>Z/0039/22</t>
  </si>
  <si>
    <t>Z/0159/22</t>
  </si>
  <si>
    <t>PERZYŃSKA Nadia</t>
  </si>
  <si>
    <t>Z/0244/22</t>
  </si>
  <si>
    <t>PERZYŃSKI Jan</t>
  </si>
  <si>
    <t>Z/0242/21</t>
  </si>
  <si>
    <t>PERZYŃSKI</t>
  </si>
  <si>
    <t>PIGEON Felix</t>
  </si>
  <si>
    <t>Z/0050/22</t>
  </si>
  <si>
    <t>PIGEON</t>
  </si>
  <si>
    <t>Felix</t>
  </si>
  <si>
    <t>PIKUL Emilia</t>
  </si>
  <si>
    <t>Z/0262/21</t>
  </si>
  <si>
    <t>PIKUL</t>
  </si>
  <si>
    <t>PIOTROWSKI Tymoteusz</t>
  </si>
  <si>
    <t>Z/0243/21</t>
  </si>
  <si>
    <t>Z/0276/22</t>
  </si>
  <si>
    <t>PISZHALA</t>
  </si>
  <si>
    <t>Kiry</t>
  </si>
  <si>
    <t xml:space="preserve">kolegium europejskie </t>
  </si>
  <si>
    <t>PLUCIŃSKA Marcelina</t>
  </si>
  <si>
    <t>Z/0005/22</t>
  </si>
  <si>
    <t>PLUCIŃSKA</t>
  </si>
  <si>
    <t>Z/0107/22</t>
  </si>
  <si>
    <t>POLAK Arkadiusz</t>
  </si>
  <si>
    <t>Z/0269/22</t>
  </si>
  <si>
    <t>POLAKOWSKA Julia</t>
  </si>
  <si>
    <t>Z/0258/22</t>
  </si>
  <si>
    <t>POLAKOWSKA</t>
  </si>
  <si>
    <t>SP 12</t>
  </si>
  <si>
    <t>POPIELAWSKA Alicja</t>
  </si>
  <si>
    <t>Z/0133/22</t>
  </si>
  <si>
    <t>POPIELAWSKA</t>
  </si>
  <si>
    <t>Domowe Przedszkole w Wolborzu</t>
  </si>
  <si>
    <t>POROWSKI Maksymilian</t>
  </si>
  <si>
    <t>Z/0280/22</t>
  </si>
  <si>
    <t>POROWSKI</t>
  </si>
  <si>
    <t>POTAPCZYK Marcelina</t>
  </si>
  <si>
    <t>Z/0281/22</t>
  </si>
  <si>
    <t>POTAPCZYK</t>
  </si>
  <si>
    <t>PRASEK Kacper</t>
  </si>
  <si>
    <t>Z/0153/22</t>
  </si>
  <si>
    <t>PRASEK</t>
  </si>
  <si>
    <t>Z/0066/22</t>
  </si>
  <si>
    <t>PULIKOWSKA Inez</t>
  </si>
  <si>
    <t>Z/0220/22</t>
  </si>
  <si>
    <t>PULIKOWSKA</t>
  </si>
  <si>
    <t>Inez</t>
  </si>
  <si>
    <t>Z/0164/22</t>
  </si>
  <si>
    <t>RADOŻYCKA Hanna</t>
  </si>
  <si>
    <t>Z/0026/22</t>
  </si>
  <si>
    <t>RADOŻYCKA</t>
  </si>
  <si>
    <t>RĄPAŁA Karolina</t>
  </si>
  <si>
    <t>Z/0284/21</t>
  </si>
  <si>
    <t>RĄPAŁA</t>
  </si>
  <si>
    <t>ROL Oleh</t>
  </si>
  <si>
    <t>Z/0093/22</t>
  </si>
  <si>
    <t>ROL</t>
  </si>
  <si>
    <t>Oleh</t>
  </si>
  <si>
    <t>Z/0117/22</t>
  </si>
  <si>
    <t>Z/0202/22</t>
  </si>
  <si>
    <t>ROZUMETZ Ivanna</t>
  </si>
  <si>
    <t>Z/0207/22</t>
  </si>
  <si>
    <t>ROZUMETZ</t>
  </si>
  <si>
    <t>Ivanna</t>
  </si>
  <si>
    <t>Z/0067/22</t>
  </si>
  <si>
    <t>RUT Oliwia</t>
  </si>
  <si>
    <t>Z/0215/22</t>
  </si>
  <si>
    <t>RUT</t>
  </si>
  <si>
    <t>RUTECKA Pola</t>
  </si>
  <si>
    <t>Z/0170/22</t>
  </si>
  <si>
    <t>RUTECKA</t>
  </si>
  <si>
    <t>Z/0053/22</t>
  </si>
  <si>
    <t>RYBKA-ZABAWSKA Natalia</t>
  </si>
  <si>
    <t>Z/0263/22</t>
  </si>
  <si>
    <t>RYBKA-ZABAWSKA</t>
  </si>
  <si>
    <t>RYDZEWSKA Wiktoria</t>
  </si>
  <si>
    <t>Z/0088/22</t>
  </si>
  <si>
    <t>SACHKO Yeva</t>
  </si>
  <si>
    <t>SACHKO</t>
  </si>
  <si>
    <t>Yeva</t>
  </si>
  <si>
    <t>SAKOWSKI Paweł</t>
  </si>
  <si>
    <t>Z/0282/22</t>
  </si>
  <si>
    <t>SAKOWSKI</t>
  </si>
  <si>
    <t>SAMBORSKA Helena</t>
  </si>
  <si>
    <t>Z/0248/22</t>
  </si>
  <si>
    <t>SAMBORSKA</t>
  </si>
  <si>
    <t>Z/0040/22</t>
  </si>
  <si>
    <t>SERDIUK Jakub</t>
  </si>
  <si>
    <t>Z/0189/21</t>
  </si>
  <si>
    <t>SERDIUK</t>
  </si>
  <si>
    <t>SHAPRAN Oleksandra</t>
  </si>
  <si>
    <t>Z/0101/22</t>
  </si>
  <si>
    <t>SHAPRAN</t>
  </si>
  <si>
    <t>Oleksandra</t>
  </si>
  <si>
    <t>SIEŃCZEWSKA Natalia</t>
  </si>
  <si>
    <t>Z/0193/19</t>
  </si>
  <si>
    <t>SIEŃCZEWSKA</t>
  </si>
  <si>
    <t>SIODMOK Michalina</t>
  </si>
  <si>
    <t>Z/0041/22</t>
  </si>
  <si>
    <t>SKIMINA Wojciech</t>
  </si>
  <si>
    <t>Z/0241/19</t>
  </si>
  <si>
    <t>SKIMINA</t>
  </si>
  <si>
    <t>SKUPIEŃ Rozalia</t>
  </si>
  <si>
    <t>Z/0089/22</t>
  </si>
  <si>
    <t>Z/0024/22</t>
  </si>
  <si>
    <t>niezrzeszony</t>
  </si>
  <si>
    <t>SOBIELSKA Kaja</t>
  </si>
  <si>
    <t>Z/0397/20</t>
  </si>
  <si>
    <t>SOBIELSKA</t>
  </si>
  <si>
    <t>SOBIELSKI Sebastian</t>
  </si>
  <si>
    <t>Z/0398/20</t>
  </si>
  <si>
    <t>SOBIELSKI</t>
  </si>
  <si>
    <t>SOCHA Magdalena</t>
  </si>
  <si>
    <t>Z/0069/22</t>
  </si>
  <si>
    <t>SOCHA</t>
  </si>
  <si>
    <t>SP Biskupice</t>
  </si>
  <si>
    <t>SOŁTYSIAK Szymon</t>
  </si>
  <si>
    <t>Z/0288/22</t>
  </si>
  <si>
    <t>SOSNOWSKI Filip</t>
  </si>
  <si>
    <t>Z/0132/22</t>
  </si>
  <si>
    <t>SOSNOWSKI</t>
  </si>
  <si>
    <t>SP 11 Tomaszów Maz</t>
  </si>
  <si>
    <t>SOSNOWSKI Fryderyk</t>
  </si>
  <si>
    <t>Z/0131/22</t>
  </si>
  <si>
    <t>Fryderyk</t>
  </si>
  <si>
    <t>Przedszkole "Wyspa Szkrabów" Tomaszów maz</t>
  </si>
  <si>
    <t>SOTS Ivan</t>
  </si>
  <si>
    <t>Z/0200/22</t>
  </si>
  <si>
    <t>SOTS</t>
  </si>
  <si>
    <t>Ivan</t>
  </si>
  <si>
    <t>SPANIER Antonina</t>
  </si>
  <si>
    <t>Z/0190/21</t>
  </si>
  <si>
    <t>SPANIER</t>
  </si>
  <si>
    <t>SPORYSH Maksym</t>
  </si>
  <si>
    <t>Z/0102/22</t>
  </si>
  <si>
    <t>SPORYSH</t>
  </si>
  <si>
    <t>Maksym</t>
  </si>
  <si>
    <t>STANIKOWSKA Kaja</t>
  </si>
  <si>
    <t>Z/0007/22</t>
  </si>
  <si>
    <t>STANIKOWSKA</t>
  </si>
  <si>
    <t>STANULEWICZ Kacper</t>
  </si>
  <si>
    <t>Z/0283/22</t>
  </si>
  <si>
    <t>STANULEWICZ</t>
  </si>
  <si>
    <t>STASIO Nela</t>
  </si>
  <si>
    <t>Z/0130/22</t>
  </si>
  <si>
    <t>STASIO</t>
  </si>
  <si>
    <t>STAWIANA Lidia</t>
  </si>
  <si>
    <t>Z/0256/22</t>
  </si>
  <si>
    <t>STAWIANA</t>
  </si>
  <si>
    <t>STAWNICKI Stanisław</t>
  </si>
  <si>
    <t>Z/0284/22</t>
  </si>
  <si>
    <t>STAWNICKI</t>
  </si>
  <si>
    <t>STEMPNIAK Maja</t>
  </si>
  <si>
    <t>Z/0245/22</t>
  </si>
  <si>
    <t>STEMPNIAK</t>
  </si>
  <si>
    <t>STEMPORZECKI Tomasz</t>
  </si>
  <si>
    <t>Z/0180/21</t>
  </si>
  <si>
    <t>STEMPORZECKI</t>
  </si>
  <si>
    <t>STEPANIUK Jaroslaw</t>
  </si>
  <si>
    <t>Z/0209/22</t>
  </si>
  <si>
    <t>STEPANIUK</t>
  </si>
  <si>
    <t>Jaroslaw</t>
  </si>
  <si>
    <t>STĘPNIAK Hanna</t>
  </si>
  <si>
    <t>Z/0264/21</t>
  </si>
  <si>
    <t>STĘPNIAK</t>
  </si>
  <si>
    <t xml:space="preserve">Zespół Szkolno-Przedszkolny w Smardzewicach </t>
  </si>
  <si>
    <t>STĘPNIAKOWSKA</t>
  </si>
  <si>
    <t>STOJEK Gabriela</t>
  </si>
  <si>
    <t>Z/0266/22</t>
  </si>
  <si>
    <t>STOJEK</t>
  </si>
  <si>
    <t>STOPKA Amelia</t>
  </si>
  <si>
    <t>Z/0264/22</t>
  </si>
  <si>
    <t>STOPKA</t>
  </si>
  <si>
    <t>STOROZHUK Amina</t>
  </si>
  <si>
    <t>Z/0103/22</t>
  </si>
  <si>
    <t>STOROZHUK</t>
  </si>
  <si>
    <t>Amina</t>
  </si>
  <si>
    <t>SP Ścinawa</t>
  </si>
  <si>
    <t>STRZYŻOWSKA Lena</t>
  </si>
  <si>
    <t>Z/0055/22</t>
  </si>
  <si>
    <t>STRZYŻOWSKA</t>
  </si>
  <si>
    <t>STRZYŻOWSKI Antoni</t>
  </si>
  <si>
    <t>Z/0002/22</t>
  </si>
  <si>
    <t>STRZYŻOWSKI</t>
  </si>
  <si>
    <t>STUDNIAREK Marcel</t>
  </si>
  <si>
    <t>Z/0259/22</t>
  </si>
  <si>
    <t>Z/0063/22</t>
  </si>
  <si>
    <t>SP 9 Zakopane</t>
  </si>
  <si>
    <t>SULEWSKA Milena</t>
  </si>
  <si>
    <t>Z/0070/22</t>
  </si>
  <si>
    <t>SULEWSKA</t>
  </si>
  <si>
    <t>LO nr 2 Giżycko</t>
  </si>
  <si>
    <t>SUPEŁ Hubert</t>
  </si>
  <si>
    <t>Z/0208/22</t>
  </si>
  <si>
    <t>SUPEŁ</t>
  </si>
  <si>
    <t>SUROWIEC Nadia</t>
  </si>
  <si>
    <t>Z/0010/22</t>
  </si>
  <si>
    <t>SWARBUŁA Maja</t>
  </si>
  <si>
    <t>Z/0154/22</t>
  </si>
  <si>
    <t>SYCHOWICZ Urszula</t>
  </si>
  <si>
    <t>Z/0268/22</t>
  </si>
  <si>
    <t>SYCHOWICZ</t>
  </si>
  <si>
    <t>SYDORKO Yelyzaveta</t>
  </si>
  <si>
    <t>Z/0104/22</t>
  </si>
  <si>
    <t>SYDORKO</t>
  </si>
  <si>
    <t>Yelyzaveta</t>
  </si>
  <si>
    <t>SZAWIEL Małgorzata</t>
  </si>
  <si>
    <t>Z/0090/22</t>
  </si>
  <si>
    <t>SZAWIEL</t>
  </si>
  <si>
    <t>SZCZEPANIEC Jakub</t>
  </si>
  <si>
    <t>Z/0094/22</t>
  </si>
  <si>
    <t>SZCZEPANIEC</t>
  </si>
  <si>
    <t>SZMIGIEL  Martyna</t>
  </si>
  <si>
    <t>Z/0285/22</t>
  </si>
  <si>
    <t xml:space="preserve">SZMIGIEL </t>
  </si>
  <si>
    <t>SZTEFAN Maja</t>
  </si>
  <si>
    <t>Z/0108/22</t>
  </si>
  <si>
    <t>SZTEFAN</t>
  </si>
  <si>
    <t>SZWAJKA Helena</t>
  </si>
  <si>
    <t>Z/0232/22</t>
  </si>
  <si>
    <t>SZWAJKA</t>
  </si>
  <si>
    <t>Społeczna SP w Lubinie</t>
  </si>
  <si>
    <t>SZYMAŃSKA Alicja</t>
  </si>
  <si>
    <t>Z/0848/20</t>
  </si>
  <si>
    <t>SZYMAŃSKA</t>
  </si>
  <si>
    <t>SZYMAŃSKA Maja</t>
  </si>
  <si>
    <t>Z/0112/22</t>
  </si>
  <si>
    <t>SZYSZ Nikola</t>
  </si>
  <si>
    <t>Z/0246/22</t>
  </si>
  <si>
    <t>SZYSZ</t>
  </si>
  <si>
    <t>Z/0001/17</t>
  </si>
  <si>
    <t>AMW Gdynia</t>
  </si>
  <si>
    <t>ŚMIGIEL Artur</t>
  </si>
  <si>
    <t>Z/0267/22</t>
  </si>
  <si>
    <t>ŚMIGIEL</t>
  </si>
  <si>
    <t>ŚWIATKOWSKI Robert</t>
  </si>
  <si>
    <t>Z/0108/16</t>
  </si>
  <si>
    <t>ŚWIATKOWSKI</t>
  </si>
  <si>
    <t>Robert</t>
  </si>
  <si>
    <t>TEJER Martyna</t>
  </si>
  <si>
    <t>Z/0860/15</t>
  </si>
  <si>
    <t>TEJER</t>
  </si>
  <si>
    <t>THOMAS Neithan</t>
  </si>
  <si>
    <t>Z/0020/22</t>
  </si>
  <si>
    <t>THOMAS</t>
  </si>
  <si>
    <t>Neithan</t>
  </si>
  <si>
    <t>TOMICZAK Magdalena</t>
  </si>
  <si>
    <t>Z/0606/20</t>
  </si>
  <si>
    <t>SP 2 Grodzisk mazowiecki</t>
  </si>
  <si>
    <t>TOMKIEWICZ Antonina</t>
  </si>
  <si>
    <t>Z/0172/22</t>
  </si>
  <si>
    <t>TOMKIEWICZ</t>
  </si>
  <si>
    <t xml:space="preserve">SP4 Giżycko </t>
  </si>
  <si>
    <t>TUREK-PARYLAK Laura</t>
  </si>
  <si>
    <t>Z/0003/22</t>
  </si>
  <si>
    <t>TUREK-PARYLAK</t>
  </si>
  <si>
    <t>TYLKA Lena</t>
  </si>
  <si>
    <t>Z/0265/22</t>
  </si>
  <si>
    <t>TYLKA</t>
  </si>
  <si>
    <t>TYSZKIEWICZ Klaudia</t>
  </si>
  <si>
    <t>Z/0197/22</t>
  </si>
  <si>
    <t>TYSZKIEWICZ</t>
  </si>
  <si>
    <t>LO imT.Kościuszki</t>
  </si>
  <si>
    <t>ULIKOWSKA Marcelina</t>
  </si>
  <si>
    <t>Z/0121/22</t>
  </si>
  <si>
    <t>ULIKOWSKA</t>
  </si>
  <si>
    <t>SzP nr 11 w Tomaszowie Maz</t>
  </si>
  <si>
    <t>URBAN Wiktoria</t>
  </si>
  <si>
    <t>Z/0219/21</t>
  </si>
  <si>
    <t>URBAN</t>
  </si>
  <si>
    <t>VERABEI Viktoryia</t>
  </si>
  <si>
    <t>Z/0091/22</t>
  </si>
  <si>
    <t>VERABEI</t>
  </si>
  <si>
    <t>Viktoryia</t>
  </si>
  <si>
    <t>VEVIUR Oleksandra</t>
  </si>
  <si>
    <t>Z/0210/22</t>
  </si>
  <si>
    <t>VEVIUR</t>
  </si>
  <si>
    <t>VREULS Evi</t>
  </si>
  <si>
    <t>Z/0196/21</t>
  </si>
  <si>
    <t>Evi</t>
  </si>
  <si>
    <t>WALCZAK Łucja</t>
  </si>
  <si>
    <t>Z/0567/20</t>
  </si>
  <si>
    <t>WALCZAK</t>
  </si>
  <si>
    <t>WAŁASIEWICZ Natalia</t>
  </si>
  <si>
    <t>Z/0155/22</t>
  </si>
  <si>
    <t>WAŁASIEWICZ</t>
  </si>
  <si>
    <t>Z/0145/22</t>
  </si>
  <si>
    <t>WARYCH Helena</t>
  </si>
  <si>
    <t>Z/0156/22</t>
  </si>
  <si>
    <t>WARYCH</t>
  </si>
  <si>
    <t>WARYCH Pola</t>
  </si>
  <si>
    <t>Z/0157/22</t>
  </si>
  <si>
    <t>WASIAK Urszula</t>
  </si>
  <si>
    <t>Z/0231/22</t>
  </si>
  <si>
    <t>WASIAK</t>
  </si>
  <si>
    <t>WASILEWSKA Martyna</t>
  </si>
  <si>
    <t>Z/0286/22</t>
  </si>
  <si>
    <t>WASILEWSKA</t>
  </si>
  <si>
    <t>WCISŁO Oliwier</t>
  </si>
  <si>
    <t>Z/0323/18</t>
  </si>
  <si>
    <t>WCISŁO</t>
  </si>
  <si>
    <t>WĘCŁAWSKI Szymon</t>
  </si>
  <si>
    <t>Z/0287/22</t>
  </si>
  <si>
    <t>WĘCŁAWSKI</t>
  </si>
  <si>
    <t>WĘGRZYN Kajetan</t>
  </si>
  <si>
    <t>Z/0250/22</t>
  </si>
  <si>
    <t>WĘGRZYN</t>
  </si>
  <si>
    <t>Z/0048/22</t>
  </si>
  <si>
    <t>WILAŃSKI Ksawery</t>
  </si>
  <si>
    <t>Z/0278/21</t>
  </si>
  <si>
    <t>WILAŃSKI</t>
  </si>
  <si>
    <t>WINIATORSKA Martyna</t>
  </si>
  <si>
    <t>Z/0149/22</t>
  </si>
  <si>
    <t>WINIATORSKA</t>
  </si>
  <si>
    <t>WIRSZEWSKI Damian</t>
  </si>
  <si>
    <t>Z/0203/22</t>
  </si>
  <si>
    <t>WIRSZEWSKI</t>
  </si>
  <si>
    <t>WŁODARSKI Dominik</t>
  </si>
  <si>
    <t>Z/0100/19</t>
  </si>
  <si>
    <t>WŁODARSKI</t>
  </si>
  <si>
    <t>WOJCIECHOWSKA Alicja</t>
  </si>
  <si>
    <t>Z/0113/22</t>
  </si>
  <si>
    <t>WOJCIECHOWSKA Maja</t>
  </si>
  <si>
    <t>Z/0230/22</t>
  </si>
  <si>
    <t>WOŁCZYK Nikola</t>
  </si>
  <si>
    <t>Z/0204/22</t>
  </si>
  <si>
    <t>WOŁCZYK</t>
  </si>
  <si>
    <t>SpTomek Tomaszów Mazowiecki</t>
  </si>
  <si>
    <t>WOŁCZYŃSKA Zuzanna</t>
  </si>
  <si>
    <t>Z/0462/20</t>
  </si>
  <si>
    <t>WOŁCZYŃSKA</t>
  </si>
  <si>
    <t>WOŹNICKI Igor</t>
  </si>
  <si>
    <t>Z/0009/22</t>
  </si>
  <si>
    <t>WOŹNICKI</t>
  </si>
  <si>
    <t>WÓJCIAK Jan</t>
  </si>
  <si>
    <t>Z/0393/20</t>
  </si>
  <si>
    <t>Z/0169/22</t>
  </si>
  <si>
    <t>WÓJCIK Maja</t>
  </si>
  <si>
    <t>Z/0321/18</t>
  </si>
  <si>
    <t>WRONA Lena</t>
  </si>
  <si>
    <t>Z/0322/18</t>
  </si>
  <si>
    <t>WRONA</t>
  </si>
  <si>
    <t>WROŃSKI Marcel</t>
  </si>
  <si>
    <t>Z/0025/22</t>
  </si>
  <si>
    <t>WROŃSKI</t>
  </si>
  <si>
    <t>WYROZĘBSKA Julia</t>
  </si>
  <si>
    <t>Z/0141/22</t>
  </si>
  <si>
    <t>WYROZĘBSKA</t>
  </si>
  <si>
    <t>WYRWAS Julia</t>
  </si>
  <si>
    <t>Z/0240/22</t>
  </si>
  <si>
    <t>WYRWAS</t>
  </si>
  <si>
    <t>Z/0064/22</t>
  </si>
  <si>
    <t>YEO QI JUN Sean</t>
  </si>
  <si>
    <t>Z/0049/22</t>
  </si>
  <si>
    <t>YEO QI JUN</t>
  </si>
  <si>
    <t>Sean</t>
  </si>
  <si>
    <t>ZACHARYCZ Olga</t>
  </si>
  <si>
    <t>Z/0071/22</t>
  </si>
  <si>
    <t>ZACHARYCZ</t>
  </si>
  <si>
    <t>ZACHEJA Kinga</t>
  </si>
  <si>
    <t>Z/0273/22</t>
  </si>
  <si>
    <t>ZACHEJA</t>
  </si>
  <si>
    <t>ZAIATS Jelyzaveta</t>
  </si>
  <si>
    <t>Z/0238/22</t>
  </si>
  <si>
    <t>ZAIATS</t>
  </si>
  <si>
    <t>Jelyzaveta</t>
  </si>
  <si>
    <t>Zespół Szkół Leśnych w Lesku</t>
  </si>
  <si>
    <t>ZALEWSKA Nicole</t>
  </si>
  <si>
    <t>Z/0245/21</t>
  </si>
  <si>
    <t>Nicole</t>
  </si>
  <si>
    <t>ZALEWSKI Fabian</t>
  </si>
  <si>
    <t>Z/0263/21</t>
  </si>
  <si>
    <t>ZDONEK Julia</t>
  </si>
  <si>
    <t>Z/0120/22</t>
  </si>
  <si>
    <t>ZDONEK</t>
  </si>
  <si>
    <t>ZDRZALIK Zofia</t>
  </si>
  <si>
    <t>Z/0247/22</t>
  </si>
  <si>
    <t>ZDRZALIK</t>
  </si>
  <si>
    <t>Z/0201/22</t>
  </si>
  <si>
    <t>ZIÓŁKOWSKA Martyna</t>
  </si>
  <si>
    <t>Z/0369/20</t>
  </si>
  <si>
    <t>ZIÓŁKOWSKA</t>
  </si>
  <si>
    <t>ZYGADŁO Zofia</t>
  </si>
  <si>
    <t>Z/0097/19</t>
  </si>
  <si>
    <t>ZYGADŁO</t>
  </si>
  <si>
    <t>GIERAS Weronika</t>
  </si>
  <si>
    <t>Z/0312/22</t>
  </si>
  <si>
    <t>MAGIERA Stanisław</t>
  </si>
  <si>
    <t>Z/0324/22</t>
  </si>
  <si>
    <t>PISHCHALA Kiryl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</si>
</sst>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0" fontId="0" fillId="0" borderId="0" xfId="0" applyNumberFormat="1"/>
    <xf numFmtId="0" fontId="0" fillId="2" borderId="0" xfId="0" applyFill="1" applyAlignment="1">
      <alignment horizontal="center" textRotation="90"/>
    </xf>
  </cellXfs>
  <cellStyles count="1">
    <cellStyle name="Normalny" xfId="0" builtinId="0"/>
  </cellStyles>
  <dxfs count="72"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</font>
    </dxf>
    <dxf>
      <font>
        <b/>
      </font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>
      <tableStyleElement type="headerRow" dxfId="71"/>
      <tableStyleElement type="totalRow" dxfId="70"/>
      <tableStyleElement type="lastColumn" dxfId="69"/>
      <tableStyleElement type="secondColumnStripe" dxfId="68"/>
      <tableStyleElement type="firstRowSubheading" dxfId="67"/>
      <tableStyleElement type="secondRowSubheading" dxfId="66"/>
    </tableStyle>
    <tableStyle name="Styl tabeli przestawnej 1 2" table="0" count="6">
      <tableStyleElement type="headerRow" dxfId="65"/>
      <tableStyleElement type="totalRow" dxfId="64"/>
      <tableStyleElement type="lastColumn" dxfId="63"/>
      <tableStyleElement type="secondColumnStripe" dxfId="62"/>
      <tableStyleElement type="firstRowSubheading" dxfId="61"/>
      <tableStyleElement type="secondRowSubheading" dxfId="60"/>
    </tableStyle>
    <tableStyle name="Styl tabeli przestawnej 1 2 2" table="0" count="6">
      <tableStyleElement type="headerRow" dxfId="59"/>
      <tableStyleElement type="totalRow" dxfId="58"/>
      <tableStyleElement type="lastColumn" dxfId="57"/>
      <tableStyleElement type="secondColumnStripe" dxfId="56"/>
      <tableStyleElement type="firstRowSubheading" dxfId="55"/>
      <tableStyleElement type="secondRowSubheading" dxfId="54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" refreshedDate="44956.006460763892" createdVersion="4" refreshedVersion="4" minRefreshableVersion="3" recordCount="365">
  <cacheSource type="worksheet">
    <worksheetSource name="Matka"/>
  </cacheSource>
  <cacheFields count="18">
    <cacheField name="Nazwisko i Imię" numFmtId="0">
      <sharedItems containsBlank="1" count="452">
        <s v="ABRATKIEWICZ Laura"/>
        <s v="BANASIK Aleksandra"/>
        <s v="BARTOSIK Szymon"/>
        <s v="BIERĆ Hanna"/>
        <s v="BIERNACKA Anna"/>
        <s v="BIŁYK Pola"/>
        <s v="BŁASZCZYK Maja"/>
        <s v="BŁAŻEJEWSKA Hanna"/>
        <s v="BOGUSZEWSKI Karol"/>
        <s v="BORAWSKA Aleksandra"/>
        <s v="BORKOWSKA Antonina"/>
        <s v="BORKOWSKA Julia"/>
        <s v="BUCHOWSKA Emilia"/>
        <s v="BUCHOWSKA Martyna"/>
        <s v="BUDZIŃSKI Fabian"/>
        <s v="BURAKOWSKI Kacper"/>
        <s v="BURKNAP-PIOTROWICZ Brajan"/>
        <s v="BYLINKA Mateusz"/>
        <s v="CHARYTON Julia"/>
        <s v="CHMURA Stanisław"/>
        <s v="CIAGADLAK Zuzanna"/>
        <s v="CIESIELSKI Szymon"/>
        <s v="CIEŚLAK Gromosław"/>
        <s v="CYMERMAN Nela"/>
        <s v="CZECH Dominika"/>
        <s v="CZECH Julianna"/>
        <s v="CZEREPIŃSKA Antonina"/>
        <s v="CZUKIEWSKA Weronika"/>
        <s v="CZWERENKO Celina"/>
        <s v="DAWIEC Piotr"/>
        <s v="DĄBROWSKA Nikola"/>
        <s v="DOAN Minh Khang"/>
        <s v="DOMAGAŁA Nikola"/>
        <s v="DOROCKA JACH Ashley"/>
        <s v="DUDEK Wiktoria"/>
        <s v="DYDEK Oliwia"/>
        <s v="DYLĄG Kornelia"/>
        <s v="DZIADAK Zofia"/>
        <s v="DZIENISIEWICZ Wiktoria"/>
        <s v="FAŁEK Antonina"/>
        <s v="FĄFROWICZ Justyna"/>
        <s v="FEDAK Gaja"/>
        <s v="FUAWKA Nela"/>
        <s v="FUCZYŁO Patryk"/>
        <s v="FUDYMA Jakub"/>
        <s v="GARBACZEWSKA Dominika"/>
        <s v="GAWORECKA Maja"/>
        <s v="GAWRON Hanna"/>
        <s v="GBURZYŃSKI Michał"/>
        <s v="GIERAS Weronika"/>
        <s v="GOWOREK Michalina"/>
        <s v="GRUSZKA Grzegorz"/>
        <s v="GRZYB Mateusz"/>
        <s v="HARASIUK Amelia"/>
        <s v="HORDYŃSKI Adam"/>
        <s v="HOTAŁA Szymon"/>
        <s v="HOTAŁA Wiktoria"/>
        <s v="HYTEL Tymoteusz"/>
        <s v="IŁOWSKA Izabela"/>
        <s v="IVCHATOWA Marta"/>
        <s v="IWANEK Aleksander"/>
        <s v="IWANEK Alicja"/>
        <s v="JABŁOŃSKA Aleksandra"/>
        <s v="JABŁOŃSKI Franciszek"/>
        <s v="JABRZYK Antonina"/>
        <s v="JAKÓBCZYK Natan"/>
        <s v="JAROSZYŃSKI Szymon"/>
        <s v="JASIŃSKA Lena"/>
        <s v="JASIŃSKI Tymon"/>
        <s v="JAWORSKA Antonina"/>
        <s v="JESKE Zofia"/>
        <s v="JÓŹWIK Julia"/>
        <s v="KACZOR Amelia"/>
        <s v="KACZOR Julia"/>
        <s v="KACZOR Natasza"/>
        <s v="KACZOROWSKA Hanna"/>
        <s v="KALETA Maja"/>
        <s v="KAŁKA Nikola"/>
        <s v="KAŁOWSKA Anna"/>
        <s v="KAŁOWSKA Zofia"/>
        <s v="KAMIŃSKI Aleksander"/>
        <s v="KAMIŃSKI Hubert"/>
        <s v="KAZIMIEROWICZ Jakub"/>
        <s v="KLATKA Amelia"/>
        <s v="KOBUS Agata"/>
        <s v="KOCAN Przemysław"/>
        <s v="KOCAN Zuzanna"/>
        <s v="KONEWKA Aleksy"/>
        <s v="KRÓL Maja"/>
        <s v="KRUL Amelia"/>
        <s v="KSIĄŻEK Aleksandra"/>
        <s v="KUDRYCKA Julia"/>
        <s v="KUTA Natalia"/>
        <s v="LASKA Maja"/>
        <s v="LEGĘNCKI Wiktor"/>
        <s v="LENART Maja"/>
        <s v="LEPIK Artsiom"/>
        <s v="LEWANDOWSKA Zuzanna"/>
        <s v="LEWICKA Maja"/>
        <s v="LUDWICKA Antonina"/>
        <s v="ŁAPIŃSKI Antoni"/>
        <s v="MACHAŁA Nadia"/>
        <s v="MACHNICKA Małgorzata"/>
        <s v="MACHNICKA Oliwia"/>
        <s v="MADEJ Bartosz"/>
        <s v="MAGIERA Stanisław"/>
        <s v="MAJERCZYK Michał"/>
        <s v="MAMCARZ Martyna"/>
        <s v="MAMCARZ Mateusz"/>
        <s v="MARCHEWKA Michał"/>
        <s v="MARCINKOWSKI Aleks"/>
        <s v="MARCINOWSKI Kamil"/>
        <s v="MARSZAŁEK Weronika"/>
        <s v="MARSZAŁEK Zofia"/>
        <s v="MARZYŃSKA Gloria"/>
        <s v="MAŚLAK Julia"/>
        <s v="MATERA Alex"/>
        <s v="MAZUREK Mateusz"/>
        <s v="MESZKA Dominika"/>
        <s v="MIERZWA Szymon"/>
        <s v="MILEWSKA Magdalena"/>
        <s v="MILEWSKI Mikołaj"/>
        <s v="MILNIKIEL Patrycja"/>
        <s v="MILNIKIEL Wiktoria"/>
        <s v="MODZELEWSKI Jan"/>
        <s v="MOKROGÓLSKA Martyna"/>
        <s v="MORAWA Piotr"/>
        <s v="MOTAŁA Marek"/>
        <s v="MOTAŁA Wojciech"/>
        <s v="NEROJ Alicja"/>
        <s v="NIEMYJSKI Kacper"/>
        <s v="NIEMYJSKI Kuba"/>
        <s v="NOWACKA Anna"/>
        <s v="NOWAK Agata"/>
        <s v="NOWAK Maja"/>
        <s v="NOWAKOWSKA Marcelina"/>
        <s v="OBIREK Hanna"/>
        <s v="ORŁOWSKA Michalina"/>
        <s v="OSTROWSKA Antonina"/>
        <s v="OSTROWSKA Maja"/>
        <s v="PALUCH Maciej"/>
        <s v="PALUCH Marlena"/>
        <s v="PAŃCZYSZYN Amelia"/>
        <s v="PAWLIK Józef"/>
        <s v="PAWLIK Zofia"/>
        <s v="PERZYŃSKA Anna"/>
        <s v="PERZYŃSKI Jan"/>
        <s v="PETRYKOWSKA Blanka"/>
        <s v="PĘKSA Marcin"/>
        <s v="PĘKSA Zofia"/>
        <s v="PIOTROWSKI Tymoteusz"/>
        <s v="PISHCHALA Kiryl"/>
        <s v="PODCZERWIŃSKI Olaf"/>
        <s v="PODSKARBI Alicja"/>
        <s v="POKRYWA Kacper"/>
        <s v="POLAK Roksana"/>
        <s v="POLNY Kacper"/>
        <s v="POTOCKA Izabela"/>
        <s v="PRASEK Kacper"/>
        <s v="ROLA Oliwia"/>
        <s v="ROZUMETZ Ivanna"/>
        <s v="RUDNICKA Lena"/>
        <s v="SADOWSKA Lena"/>
        <s v="SAMBORSKA Helena"/>
        <s v="SEKULA Gabriel"/>
        <s v="SKIMINA Wojciech"/>
        <s v="SKONECZNY Antoni"/>
        <s v="SOCHA Magdalena"/>
        <s v="STAROWICZ Adam"/>
        <s v="STAŚKIEWICZ Julia"/>
        <s v="STEC Julia"/>
        <s v="STEPANIUK Jaroslaw"/>
        <s v="STĘPNIAKOWSKA Zofia"/>
        <s v="STRYJEWSKA Zuzanna"/>
        <s v="STRZYŻ Liliana"/>
        <s v="STRZYŻOWSKI Antoni"/>
        <s v="STUDNIAREK Szymon"/>
        <s v="SUPEŁ Hubert"/>
        <s v="SUROWIEC Aleksandra"/>
        <s v="SYCHOWICZ Urszula"/>
        <s v="SYGUŁA Sandra"/>
        <s v="SYNOWIEC Tomasz"/>
        <s v="SZCZEPAŃSKA Ewa"/>
        <s v="SZCZEPAŃSKI Antoni"/>
        <s v="SZCZĘSNA Zofia"/>
        <s v="SZCZYKUTOWICZ Maja"/>
        <s v="SZTEFAN Maja"/>
        <s v="SZWAJKA Helena"/>
        <s v="ŚWINOGA Mateusz"/>
        <s v="TELATYŃSKA Małgorzata"/>
        <s v="TURCHAN Wiktoria"/>
        <s v="VERESHCHAHINA Renata"/>
        <s v="WACHOWSKI Karol"/>
        <s v="WARDA Tymoteusz"/>
        <s v="WARYCH Pola"/>
        <s v="WAWNIKIEWICZ Ada"/>
        <s v="WĘCŁAWEK Marcel"/>
        <s v="WĘGRZYN Kajetan"/>
        <s v="WILAŃSKI Ksawery"/>
        <s v="WŁASZYN Lena"/>
        <s v="WODZYŃSKA Maria"/>
        <s v="WOJCIECHOWSKA Amelia"/>
        <s v="WOJCIECHOWSKA Maja"/>
        <s v="WOLSZCZAK Szymon"/>
        <s v="WOŁCZYK Nikola"/>
        <s v="WROŃSKI Marcel"/>
        <s v="ZALEWSKI Igor"/>
        <s v="ZIĘCINA Natalia"/>
        <s v="ZIÓŁKOWSKA Martyna"/>
        <m/>
        <s v="MAZUR Hanna" u="1"/>
        <s v="GRZELKA Olga" u="1"/>
        <s v="KAMIŃSKA Pola" u="1"/>
        <s v="CHACHUŁA Natalia" u="1"/>
        <s v="JANISZ Zuzanna" u="1"/>
        <s v="Puławska Beata" u="1"/>
        <s v="SADOWSKA Natalia" u="1"/>
        <s v="Nowak Olimpia" u="1"/>
        <s v="OLSZUK Otylia" u="1"/>
        <s v="LIGĘZA Lena" u="1"/>
        <s v="Adamczewski Jan" u="1"/>
        <s v="Szełęga Zuzanna" u="1"/>
        <s v="Czechoski Kacper" u="1"/>
        <s v="Michałowska Amelia" u="1"/>
        <s v="ROSENBAJGER Kornel" u="1"/>
        <s v="Gołos Julia" u="1"/>
        <s v="Michta Nadia" u="1"/>
        <s v="Zawisza Emilia" u="1"/>
        <s v="Kaczmarek Julia" u="1"/>
        <s v="Gaworecki Nikola" u="1"/>
        <s v="WRONA Lena" u="1"/>
        <s v="Świętek Karolina" u="1"/>
        <s v="Pułecka Nina" u="1"/>
        <s v="Wydra Patryk" u="1"/>
        <s v="Domitrz Helena" u="1"/>
        <s v="Telatyńska Hanna" u="1"/>
        <s v="WOŁEK Aleksander" u="1"/>
        <s v="Kaczmarczyk Zofia" u="1"/>
        <s v="WYMYSŁO Bartłomiej" u="1"/>
        <s v="Różak Jakub" u="1"/>
        <s v="RUSEK Amelia" u="1"/>
        <s v="BERNAT Antoni" u="1"/>
        <s v="Borzuta Aleksandra" u="1"/>
        <s v="Szczepanek Bartosz" u="1"/>
        <s v="Budzan Lena" u="1"/>
        <s v="Kowalczyk Julia" u="1"/>
        <s v="Czajkowska Michalina" u="1"/>
        <s v="Maślak Maja" u="1"/>
        <s v="Pluta Natalia" u="1"/>
        <s v="Grzywińska Zofia" u="1"/>
        <s v="Czwerenko Justyna" u="1"/>
        <s v="Weryszko Lena" u="1"/>
        <s v="Lipiński Jakub" u="1"/>
        <s v="KUCHARSKA Jagoda" u="1"/>
        <s v="Walasik Weronika" u="1"/>
        <s v="Sobczak Katarzyna" u="1"/>
        <s v="BRYK Nikodem" u="1"/>
        <s v="BATOR Kryspin" u="1"/>
        <s v="Bafia Anna" u="1"/>
        <s v="Krawiec Julita" u="1"/>
        <s v="GRZELAK Andrzej" u="1"/>
        <s v="Newecka Aleksandra" u="1"/>
        <s v="Dutkiewicz Patrycja" u="1"/>
        <s v="Szerszenowicz Kazimierz" u="1"/>
        <s v="Polak Kinga" u="1"/>
        <s v="TURSA Martyna" u="1"/>
        <s v="Kowalczyk Zuzanna" u="1"/>
        <s v="TOMICZAK Wojciech" u="1"/>
        <s v="Łukaszczyk Gloria" u="1"/>
        <s v="KRÓLIKOWSKI Stanisław" u="1"/>
        <s v="Zając Emilia" u="1"/>
        <s v="Kula Magdalena" u="1"/>
        <s v="Mirzałek Filip" u="1"/>
        <s v="Sowa Natan" u="1"/>
        <s v="Zygadło Zofia" u="1"/>
        <s v="Puławski Jakub" u="1"/>
        <s v="CHILARSKA Oliwia" u="1"/>
        <s v="WOŹNIAK Kornelia" u="1"/>
        <s v="MARCINKOWSKA Lilla" u="1"/>
        <s v="Hoppe Kacper" u="1"/>
        <s v="Małocha Miłosz" u="1"/>
        <s v="STAPIŃSKA Anna" u="1"/>
        <s v="Halbryt Dominika" u="1"/>
        <s v="SZEWCZYK Victoria" u="1"/>
        <s v="Niepołomski Patryk" u="1"/>
        <s v="Gawlak Maria" u="1"/>
        <s v="Kubacki Antoni" u="1"/>
        <s v="Dutkiewicz Gracjan" u="1"/>
        <s v="Bednarz Jakub" u="1"/>
        <s v="OLCZAK Marcin" u="1"/>
        <s v="STAŃDO Maciej" u="1"/>
        <s v="Stabryła Mikołaj" u="1"/>
        <s v="Bluj Bianka" u="1"/>
        <s v="SZYMAŃCZYK Anna" u="1"/>
        <s v="FIJAŁKOWSKA Natalia" u="1"/>
        <s v="ŁUCZEJKO Oliwier" u="1"/>
        <s v="Kluf Nadia" u="1"/>
        <s v="MOSKWA Adam" u="1"/>
        <s v="GRIŃKOW Zofia" u="1"/>
        <s v="Olewnik Jakub" u="1"/>
        <s v="WŁODARSKI Dominik" u="1"/>
        <s v="PODSKARBI Jan" u="1"/>
        <s v="Tulin Natalia" u="1"/>
        <s v="JOBCZYK Wiktor" u="1"/>
        <s v="Szuchnik Sandra" u="1"/>
        <s v="Domitrz Krystyna" u="1"/>
        <s v="Kudła Patryk" u="1"/>
        <s v="KUBACKA Milena" u="1"/>
        <s v="NAPŁOSZEK Oliwia" u="1"/>
        <s v="Tucharz Weronika" u="1"/>
        <s v="CUDAKIEWICZ Hanna" u="1"/>
        <s v="MARZYŃSKI Franciszek" u="1"/>
        <s v="Dąbrowski Mateusz" u="1"/>
        <s v="LEGĘNCKI Aleksander" u="1"/>
        <s v="NOWAK Wiktoria" u="1"/>
        <s v="Braun Zofia" u="1"/>
        <s v="Sosnowska Maja" u="1"/>
        <s v="Grzywacz Aleksander" u="1"/>
        <s v="CZAJKOWSKI Franciszek" u="1"/>
        <s v="Woźniak Julia" u="1"/>
        <s v="ZIELIŃSKA Nina" u="1"/>
        <s v="Drozdowska Klara" u="1"/>
        <s v="WÓJCIK Maja" u="1"/>
        <s v="Kuramochi Emil" u="1"/>
        <s v="WOŹNIAK Julia " u="1"/>
        <s v="Hostyński Szymon" u="1"/>
        <s v="NOWACKA Antonina" u="1"/>
        <s v="Jędrysiak Tomasz" u="1"/>
        <s v="RICHTER Aleksander" u="1"/>
        <s v="KIEREBIŃSKA Dominika" u="1"/>
        <s v="FALSKA Malwina" u="1"/>
        <s v="JOBCZYK Daria" u="1"/>
        <s v="WCISŁO Oliwier" u="1"/>
        <s v="Henig Hanna" u="1"/>
        <s v="Kwoczka Pola" u="1"/>
        <s v="Kacprzak Agata" u="1"/>
        <s v="Niewola Monika" u="1"/>
        <s v="Węglarska Lena" u="1"/>
        <s v="ŁUCZEJKO Hanna" u="1"/>
        <s v="ZIELIŃSKA Julia" u="1"/>
        <s v="PSUT Filip" u="1"/>
        <s v="Kozarek Amelia" u="1"/>
        <s v="Grześkowiak Maja" u="1"/>
        <s v="KACZMARCZYK Wiktoria" u="1"/>
        <s v="Wrońska Jagna" u="1"/>
        <s v="AMBROZIK Oliwier" u="1"/>
        <s v="Galach Krzysztof" u="1"/>
        <s v="Dąbrowska Wiktoria" u="1"/>
        <s v="Jarosz Oliwia" u="1"/>
        <s v="Pytlowany Maja" u="1"/>
        <s v="Ordzińska Jagoda" u="1"/>
        <s v="KLONOWSKI Mikołaj" u="1"/>
        <s v="JAROSZEWICZ Julia" u="1"/>
        <s v="Podbielski Antoni" u="1"/>
        <s v="Lewandowski Adrian" u="1"/>
        <s v="Papis Hania" u="1"/>
        <s v="POLAK Julia" u="1"/>
        <s v="RYBAK Oskar" u="1"/>
        <s v="PŁODZIEŃ Krystian" u="1"/>
        <s v="GRIŃKOW Aleksandra" u="1"/>
        <s v="WOŹNIAK Hania" u="1"/>
        <s v="Boksza Martyna" u="1"/>
        <s v="Kwaśniak Nikola" u="1"/>
        <s v="HERBUT Agnieszka" u="1"/>
        <s v="Włodarczyk Łukasz" u="1"/>
        <s v="Yeva Sachko" u="1"/>
        <s v="PISZHALA Kiry" u="1"/>
        <s v="Pietrusa Madlen" u="1"/>
        <s v="ADAMIEC Amelia" u="1"/>
        <s v="Turlik Patrycja" u="1"/>
        <s v="Łagodzic Zuzanna" u="1"/>
        <s v="HERBUT Anna" u="1"/>
        <s v="LEJMAN Tola" u="1"/>
        <s v="ŁAMASZ Adam" u="1"/>
        <s v="Finc Natalia" u="1"/>
        <s v="Jabłoński Bruno" u="1"/>
        <s v="DOMAŃSKA Antonina" u="1"/>
        <s v="DYMKOWSKA Urszula" u="1"/>
        <s v="MATERA Pola" u="1"/>
        <s v="Bogocz Bianka" u="1"/>
        <s v="BOOS Amelia" u="1"/>
        <s v="KRAKOWIAK Igor" u="1"/>
        <s v="Tucharz Michał" u="1"/>
        <s v="Lorenz Patrycja" u="1"/>
        <s v="KALUSZKA Benedykt" u="1"/>
        <s v="Marzyńska Faustyna" u="1"/>
        <s v="Buza Jakub" u="1"/>
        <s v="HALEWSKA Lili" u="1"/>
        <s v="Balczerczyk Patrycja" u="1"/>
        <s v="KOSTRZEWSKA Antonina" u="1"/>
        <s v="Pietrak Julia" u="1"/>
        <s v="Grzanecki Miłosz" u="1"/>
        <s v="LEJBA Kinga" u="1"/>
        <s v="Bylina Olivia" u="1"/>
        <s v="Kałka Kornelia" u="1"/>
        <s v="Tulkiewicz Ewelina" u="1"/>
        <s v="Glapińska Agata" u="1"/>
        <s v="Dziki Franciszek" u="1"/>
        <s v="Wiktorowicz Piotr" u="1"/>
        <s v="SULEJ Julia" u="1"/>
        <s v="Pawlik Julia" u="1"/>
        <s v="CHACHUŁA Wiktor" u="1"/>
        <s v="Braun Antonina" u="1"/>
        <s v="Lip Aleksandra" u="1"/>
        <s v="Lejman Nadia" u="1"/>
        <s v="Szombara Zofia" u="1"/>
        <s v="Grzywińska Julia" u="1"/>
        <s v="Jaworski Norbert" u="1"/>
        <s v="Zając Przemysław" u="1"/>
        <s v="Kondaszewska Lena" u="1"/>
        <s v="Skrzydlewski Rafał" u="1"/>
        <s v="Czarniecka Zofia" u="1"/>
        <s v="RYSZ Maja" u="1"/>
        <s v="Janisz Kinga" u="1"/>
        <s v="Wróbel Brygida" u="1"/>
        <s v="TOMICZAK Witold" u="1"/>
        <s v="Zielińska Nadia" u="1"/>
        <s v="Muszyńska Amelia" u="1"/>
        <s v="Wachowski Hubert" u="1"/>
        <s v="Mikołajewska Alicja" u="1"/>
        <s v="Cichocki Alan" u="1"/>
        <s v="Dwojak Karolina" u="1"/>
        <s v="Lechowska Zofia" u="1"/>
        <s v="Krawczyk Mikołaj" u="1"/>
        <s v="Nowak Klementyna" u="1"/>
        <s v="Węcławek Kryspin" u="1"/>
        <s v="Gadko Igor" u="1"/>
        <s v="Tomczyk Patrycja" u="1"/>
        <s v="Ślusarski Miłosz" u="1"/>
        <s v="Wicher Bartłomiej" u="1"/>
        <s v="Jankowski Krzysztof" u="1"/>
        <s v="ŻYTKO Małgorzata" u="1"/>
        <s v="JACHNIEWICZ Paulina" u="1"/>
        <s v="Dziewińska Lena" u="1"/>
        <s v="Banaszczyk Joanna" u="1"/>
        <s v="Sylwestrzak Mateusz" u="1"/>
        <s v="GREŃ Milena" u="1"/>
        <s v="Sołtysiak Nikola" u="1"/>
        <s v="GRZANECKA Matylda" u="1"/>
        <s v="BAJEROWSKI Mateusz" u="1"/>
        <s v="Sobczak Alicja" u="1"/>
        <s v="Klimczak Hubert" u="1"/>
        <s v="Wełnicki Mateusz" u="1"/>
        <s v="Godlewska Weronika" u="1"/>
        <s v="SŁOWAKIEWICZ Nikodem" u="1"/>
        <s v="Marcinkowska Maja" u="1"/>
        <s v="Jastrzębska Olga" u="1"/>
        <s v="Bąbol Jan" u="1"/>
        <s v="CHŁOPIK Łucja" u="1"/>
        <s v="GRZYB Natalia" u="1"/>
        <s v="KOPCZAK Jagoda" u="1"/>
        <s v="Kosiacka Antonina" u="1"/>
      </sharedItems>
    </cacheField>
    <cacheField name="Płeć" numFmtId="0">
      <sharedItems count="3">
        <s v="K"/>
        <s v="M"/>
        <e v="#N/A"/>
      </sharedItems>
    </cacheField>
    <cacheField name="Kategoria" numFmtId="0">
      <sharedItems count="7">
        <s v="E-1"/>
        <s v="E-2"/>
        <s v="D-1"/>
        <s v="D-2"/>
        <e v="#N/A"/>
        <s v="F-1" u="1"/>
        <s v="F-2" u="1"/>
      </sharedItems>
    </cacheField>
    <cacheField name="Klub" numFmtId="0">
      <sharedItems count="27">
        <s v="KS Pilica Tomaszów Mazowiecki"/>
        <s v="IUKS Dziewiątka Tomaszów Mazowiecki"/>
        <s v="UKS Orlica Duszniki Zdrój"/>
        <s v="UKS Giżycko"/>
        <s v="KS Orzeł Elbląg"/>
        <s v="Akademia Sportowego Rozwoju Natalii Czerwonki"/>
        <s v="KS ARENA Tomaszów Mazowiecki"/>
        <s v="UKS 3 Milanówek"/>
        <s v="MKS Cuprum Lubin"/>
        <s v="UKS Orły Zakopane"/>
        <s v="UKS Sparta Grodzisk Mazowiecki"/>
        <s v="SKŁ Górnik Sanok"/>
        <s v="UKS Znicz Kłodzko"/>
        <s v="UKS Jedynka Tomaszów Maz."/>
        <s v="WTŁ Stegny Warszawa"/>
        <s v="Fundacja ŁiSW Legia Warszawa"/>
        <s v="Akademia Łyżwiarstwa Kristensen"/>
        <s v="AZS Zakopane"/>
        <s v="UKS Olczanka Zakopane"/>
        <e v="#N/A"/>
        <s v="UKS Viking Elbląg" u="1"/>
        <s v="KS SNPTT 1907 Zakopane" u="1"/>
        <s v="UKS Zryw Słomczyn" u="1"/>
        <s v="WMKS Olsztyn" u="1"/>
        <s v="UKS Olczanka" u="1"/>
        <s v="MKS Korona Wilanów" u="1"/>
        <s v="UKS przy ZSMS Zakopane" u="1"/>
      </sharedItems>
    </cacheField>
    <cacheField name="Szkoła" numFmtId="0">
      <sharedItems containsMixedTypes="1" containsNumber="1" containsInteger="1" minValue="0" maxValue="0" count="90">
        <s v="SP 1 Tomaszów Mazowiecki"/>
        <s v="ZSP 2 Kudowa-Zdrój"/>
        <s v="SP 2 Giżycko"/>
        <s v="SP 19 Elbląg"/>
        <s v="SP POLSKICH NOBLISTÓW W BARANOWIE"/>
        <s v="SP 2 Piotrków Trybunalski"/>
        <s v="SP 3 Milanówek"/>
        <s v="SP3 Giżycko"/>
        <s v="SP 8 Tomaszów Mazowiecki"/>
        <s v="Salezjańska SP Lubin"/>
        <s v="NSP SMS Lubin"/>
        <s v="SMS Zakopane"/>
        <s v="SP 2 Milanówek"/>
        <s v="SP Wiaderno"/>
        <s v="SP Poznan"/>
        <s v="SP"/>
        <s v="SP 1 Sanok"/>
        <s v="SP7 Kłodzko"/>
        <s v="SP 9 Tomaszów Mazowiecki"/>
        <s v="SSP MTE Milanówek"/>
        <s v="SP Bolesławiec"/>
        <s v="SP 4 Sanok"/>
        <s v="SP 2 Zagórz"/>
        <s v="SP 3 Sanok"/>
        <s v="SP Książenice"/>
        <s v="SP 12 PIOTRKÓW TRYBUNALSKI"/>
        <s v="SP 9 Lubin"/>
        <s v="SP 8 Lubin"/>
        <s v="Lubin"/>
        <s v="SP 15 Elbląg"/>
        <s v="SP 11 Elbląg"/>
        <s v="SP 6 Tomaszów Mazowiecki"/>
        <s v="SP 310 Warszawa"/>
        <s v="SP nr2 Polanica-Zdrój"/>
        <s v="SP 12 Tomaszów Mazowiecki"/>
        <n v="0"/>
        <s v="SP Niepubliczna Kolegium Stanisława Kostki "/>
        <s v="SP 2 Grodzisk Mazowiecki"/>
        <s v="MZS Duszniki-Zdrój"/>
        <s v="Milanowska Prywatna Szkoła Podstawowa"/>
        <s v="SP 1"/>
        <s v="SP Lubochnia"/>
        <s v="SP 14 Lubin"/>
        <s v="SP 6 Grodzisk Mazowiecki"/>
        <s v="SP 8 Otwock"/>
        <s v="SP 12 Lubin"/>
        <s v="SP 1 Góra"/>
        <s v="MTE Milanówek "/>
        <s v="SP Rudna"/>
        <s v="SP 4 Giżycko"/>
        <s v="SP 14 Tomaszów Mazowiecki"/>
        <s v="SP 3 Tomaszów Mazowiecki"/>
        <s v="SP 5 Lubin"/>
        <s v="SP 11 Tomaszów Mazowiecki"/>
        <s v="Zwoleń"/>
        <s v="SP 3 Lubin"/>
        <s v="SP 3 Zakopane"/>
        <s v="SP SZKLARY GÓRNE"/>
        <s v="SP3 Giżycko "/>
        <s v="SP 350 Warszawa"/>
        <s v="..."/>
        <s v="SP 10 Tomaszów Mazowiecki"/>
        <s v="SP 7 Kłodzko"/>
        <s v="SP im.A.Mickiewicza Wierzbno"/>
        <s v="Wołów"/>
        <s v="SP 128"/>
        <s v="SP ZAWADA Gnina Tomaszów Mazowiecki"/>
        <s v="SP 293 Warszawa"/>
        <s v="SP 4 Zakopane"/>
        <s v="MTE Milanówek"/>
        <s v="kolegium europejskie "/>
        <s v="SP TOMEK Tomaszów Mazowiecki"/>
        <s v="SP Ujazd"/>
        <s v="SP 9 Sanok"/>
        <s v="SP Kielce"/>
        <s v="SP Biskupice"/>
        <s v="SP Trepcza"/>
        <s v="Regent"/>
        <s v="SP Ścinawa"/>
        <s v="SP 6 Otwock"/>
        <s v="SP 273 Warszawa"/>
        <s v="Społeczna SP w Lubinie"/>
        <s v="SP 7 Lubin"/>
        <s v="SZSP Kudowa-Zdrój-Słone"/>
        <s v="SP 9 Legnica"/>
        <s v="SP 10 Lubin"/>
        <s v="SP 21 Elbląg"/>
        <s v="SpTomek Tomaszów Mazowiecki"/>
        <s v="SP prywatna Otwock"/>
        <e v="#N/A"/>
      </sharedItems>
    </cacheField>
    <cacheField name="Edycja I" numFmtId="0">
      <sharedItems containsString="0" containsBlank="1" containsNumber="1" containsInteger="1" minValue="0" maxValue="9"/>
    </cacheField>
    <cacheField name="Edycja II" numFmtId="0">
      <sharedItems containsString="0" containsBlank="1" containsNumber="1" containsInteger="1" minValue="0" maxValue="9"/>
    </cacheField>
    <cacheField name="Edycja III" numFmtId="0">
      <sharedItems containsString="0" containsBlank="1" containsNumber="1" containsInteger="1" minValue="0" maxValue="9"/>
    </cacheField>
    <cacheField name="Edycja IV" numFmtId="0">
      <sharedItems containsNonDate="0" containsString="0" containsBlank="1"/>
    </cacheField>
    <cacheField name="Edycja V" numFmtId="0">
      <sharedItems containsNonDate="0" containsString="0" containsBlank="1"/>
    </cacheField>
    <cacheField name="Sztafety I" numFmtId="0">
      <sharedItems containsString="0" containsBlank="1" containsNumber="1" minValue="0" maxValue="2.25"/>
    </cacheField>
    <cacheField name="Sztafety II" numFmtId="0">
      <sharedItems containsString="0" containsBlank="1" containsNumber="1" minValue="0" maxValue="2.25"/>
    </cacheField>
    <cacheField name="Sztafety III" numFmtId="0">
      <sharedItems containsString="0" containsBlank="1" containsNumber="1" minValue="0.25" maxValue="2.25"/>
    </cacheField>
    <cacheField name="Sztafety IV" numFmtId="0">
      <sharedItems containsNonDate="0" containsString="0" containsBlank="1"/>
    </cacheField>
    <cacheField name="Sztafety V" numFmtId="0">
      <sharedItems containsNonDate="0" containsString="0" containsBlank="1"/>
    </cacheField>
    <cacheField name="SUMA wlb" numFmtId="0">
      <sharedItems containsBlank="1" containsMixedTypes="1" containsNumber="1" minValue="0" maxValue="36" count="49">
        <n v="1"/>
        <n v="6"/>
        <n v="5"/>
        <n v="0"/>
        <n v="2"/>
        <n v="16"/>
        <n v="7"/>
        <n v="14"/>
        <n v="19"/>
        <n v="4"/>
        <n v="12"/>
        <n v="21"/>
        <n v="27"/>
        <n v="11"/>
        <n v="15"/>
        <n v="23"/>
        <n v="3"/>
        <n v="9"/>
        <n v="8"/>
        <n v="13"/>
        <n v="10"/>
        <n v="17"/>
        <n v="18"/>
        <n v="22"/>
        <e v="#NUM!"/>
        <m/>
        <n v="12.1" u="1"/>
        <n v="34" u="1"/>
        <n v="36" u="1"/>
        <n v="22.5" u="1"/>
        <n v="23.5" u="1"/>
        <n v="14.5" u="1"/>
        <n v="25.1" u="1"/>
        <n v="6.5" u="1"/>
        <n v="20" u="1"/>
        <n v="7.5" u="1"/>
        <n v="24" u="1"/>
        <n v="8.5" u="1"/>
        <n v="25" u="1"/>
        <n v="26" u="1"/>
        <n v="9.1" u="1"/>
        <n v="9.5" u="1"/>
        <n v="3.5" u="1"/>
        <n v="28" u="1"/>
        <n v="10.1" u="1"/>
        <n v="30" u="1"/>
        <n v="11.1" u="1"/>
        <n v="11.5" u="1"/>
        <n v="32" u="1"/>
      </sharedItems>
    </cacheField>
    <cacheField name="Suma" numFmtId="0">
      <sharedItems containsBlank="1" containsMixedTypes="1" containsNumber="1" containsInteger="1" minValue="0" maxValue="27"/>
    </cacheField>
    <cacheField name="Razem" numFmtId="0">
      <sharedItems containsSemiMixedTypes="0" containsString="0" containsNumber="1" minValue="0" maxValue="33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  <x v="0"/>
    <x v="0"/>
    <x v="0"/>
    <x v="0"/>
    <n v="1"/>
    <n v="0"/>
    <n v="0"/>
    <m/>
    <m/>
    <n v="0.25"/>
    <n v="0"/>
    <m/>
    <m/>
    <m/>
    <x v="0"/>
    <n v="1"/>
    <n v="1.25"/>
  </r>
  <r>
    <x v="1"/>
    <x v="0"/>
    <x v="1"/>
    <x v="1"/>
    <x v="0"/>
    <n v="1"/>
    <n v="0"/>
    <n v="0"/>
    <m/>
    <m/>
    <n v="0.75"/>
    <n v="0"/>
    <n v="0.5"/>
    <m/>
    <m/>
    <x v="0"/>
    <n v="1"/>
    <n v="2.25"/>
  </r>
  <r>
    <x v="2"/>
    <x v="1"/>
    <x v="1"/>
    <x v="2"/>
    <x v="1"/>
    <n v="0"/>
    <n v="3"/>
    <n v="3"/>
    <m/>
    <m/>
    <n v="0"/>
    <n v="1"/>
    <n v="1"/>
    <m/>
    <m/>
    <x v="1"/>
    <n v="6"/>
    <n v="8"/>
  </r>
  <r>
    <x v="3"/>
    <x v="0"/>
    <x v="0"/>
    <x v="3"/>
    <x v="2"/>
    <n v="0"/>
    <n v="1"/>
    <n v="4"/>
    <m/>
    <m/>
    <n v="0"/>
    <n v="0.75"/>
    <n v="1.75"/>
    <m/>
    <m/>
    <x v="2"/>
    <n v="5"/>
    <n v="7.5"/>
  </r>
  <r>
    <x v="4"/>
    <x v="0"/>
    <x v="2"/>
    <x v="4"/>
    <x v="3"/>
    <n v="0"/>
    <n v="0"/>
    <n v="0"/>
    <m/>
    <m/>
    <n v="0.25"/>
    <n v="0"/>
    <n v="0.25"/>
    <m/>
    <m/>
    <x v="3"/>
    <n v="0"/>
    <n v="0.5"/>
  </r>
  <r>
    <x v="5"/>
    <x v="0"/>
    <x v="3"/>
    <x v="5"/>
    <x v="4"/>
    <n v="0"/>
    <n v="0"/>
    <n v="0"/>
    <m/>
    <m/>
    <n v="0.75"/>
    <n v="0"/>
    <n v="0.25"/>
    <m/>
    <m/>
    <x v="3"/>
    <n v="0"/>
    <n v="1"/>
  </r>
  <r>
    <x v="6"/>
    <x v="0"/>
    <x v="2"/>
    <x v="4"/>
    <x v="3"/>
    <n v="0"/>
    <n v="0"/>
    <n v="0"/>
    <m/>
    <m/>
    <m/>
    <m/>
    <n v="0.25"/>
    <m/>
    <m/>
    <x v="3"/>
    <n v="0"/>
    <n v="0.25"/>
  </r>
  <r>
    <x v="7"/>
    <x v="0"/>
    <x v="3"/>
    <x v="6"/>
    <x v="5"/>
    <n v="0"/>
    <n v="0"/>
    <n v="0"/>
    <m/>
    <m/>
    <n v="0.25"/>
    <n v="0.75"/>
    <n v="0.5"/>
    <m/>
    <m/>
    <x v="3"/>
    <n v="0"/>
    <n v="1.5"/>
  </r>
  <r>
    <x v="8"/>
    <x v="1"/>
    <x v="0"/>
    <x v="7"/>
    <x v="6"/>
    <n v="3"/>
    <n v="3"/>
    <n v="0"/>
    <m/>
    <m/>
    <n v="0"/>
    <n v="1.75"/>
    <n v="1.25"/>
    <m/>
    <m/>
    <x v="1"/>
    <n v="6"/>
    <n v="9"/>
  </r>
  <r>
    <x v="9"/>
    <x v="0"/>
    <x v="1"/>
    <x v="3"/>
    <x v="7"/>
    <n v="0"/>
    <n v="0"/>
    <n v="0"/>
    <m/>
    <m/>
    <n v="0"/>
    <n v="0.75"/>
    <n v="1.75"/>
    <m/>
    <m/>
    <x v="3"/>
    <n v="0"/>
    <n v="2.5"/>
  </r>
  <r>
    <x v="10"/>
    <x v="0"/>
    <x v="2"/>
    <x v="7"/>
    <x v="6"/>
    <n v="0"/>
    <n v="0"/>
    <n v="0"/>
    <m/>
    <m/>
    <n v="0.75"/>
    <n v="0"/>
    <m/>
    <m/>
    <m/>
    <x v="3"/>
    <n v="0"/>
    <n v="0.75"/>
  </r>
  <r>
    <x v="11"/>
    <x v="0"/>
    <x v="3"/>
    <x v="1"/>
    <x v="8"/>
    <n v="0"/>
    <n v="2"/>
    <n v="0"/>
    <m/>
    <m/>
    <n v="0"/>
    <n v="1"/>
    <n v="0.75"/>
    <m/>
    <m/>
    <x v="4"/>
    <n v="2"/>
    <n v="3.75"/>
  </r>
  <r>
    <x v="12"/>
    <x v="0"/>
    <x v="1"/>
    <x v="8"/>
    <x v="9"/>
    <n v="0"/>
    <n v="0"/>
    <n v="0"/>
    <m/>
    <m/>
    <n v="0.5"/>
    <n v="0"/>
    <m/>
    <m/>
    <m/>
    <x v="3"/>
    <n v="0"/>
    <n v="0.5"/>
  </r>
  <r>
    <x v="13"/>
    <x v="0"/>
    <x v="1"/>
    <x v="8"/>
    <x v="9"/>
    <n v="0"/>
    <n v="0"/>
    <n v="0"/>
    <m/>
    <m/>
    <n v="0.5"/>
    <n v="0"/>
    <m/>
    <m/>
    <m/>
    <x v="3"/>
    <n v="0"/>
    <n v="0.5"/>
  </r>
  <r>
    <x v="14"/>
    <x v="1"/>
    <x v="3"/>
    <x v="8"/>
    <x v="10"/>
    <n v="7"/>
    <n v="0"/>
    <n v="9"/>
    <m/>
    <m/>
    <n v="2.25"/>
    <n v="0"/>
    <n v="2.25"/>
    <m/>
    <m/>
    <x v="5"/>
    <n v="16"/>
    <n v="20.5"/>
  </r>
  <r>
    <x v="15"/>
    <x v="1"/>
    <x v="0"/>
    <x v="4"/>
    <x v="3"/>
    <n v="0"/>
    <n v="0"/>
    <n v="2"/>
    <m/>
    <m/>
    <m/>
    <m/>
    <m/>
    <m/>
    <m/>
    <x v="4"/>
    <n v="2"/>
    <n v="2"/>
  </r>
  <r>
    <x v="16"/>
    <x v="1"/>
    <x v="3"/>
    <x v="8"/>
    <x v="10"/>
    <n v="1"/>
    <n v="0"/>
    <n v="0"/>
    <m/>
    <m/>
    <n v="2.25"/>
    <n v="0.75"/>
    <n v="0.75"/>
    <m/>
    <m/>
    <x v="0"/>
    <n v="1"/>
    <n v="4.75"/>
  </r>
  <r>
    <x v="17"/>
    <x v="1"/>
    <x v="2"/>
    <x v="9"/>
    <x v="11"/>
    <n v="0"/>
    <n v="3"/>
    <n v="3"/>
    <m/>
    <m/>
    <n v="0"/>
    <n v="0"/>
    <m/>
    <m/>
    <m/>
    <x v="1"/>
    <n v="6"/>
    <n v="6"/>
  </r>
  <r>
    <x v="18"/>
    <x v="0"/>
    <x v="3"/>
    <x v="4"/>
    <x v="3"/>
    <n v="0"/>
    <n v="0"/>
    <n v="0"/>
    <m/>
    <m/>
    <n v="0.25"/>
    <n v="0"/>
    <n v="0.25"/>
    <m/>
    <m/>
    <x v="3"/>
    <n v="0"/>
    <n v="0.5"/>
  </r>
  <r>
    <x v="19"/>
    <x v="1"/>
    <x v="1"/>
    <x v="10"/>
    <x v="12"/>
    <n v="0"/>
    <n v="3"/>
    <n v="4"/>
    <m/>
    <m/>
    <n v="0"/>
    <n v="0"/>
    <n v="2.25"/>
    <m/>
    <m/>
    <x v="6"/>
    <n v="7"/>
    <n v="18"/>
  </r>
  <r>
    <x v="20"/>
    <x v="0"/>
    <x v="0"/>
    <x v="4"/>
    <x v="3"/>
    <n v="0"/>
    <n v="0"/>
    <n v="0"/>
    <m/>
    <m/>
    <m/>
    <m/>
    <n v="0.25"/>
    <m/>
    <m/>
    <x v="3"/>
    <n v="0"/>
    <n v="0.25"/>
  </r>
  <r>
    <x v="21"/>
    <x v="1"/>
    <x v="3"/>
    <x v="0"/>
    <x v="0"/>
    <n v="0"/>
    <n v="0"/>
    <n v="0"/>
    <m/>
    <m/>
    <m/>
    <m/>
    <n v="1.25"/>
    <m/>
    <m/>
    <x v="3"/>
    <n v="0"/>
    <n v="1.25"/>
  </r>
  <r>
    <x v="22"/>
    <x v="1"/>
    <x v="0"/>
    <x v="0"/>
    <x v="13"/>
    <n v="5"/>
    <n v="4"/>
    <n v="5"/>
    <m/>
    <m/>
    <n v="0"/>
    <n v="2.25"/>
    <m/>
    <m/>
    <m/>
    <x v="7"/>
    <n v="14"/>
    <n v="16.25"/>
  </r>
  <r>
    <x v="23"/>
    <x v="0"/>
    <x v="2"/>
    <x v="0"/>
    <x v="0"/>
    <n v="0"/>
    <n v="0"/>
    <n v="0"/>
    <m/>
    <m/>
    <n v="0.25"/>
    <n v="0.5"/>
    <m/>
    <m/>
    <m/>
    <x v="3"/>
    <n v="0"/>
    <n v="0.75"/>
  </r>
  <r>
    <x v="24"/>
    <x v="0"/>
    <x v="2"/>
    <x v="5"/>
    <x v="14"/>
    <n v="7"/>
    <n v="7"/>
    <n v="5"/>
    <m/>
    <m/>
    <n v="1.75"/>
    <n v="2.25"/>
    <n v="1.25"/>
    <m/>
    <m/>
    <x v="8"/>
    <n v="19"/>
    <n v="24.25"/>
  </r>
  <r>
    <x v="25"/>
    <x v="0"/>
    <x v="0"/>
    <x v="5"/>
    <x v="15"/>
    <n v="0"/>
    <n v="0"/>
    <n v="0"/>
    <m/>
    <m/>
    <m/>
    <m/>
    <n v="0.5"/>
    <m/>
    <m/>
    <x v="3"/>
    <n v="0"/>
    <n v="0.5"/>
  </r>
  <r>
    <x v="26"/>
    <x v="0"/>
    <x v="0"/>
    <x v="7"/>
    <x v="6"/>
    <n v="4"/>
    <n v="0"/>
    <n v="0"/>
    <m/>
    <m/>
    <n v="0.75"/>
    <n v="0"/>
    <m/>
    <m/>
    <m/>
    <x v="9"/>
    <n v="4"/>
    <n v="4.75"/>
  </r>
  <r>
    <x v="27"/>
    <x v="0"/>
    <x v="0"/>
    <x v="5"/>
    <x v="9"/>
    <n v="0"/>
    <n v="0"/>
    <n v="0"/>
    <m/>
    <m/>
    <n v="0.5"/>
    <n v="0"/>
    <n v="0.5"/>
    <m/>
    <m/>
    <x v="3"/>
    <n v="0"/>
    <n v="1"/>
  </r>
  <r>
    <x v="28"/>
    <x v="0"/>
    <x v="0"/>
    <x v="11"/>
    <x v="16"/>
    <n v="0"/>
    <n v="0"/>
    <n v="0"/>
    <m/>
    <m/>
    <n v="0"/>
    <n v="0.5"/>
    <n v="0.5"/>
    <m/>
    <m/>
    <x v="3"/>
    <n v="0"/>
    <n v="1"/>
  </r>
  <r>
    <x v="29"/>
    <x v="1"/>
    <x v="0"/>
    <x v="12"/>
    <x v="17"/>
    <n v="0"/>
    <n v="0"/>
    <n v="1"/>
    <m/>
    <m/>
    <m/>
    <m/>
    <m/>
    <m/>
    <m/>
    <x v="0"/>
    <n v="1"/>
    <n v="1"/>
  </r>
  <r>
    <x v="30"/>
    <x v="0"/>
    <x v="1"/>
    <x v="1"/>
    <x v="18"/>
    <n v="1"/>
    <n v="0"/>
    <n v="0"/>
    <m/>
    <m/>
    <n v="1.75"/>
    <n v="1.75"/>
    <n v="1.25"/>
    <m/>
    <m/>
    <x v="0"/>
    <n v="1"/>
    <n v="5.75"/>
  </r>
  <r>
    <x v="31"/>
    <x v="1"/>
    <x v="0"/>
    <x v="13"/>
    <x v="0"/>
    <n v="0"/>
    <n v="1"/>
    <n v="0"/>
    <m/>
    <m/>
    <n v="0"/>
    <n v="0"/>
    <m/>
    <m/>
    <m/>
    <x v="0"/>
    <n v="1"/>
    <n v="1"/>
  </r>
  <r>
    <x v="32"/>
    <x v="0"/>
    <x v="3"/>
    <x v="10"/>
    <x v="19"/>
    <n v="0"/>
    <n v="0"/>
    <n v="0"/>
    <m/>
    <m/>
    <m/>
    <m/>
    <n v="0.25"/>
    <m/>
    <m/>
    <x v="3"/>
    <n v="0"/>
    <n v="0.25"/>
  </r>
  <r>
    <x v="33"/>
    <x v="0"/>
    <x v="2"/>
    <x v="11"/>
    <x v="16"/>
    <n v="0"/>
    <n v="0"/>
    <n v="0"/>
    <m/>
    <m/>
    <m/>
    <m/>
    <n v="0.5"/>
    <m/>
    <m/>
    <x v="3"/>
    <n v="0"/>
    <n v="0.5"/>
  </r>
  <r>
    <x v="34"/>
    <x v="0"/>
    <x v="3"/>
    <x v="5"/>
    <x v="20"/>
    <n v="3"/>
    <n v="7"/>
    <n v="2"/>
    <m/>
    <m/>
    <n v="1.75"/>
    <n v="2.25"/>
    <n v="1.25"/>
    <m/>
    <m/>
    <x v="10"/>
    <n v="12"/>
    <n v="17.25"/>
  </r>
  <r>
    <x v="35"/>
    <x v="0"/>
    <x v="2"/>
    <x v="11"/>
    <x v="21"/>
    <n v="9"/>
    <n v="5"/>
    <n v="7"/>
    <m/>
    <m/>
    <n v="0.5"/>
    <n v="0.5"/>
    <n v="0.5"/>
    <m/>
    <m/>
    <x v="11"/>
    <n v="21"/>
    <n v="22.5"/>
  </r>
  <r>
    <x v="36"/>
    <x v="0"/>
    <x v="1"/>
    <x v="11"/>
    <x v="22"/>
    <n v="3"/>
    <n v="3"/>
    <n v="0"/>
    <m/>
    <m/>
    <n v="0.5"/>
    <n v="0.5"/>
    <n v="0.75"/>
    <m/>
    <m/>
    <x v="1"/>
    <n v="6"/>
    <n v="7.75"/>
  </r>
  <r>
    <x v="37"/>
    <x v="0"/>
    <x v="0"/>
    <x v="11"/>
    <x v="23"/>
    <n v="0"/>
    <n v="0"/>
    <n v="2"/>
    <m/>
    <m/>
    <n v="0"/>
    <n v="0.5"/>
    <n v="0.75"/>
    <m/>
    <m/>
    <x v="4"/>
    <n v="2"/>
    <n v="3.25"/>
  </r>
  <r>
    <x v="38"/>
    <x v="0"/>
    <x v="3"/>
    <x v="10"/>
    <x v="24"/>
    <n v="0"/>
    <n v="0"/>
    <n v="0"/>
    <m/>
    <m/>
    <m/>
    <m/>
    <n v="0.25"/>
    <m/>
    <m/>
    <x v="3"/>
    <n v="0"/>
    <n v="0.25"/>
  </r>
  <r>
    <x v="39"/>
    <x v="0"/>
    <x v="2"/>
    <x v="6"/>
    <x v="25"/>
    <n v="0"/>
    <n v="0"/>
    <n v="1"/>
    <m/>
    <m/>
    <m/>
    <m/>
    <m/>
    <m/>
    <m/>
    <x v="0"/>
    <n v="1"/>
    <n v="1"/>
  </r>
  <r>
    <x v="40"/>
    <x v="0"/>
    <x v="3"/>
    <x v="8"/>
    <x v="26"/>
    <n v="0"/>
    <n v="0"/>
    <n v="0"/>
    <m/>
    <m/>
    <n v="0.25"/>
    <n v="0"/>
    <n v="0.25"/>
    <m/>
    <m/>
    <x v="3"/>
    <n v="0"/>
    <n v="0.5"/>
  </r>
  <r>
    <x v="41"/>
    <x v="0"/>
    <x v="0"/>
    <x v="11"/>
    <x v="22"/>
    <n v="1"/>
    <n v="0"/>
    <n v="1"/>
    <m/>
    <m/>
    <n v="0.5"/>
    <n v="0.5"/>
    <n v="0.75"/>
    <m/>
    <m/>
    <x v="4"/>
    <n v="2"/>
    <n v="3.75"/>
  </r>
  <r>
    <x v="42"/>
    <x v="0"/>
    <x v="2"/>
    <x v="5"/>
    <x v="27"/>
    <n v="2"/>
    <n v="3"/>
    <n v="2"/>
    <m/>
    <m/>
    <n v="0.75"/>
    <n v="0"/>
    <n v="0.25"/>
    <m/>
    <m/>
    <x v="6"/>
    <n v="7"/>
    <n v="8"/>
  </r>
  <r>
    <x v="43"/>
    <x v="1"/>
    <x v="0"/>
    <x v="5"/>
    <x v="28"/>
    <n v="2"/>
    <n v="0"/>
    <n v="0"/>
    <m/>
    <m/>
    <n v="2.25"/>
    <n v="0"/>
    <m/>
    <m/>
    <m/>
    <x v="4"/>
    <n v="2"/>
    <n v="4.25"/>
  </r>
  <r>
    <x v="44"/>
    <x v="1"/>
    <x v="2"/>
    <x v="4"/>
    <x v="29"/>
    <n v="2"/>
    <n v="0"/>
    <n v="0"/>
    <m/>
    <m/>
    <n v="0"/>
    <n v="0"/>
    <m/>
    <m/>
    <m/>
    <x v="4"/>
    <n v="2"/>
    <n v="2"/>
  </r>
  <r>
    <x v="45"/>
    <x v="0"/>
    <x v="3"/>
    <x v="8"/>
    <x v="10"/>
    <n v="1"/>
    <n v="0"/>
    <n v="0"/>
    <m/>
    <m/>
    <n v="1.25"/>
    <n v="0"/>
    <n v="1"/>
    <m/>
    <m/>
    <x v="0"/>
    <n v="1"/>
    <n v="3.25"/>
  </r>
  <r>
    <x v="46"/>
    <x v="0"/>
    <x v="2"/>
    <x v="11"/>
    <x v="16"/>
    <n v="0"/>
    <n v="0"/>
    <n v="0"/>
    <m/>
    <m/>
    <n v="0"/>
    <n v="0.5"/>
    <m/>
    <m/>
    <m/>
    <x v="3"/>
    <n v="0"/>
    <n v="0.5"/>
  </r>
  <r>
    <x v="47"/>
    <x v="0"/>
    <x v="0"/>
    <x v="1"/>
    <x v="18"/>
    <n v="9"/>
    <n v="9"/>
    <n v="9"/>
    <m/>
    <m/>
    <n v="1.75"/>
    <n v="1.75"/>
    <n v="1.25"/>
    <m/>
    <m/>
    <x v="12"/>
    <n v="27"/>
    <n v="31.75"/>
  </r>
  <r>
    <x v="48"/>
    <x v="1"/>
    <x v="2"/>
    <x v="4"/>
    <x v="30"/>
    <n v="1"/>
    <n v="0"/>
    <n v="0"/>
    <m/>
    <m/>
    <n v="0"/>
    <n v="0"/>
    <m/>
    <m/>
    <m/>
    <x v="0"/>
    <n v="1"/>
    <n v="1"/>
  </r>
  <r>
    <x v="49"/>
    <x v="0"/>
    <x v="0"/>
    <x v="6"/>
    <x v="0"/>
    <n v="0"/>
    <n v="0"/>
    <n v="1"/>
    <m/>
    <m/>
    <m/>
    <m/>
    <m/>
    <m/>
    <m/>
    <x v="0"/>
    <n v="1"/>
    <n v="1"/>
  </r>
  <r>
    <x v="50"/>
    <x v="0"/>
    <x v="3"/>
    <x v="0"/>
    <x v="31"/>
    <n v="0"/>
    <n v="0"/>
    <n v="0"/>
    <m/>
    <m/>
    <n v="0"/>
    <n v="1.25"/>
    <n v="0.75"/>
    <m/>
    <m/>
    <x v="3"/>
    <n v="0"/>
    <n v="2"/>
  </r>
  <r>
    <x v="51"/>
    <x v="1"/>
    <x v="1"/>
    <x v="14"/>
    <x v="32"/>
    <n v="0"/>
    <n v="2"/>
    <n v="2"/>
    <m/>
    <m/>
    <n v="0"/>
    <n v="0"/>
    <m/>
    <m/>
    <m/>
    <x v="9"/>
    <n v="4"/>
    <n v="4"/>
  </r>
  <r>
    <x v="52"/>
    <x v="1"/>
    <x v="3"/>
    <x v="8"/>
    <x v="10"/>
    <n v="4"/>
    <n v="0"/>
    <n v="2"/>
    <m/>
    <m/>
    <n v="2.25"/>
    <n v="0"/>
    <n v="2.25"/>
    <m/>
    <m/>
    <x v="1"/>
    <n v="6"/>
    <n v="10.5"/>
  </r>
  <r>
    <x v="53"/>
    <x v="0"/>
    <x v="1"/>
    <x v="2"/>
    <x v="33"/>
    <n v="0"/>
    <n v="7"/>
    <n v="5"/>
    <m/>
    <m/>
    <n v="0"/>
    <n v="1"/>
    <n v="2.25"/>
    <m/>
    <m/>
    <x v="10"/>
    <n v="12"/>
    <n v="15.25"/>
  </r>
  <r>
    <x v="54"/>
    <x v="1"/>
    <x v="1"/>
    <x v="6"/>
    <x v="34"/>
    <n v="3"/>
    <n v="1"/>
    <n v="0"/>
    <m/>
    <m/>
    <n v="0"/>
    <n v="0"/>
    <n v="1.75"/>
    <m/>
    <m/>
    <x v="9"/>
    <n v="4"/>
    <n v="5.75"/>
  </r>
  <r>
    <x v="55"/>
    <x v="1"/>
    <x v="1"/>
    <x v="2"/>
    <x v="1"/>
    <n v="0"/>
    <n v="4"/>
    <n v="3"/>
    <m/>
    <m/>
    <n v="0"/>
    <n v="1"/>
    <n v="1"/>
    <m/>
    <m/>
    <x v="6"/>
    <n v="7"/>
    <n v="9"/>
  </r>
  <r>
    <x v="56"/>
    <x v="0"/>
    <x v="0"/>
    <x v="2"/>
    <x v="1"/>
    <n v="1"/>
    <n v="0"/>
    <n v="0"/>
    <m/>
    <m/>
    <n v="0"/>
    <n v="0"/>
    <n v="2.25"/>
    <m/>
    <m/>
    <x v="0"/>
    <n v="1"/>
    <n v="3.25"/>
  </r>
  <r>
    <x v="57"/>
    <x v="1"/>
    <x v="0"/>
    <x v="12"/>
    <x v="35"/>
    <n v="0"/>
    <n v="0"/>
    <n v="1"/>
    <m/>
    <m/>
    <m/>
    <m/>
    <n v="0.75"/>
    <m/>
    <m/>
    <x v="0"/>
    <n v="1"/>
    <n v="1.75"/>
  </r>
  <r>
    <x v="58"/>
    <x v="0"/>
    <x v="0"/>
    <x v="4"/>
    <x v="3"/>
    <n v="0"/>
    <n v="0"/>
    <n v="0"/>
    <m/>
    <m/>
    <n v="0.75"/>
    <n v="0"/>
    <n v="0.25"/>
    <m/>
    <m/>
    <x v="3"/>
    <n v="0"/>
    <n v="1"/>
  </r>
  <r>
    <x v="59"/>
    <x v="0"/>
    <x v="1"/>
    <x v="15"/>
    <x v="36"/>
    <n v="0"/>
    <n v="2"/>
    <n v="3"/>
    <m/>
    <m/>
    <n v="0"/>
    <n v="0"/>
    <m/>
    <m/>
    <m/>
    <x v="2"/>
    <n v="5"/>
    <n v="5"/>
  </r>
  <r>
    <x v="60"/>
    <x v="1"/>
    <x v="0"/>
    <x v="10"/>
    <x v="37"/>
    <n v="0"/>
    <n v="0"/>
    <n v="0"/>
    <m/>
    <m/>
    <m/>
    <m/>
    <n v="2.25"/>
    <m/>
    <m/>
    <x v="3"/>
    <n v="0"/>
    <n v="2.25"/>
  </r>
  <r>
    <x v="61"/>
    <x v="0"/>
    <x v="1"/>
    <x v="10"/>
    <x v="37"/>
    <n v="0"/>
    <n v="2"/>
    <n v="9"/>
    <m/>
    <m/>
    <n v="0"/>
    <n v="0"/>
    <m/>
    <m/>
    <m/>
    <x v="13"/>
    <n v="11"/>
    <n v="11"/>
  </r>
  <r>
    <x v="62"/>
    <x v="0"/>
    <x v="3"/>
    <x v="2"/>
    <x v="38"/>
    <n v="0"/>
    <n v="0"/>
    <n v="1"/>
    <m/>
    <m/>
    <m/>
    <m/>
    <n v="1.75"/>
    <m/>
    <m/>
    <x v="0"/>
    <n v="1"/>
    <n v="2.75"/>
  </r>
  <r>
    <x v="63"/>
    <x v="1"/>
    <x v="3"/>
    <x v="0"/>
    <x v="31"/>
    <n v="5"/>
    <n v="5"/>
    <n v="5"/>
    <m/>
    <m/>
    <n v="1.25"/>
    <n v="1.25"/>
    <n v="1.25"/>
    <m/>
    <m/>
    <x v="14"/>
    <n v="15"/>
    <n v="18.75"/>
  </r>
  <r>
    <x v="64"/>
    <x v="0"/>
    <x v="1"/>
    <x v="0"/>
    <x v="0"/>
    <n v="1"/>
    <n v="0"/>
    <n v="0"/>
    <m/>
    <m/>
    <n v="0.25"/>
    <n v="0.75"/>
    <n v="0.75"/>
    <m/>
    <m/>
    <x v="0"/>
    <n v="1"/>
    <n v="2.75"/>
  </r>
  <r>
    <x v="65"/>
    <x v="1"/>
    <x v="1"/>
    <x v="1"/>
    <x v="18"/>
    <n v="9"/>
    <n v="5"/>
    <n v="9"/>
    <m/>
    <m/>
    <n v="1.75"/>
    <n v="0"/>
    <m/>
    <m/>
    <m/>
    <x v="15"/>
    <n v="23"/>
    <n v="24.75"/>
  </r>
  <r>
    <x v="66"/>
    <x v="1"/>
    <x v="1"/>
    <x v="5"/>
    <x v="27"/>
    <n v="2"/>
    <n v="1"/>
    <n v="0"/>
    <m/>
    <m/>
    <n v="2.25"/>
    <n v="0"/>
    <m/>
    <m/>
    <m/>
    <x v="16"/>
    <n v="3"/>
    <n v="5.25"/>
  </r>
  <r>
    <x v="67"/>
    <x v="0"/>
    <x v="2"/>
    <x v="10"/>
    <x v="39"/>
    <n v="0"/>
    <n v="0"/>
    <n v="0"/>
    <m/>
    <m/>
    <n v="0"/>
    <n v="0.75"/>
    <m/>
    <m/>
    <m/>
    <x v="3"/>
    <n v="0"/>
    <n v="0.75"/>
  </r>
  <r>
    <x v="68"/>
    <x v="1"/>
    <x v="0"/>
    <x v="10"/>
    <x v="39"/>
    <n v="0"/>
    <n v="5"/>
    <n v="7"/>
    <m/>
    <m/>
    <n v="0"/>
    <n v="0"/>
    <n v="2.25"/>
    <m/>
    <m/>
    <x v="10"/>
    <n v="12"/>
    <n v="14.25"/>
  </r>
  <r>
    <x v="69"/>
    <x v="0"/>
    <x v="1"/>
    <x v="1"/>
    <x v="34"/>
    <n v="0"/>
    <n v="0"/>
    <n v="0"/>
    <m/>
    <m/>
    <n v="0.75"/>
    <n v="0"/>
    <n v="0.5"/>
    <m/>
    <m/>
    <x v="3"/>
    <n v="0"/>
    <n v="1.25"/>
  </r>
  <r>
    <x v="70"/>
    <x v="0"/>
    <x v="2"/>
    <x v="6"/>
    <x v="40"/>
    <n v="1"/>
    <n v="1"/>
    <n v="0"/>
    <m/>
    <m/>
    <n v="0.25"/>
    <n v="0.75"/>
    <n v="0.5"/>
    <m/>
    <m/>
    <x v="4"/>
    <n v="2"/>
    <n v="3.5"/>
  </r>
  <r>
    <x v="71"/>
    <x v="0"/>
    <x v="3"/>
    <x v="1"/>
    <x v="41"/>
    <n v="1"/>
    <n v="0"/>
    <n v="0"/>
    <m/>
    <m/>
    <n v="0.5"/>
    <n v="1"/>
    <n v="0.75"/>
    <m/>
    <m/>
    <x v="0"/>
    <n v="1"/>
    <n v="3.25"/>
  </r>
  <r>
    <x v="72"/>
    <x v="0"/>
    <x v="3"/>
    <x v="8"/>
    <x v="42"/>
    <n v="5"/>
    <n v="0"/>
    <n v="0"/>
    <m/>
    <m/>
    <n v="1.25"/>
    <n v="0"/>
    <n v="1"/>
    <m/>
    <m/>
    <x v="2"/>
    <n v="5"/>
    <n v="7.25"/>
  </r>
  <r>
    <x v="73"/>
    <x v="0"/>
    <x v="3"/>
    <x v="8"/>
    <x v="42"/>
    <n v="4"/>
    <n v="3"/>
    <n v="2"/>
    <m/>
    <m/>
    <n v="1.25"/>
    <n v="0"/>
    <n v="1"/>
    <m/>
    <m/>
    <x v="17"/>
    <n v="9"/>
    <n v="11.25"/>
  </r>
  <r>
    <x v="74"/>
    <x v="0"/>
    <x v="1"/>
    <x v="8"/>
    <x v="42"/>
    <n v="5"/>
    <n v="0"/>
    <n v="2"/>
    <m/>
    <m/>
    <n v="1"/>
    <n v="0"/>
    <m/>
    <m/>
    <m/>
    <x v="6"/>
    <n v="7"/>
    <n v="8"/>
  </r>
  <r>
    <x v="75"/>
    <x v="0"/>
    <x v="2"/>
    <x v="10"/>
    <x v="43"/>
    <n v="0"/>
    <n v="0"/>
    <n v="0"/>
    <m/>
    <m/>
    <n v="0"/>
    <n v="0.75"/>
    <n v="0.25"/>
    <m/>
    <m/>
    <x v="3"/>
    <n v="0"/>
    <n v="1"/>
  </r>
  <r>
    <x v="76"/>
    <x v="0"/>
    <x v="0"/>
    <x v="8"/>
    <x v="10"/>
    <n v="5"/>
    <n v="3"/>
    <n v="3"/>
    <m/>
    <m/>
    <n v="1"/>
    <n v="0"/>
    <m/>
    <m/>
    <m/>
    <x v="13"/>
    <n v="11"/>
    <n v="12"/>
  </r>
  <r>
    <x v="77"/>
    <x v="0"/>
    <x v="3"/>
    <x v="8"/>
    <x v="10"/>
    <n v="0"/>
    <n v="0"/>
    <n v="0"/>
    <m/>
    <m/>
    <n v="0.25"/>
    <n v="0"/>
    <n v="0.25"/>
    <m/>
    <m/>
    <x v="3"/>
    <n v="0"/>
    <n v="0.5"/>
  </r>
  <r>
    <x v="78"/>
    <x v="0"/>
    <x v="0"/>
    <x v="14"/>
    <x v="44"/>
    <n v="0"/>
    <n v="0"/>
    <n v="0"/>
    <m/>
    <m/>
    <m/>
    <m/>
    <n v="1"/>
    <m/>
    <m/>
    <x v="3"/>
    <n v="0"/>
    <n v="1"/>
  </r>
  <r>
    <x v="79"/>
    <x v="0"/>
    <x v="1"/>
    <x v="14"/>
    <x v="44"/>
    <n v="0"/>
    <n v="5"/>
    <n v="2"/>
    <m/>
    <m/>
    <n v="0"/>
    <n v="0"/>
    <n v="1"/>
    <m/>
    <m/>
    <x v="6"/>
    <n v="7"/>
    <n v="8"/>
  </r>
  <r>
    <x v="80"/>
    <x v="1"/>
    <x v="3"/>
    <x v="8"/>
    <x v="10"/>
    <n v="1"/>
    <n v="1"/>
    <n v="0"/>
    <m/>
    <m/>
    <n v="0"/>
    <n v="0.75"/>
    <n v="0.75"/>
    <m/>
    <m/>
    <x v="4"/>
    <n v="2"/>
    <n v="3.5"/>
  </r>
  <r>
    <x v="81"/>
    <x v="1"/>
    <x v="1"/>
    <x v="16"/>
    <x v="18"/>
    <n v="0"/>
    <n v="0"/>
    <n v="1"/>
    <m/>
    <m/>
    <m/>
    <m/>
    <m/>
    <m/>
    <m/>
    <x v="0"/>
    <n v="1"/>
    <n v="1"/>
  </r>
  <r>
    <x v="82"/>
    <x v="1"/>
    <x v="1"/>
    <x v="8"/>
    <x v="45"/>
    <n v="2"/>
    <n v="0"/>
    <n v="0"/>
    <m/>
    <m/>
    <n v="0"/>
    <n v="0"/>
    <m/>
    <m/>
    <m/>
    <x v="4"/>
    <n v="2"/>
    <n v="2"/>
  </r>
  <r>
    <x v="83"/>
    <x v="0"/>
    <x v="0"/>
    <x v="6"/>
    <x v="34"/>
    <n v="3"/>
    <n v="1"/>
    <n v="1"/>
    <m/>
    <m/>
    <n v="0"/>
    <n v="1.25"/>
    <m/>
    <m/>
    <m/>
    <x v="2"/>
    <n v="5"/>
    <n v="6.25"/>
  </r>
  <r>
    <x v="84"/>
    <x v="0"/>
    <x v="2"/>
    <x v="5"/>
    <x v="46"/>
    <n v="1"/>
    <n v="9"/>
    <n v="9"/>
    <m/>
    <m/>
    <n v="1.75"/>
    <n v="2.25"/>
    <n v="1.25"/>
    <m/>
    <m/>
    <x v="8"/>
    <n v="19"/>
    <n v="24.25"/>
  </r>
  <r>
    <x v="85"/>
    <x v="1"/>
    <x v="3"/>
    <x v="10"/>
    <x v="47"/>
    <n v="0"/>
    <n v="3"/>
    <n v="3"/>
    <m/>
    <m/>
    <n v="0"/>
    <n v="1.75"/>
    <m/>
    <m/>
    <m/>
    <x v="1"/>
    <n v="6"/>
    <n v="7.75"/>
  </r>
  <r>
    <x v="86"/>
    <x v="0"/>
    <x v="1"/>
    <x v="10"/>
    <x v="39"/>
    <n v="0"/>
    <n v="1"/>
    <n v="1"/>
    <m/>
    <m/>
    <n v="0"/>
    <n v="0"/>
    <m/>
    <m/>
    <m/>
    <x v="4"/>
    <n v="2"/>
    <n v="2"/>
  </r>
  <r>
    <x v="87"/>
    <x v="1"/>
    <x v="2"/>
    <x v="13"/>
    <x v="0"/>
    <n v="0"/>
    <n v="0"/>
    <n v="1"/>
    <m/>
    <m/>
    <m/>
    <m/>
    <m/>
    <m/>
    <m/>
    <x v="0"/>
    <n v="1"/>
    <n v="1"/>
  </r>
  <r>
    <x v="88"/>
    <x v="0"/>
    <x v="2"/>
    <x v="6"/>
    <x v="0"/>
    <n v="0"/>
    <n v="0"/>
    <n v="0"/>
    <m/>
    <m/>
    <n v="0.25"/>
    <n v="0"/>
    <m/>
    <m/>
    <m/>
    <x v="3"/>
    <n v="0"/>
    <n v="0.25"/>
  </r>
  <r>
    <x v="89"/>
    <x v="0"/>
    <x v="0"/>
    <x v="0"/>
    <x v="31"/>
    <n v="2"/>
    <n v="0"/>
    <n v="0"/>
    <m/>
    <m/>
    <n v="0"/>
    <n v="0.75"/>
    <n v="0.75"/>
    <m/>
    <m/>
    <x v="4"/>
    <n v="2"/>
    <n v="3.5"/>
  </r>
  <r>
    <x v="90"/>
    <x v="0"/>
    <x v="1"/>
    <x v="5"/>
    <x v="48"/>
    <n v="0"/>
    <n v="0"/>
    <n v="0"/>
    <m/>
    <m/>
    <n v="0.5"/>
    <n v="2.25"/>
    <m/>
    <m/>
    <m/>
    <x v="3"/>
    <n v="0"/>
    <n v="2.75"/>
  </r>
  <r>
    <x v="91"/>
    <x v="0"/>
    <x v="0"/>
    <x v="3"/>
    <x v="49"/>
    <n v="0"/>
    <n v="7"/>
    <n v="7"/>
    <m/>
    <m/>
    <n v="0"/>
    <n v="0.75"/>
    <n v="1.75"/>
    <m/>
    <m/>
    <x v="7"/>
    <n v="14"/>
    <n v="16.5"/>
  </r>
  <r>
    <x v="92"/>
    <x v="0"/>
    <x v="1"/>
    <x v="1"/>
    <x v="50"/>
    <n v="0"/>
    <n v="0"/>
    <n v="0"/>
    <m/>
    <m/>
    <n v="0.75"/>
    <n v="0"/>
    <n v="0.5"/>
    <m/>
    <m/>
    <x v="3"/>
    <n v="0"/>
    <n v="1.25"/>
  </r>
  <r>
    <x v="93"/>
    <x v="0"/>
    <x v="3"/>
    <x v="8"/>
    <x v="10"/>
    <n v="0"/>
    <n v="0"/>
    <n v="0"/>
    <m/>
    <m/>
    <n v="0.25"/>
    <n v="0"/>
    <n v="0.25"/>
    <m/>
    <m/>
    <x v="3"/>
    <n v="0"/>
    <n v="0.5"/>
  </r>
  <r>
    <x v="94"/>
    <x v="1"/>
    <x v="1"/>
    <x v="1"/>
    <x v="51"/>
    <n v="7"/>
    <n v="9"/>
    <n v="7"/>
    <m/>
    <m/>
    <n v="0"/>
    <n v="2.25"/>
    <m/>
    <m/>
    <m/>
    <x v="15"/>
    <n v="23"/>
    <n v="25.25"/>
  </r>
  <r>
    <x v="95"/>
    <x v="0"/>
    <x v="0"/>
    <x v="6"/>
    <x v="0"/>
    <n v="3"/>
    <n v="5"/>
    <n v="0"/>
    <m/>
    <m/>
    <n v="2.25"/>
    <n v="1.25"/>
    <m/>
    <m/>
    <m/>
    <x v="18"/>
    <n v="8"/>
    <n v="11.5"/>
  </r>
  <r>
    <x v="96"/>
    <x v="1"/>
    <x v="0"/>
    <x v="0"/>
    <x v="18"/>
    <n v="0"/>
    <n v="1"/>
    <n v="0"/>
    <m/>
    <m/>
    <n v="0"/>
    <n v="2.25"/>
    <m/>
    <m/>
    <m/>
    <x v="0"/>
    <n v="1"/>
    <n v="3.25"/>
  </r>
  <r>
    <x v="97"/>
    <x v="0"/>
    <x v="2"/>
    <x v="4"/>
    <x v="3"/>
    <n v="0"/>
    <n v="0"/>
    <n v="0"/>
    <m/>
    <m/>
    <n v="0.25"/>
    <n v="0"/>
    <n v="0.25"/>
    <m/>
    <m/>
    <x v="3"/>
    <n v="0"/>
    <n v="0.5"/>
  </r>
  <r>
    <x v="98"/>
    <x v="0"/>
    <x v="1"/>
    <x v="4"/>
    <x v="3"/>
    <n v="3"/>
    <n v="0"/>
    <n v="1"/>
    <m/>
    <m/>
    <n v="0.75"/>
    <n v="0"/>
    <n v="0.25"/>
    <m/>
    <m/>
    <x v="9"/>
    <n v="4"/>
    <n v="5"/>
  </r>
  <r>
    <x v="99"/>
    <x v="0"/>
    <x v="1"/>
    <x v="5"/>
    <x v="52"/>
    <n v="4"/>
    <n v="1"/>
    <n v="1"/>
    <m/>
    <m/>
    <n v="1.25"/>
    <n v="2.25"/>
    <m/>
    <m/>
    <m/>
    <x v="1"/>
    <n v="6"/>
    <n v="9.5"/>
  </r>
  <r>
    <x v="100"/>
    <x v="1"/>
    <x v="0"/>
    <x v="6"/>
    <x v="53"/>
    <n v="0"/>
    <n v="1"/>
    <n v="0"/>
    <m/>
    <m/>
    <n v="0"/>
    <n v="0"/>
    <n v="1.75"/>
    <m/>
    <m/>
    <x v="0"/>
    <n v="1"/>
    <n v="22.75"/>
  </r>
  <r>
    <x v="101"/>
    <x v="0"/>
    <x v="3"/>
    <x v="2"/>
    <x v="54"/>
    <n v="0"/>
    <n v="2"/>
    <n v="3"/>
    <m/>
    <m/>
    <n v="0"/>
    <n v="0"/>
    <n v="1.75"/>
    <m/>
    <m/>
    <x v="2"/>
    <n v="5"/>
    <n v="6.75"/>
  </r>
  <r>
    <x v="102"/>
    <x v="0"/>
    <x v="2"/>
    <x v="0"/>
    <x v="31"/>
    <n v="2"/>
    <n v="1"/>
    <n v="0"/>
    <m/>
    <m/>
    <n v="1"/>
    <n v="0.5"/>
    <m/>
    <m/>
    <m/>
    <x v="16"/>
    <n v="3"/>
    <n v="4.5"/>
  </r>
  <r>
    <x v="103"/>
    <x v="0"/>
    <x v="1"/>
    <x v="6"/>
    <x v="53"/>
    <n v="0"/>
    <n v="0"/>
    <n v="0"/>
    <m/>
    <m/>
    <n v="2.25"/>
    <n v="1.25"/>
    <m/>
    <m/>
    <m/>
    <x v="3"/>
    <n v="0"/>
    <n v="3.5"/>
  </r>
  <r>
    <x v="104"/>
    <x v="1"/>
    <x v="2"/>
    <x v="5"/>
    <x v="55"/>
    <n v="0"/>
    <n v="0"/>
    <n v="4"/>
    <m/>
    <m/>
    <m/>
    <m/>
    <m/>
    <m/>
    <m/>
    <x v="9"/>
    <n v="4"/>
    <n v="4"/>
  </r>
  <r>
    <x v="105"/>
    <x v="1"/>
    <x v="1"/>
    <x v="6"/>
    <x v="0"/>
    <n v="0"/>
    <n v="0"/>
    <n v="1"/>
    <m/>
    <m/>
    <m/>
    <m/>
    <n v="1.75"/>
    <m/>
    <m/>
    <x v="0"/>
    <n v="1"/>
    <n v="2.75"/>
  </r>
  <r>
    <x v="106"/>
    <x v="1"/>
    <x v="2"/>
    <x v="17"/>
    <x v="56"/>
    <n v="0"/>
    <n v="1"/>
    <n v="0"/>
    <m/>
    <m/>
    <n v="0"/>
    <n v="0"/>
    <m/>
    <m/>
    <m/>
    <x v="0"/>
    <n v="1"/>
    <n v="1"/>
  </r>
  <r>
    <x v="107"/>
    <x v="0"/>
    <x v="3"/>
    <x v="10"/>
    <x v="37"/>
    <n v="0"/>
    <n v="0"/>
    <n v="0"/>
    <m/>
    <m/>
    <n v="0"/>
    <n v="0.75"/>
    <m/>
    <m/>
    <m/>
    <x v="3"/>
    <n v="0"/>
    <n v="0.75"/>
  </r>
  <r>
    <x v="108"/>
    <x v="1"/>
    <x v="3"/>
    <x v="10"/>
    <x v="37"/>
    <n v="0"/>
    <n v="4"/>
    <n v="2"/>
    <m/>
    <m/>
    <n v="0"/>
    <n v="1.75"/>
    <m/>
    <m/>
    <m/>
    <x v="1"/>
    <n v="6"/>
    <n v="7.75"/>
  </r>
  <r>
    <x v="109"/>
    <x v="1"/>
    <x v="3"/>
    <x v="6"/>
    <x v="53"/>
    <n v="3"/>
    <n v="2"/>
    <n v="1"/>
    <m/>
    <m/>
    <n v="0"/>
    <n v="0"/>
    <m/>
    <m/>
    <m/>
    <x v="1"/>
    <n v="6"/>
    <n v="6"/>
  </r>
  <r>
    <x v="110"/>
    <x v="1"/>
    <x v="0"/>
    <x v="10"/>
    <x v="39"/>
    <n v="0"/>
    <n v="0"/>
    <n v="3"/>
    <m/>
    <m/>
    <m/>
    <m/>
    <n v="2.25"/>
    <m/>
    <m/>
    <x v="16"/>
    <n v="3"/>
    <n v="5.25"/>
  </r>
  <r>
    <x v="111"/>
    <x v="1"/>
    <x v="1"/>
    <x v="5"/>
    <x v="57"/>
    <n v="1"/>
    <n v="0"/>
    <n v="0"/>
    <m/>
    <m/>
    <n v="0"/>
    <n v="0"/>
    <m/>
    <m/>
    <m/>
    <x v="0"/>
    <n v="1"/>
    <n v="1"/>
  </r>
  <r>
    <x v="112"/>
    <x v="0"/>
    <x v="1"/>
    <x v="1"/>
    <x v="0"/>
    <n v="1"/>
    <n v="0"/>
    <n v="0"/>
    <m/>
    <m/>
    <n v="1.75"/>
    <n v="1.75"/>
    <n v="1.25"/>
    <m/>
    <m/>
    <x v="0"/>
    <n v="1"/>
    <n v="5.75"/>
  </r>
  <r>
    <x v="113"/>
    <x v="0"/>
    <x v="3"/>
    <x v="1"/>
    <x v="0"/>
    <n v="7"/>
    <n v="4"/>
    <n v="3"/>
    <m/>
    <m/>
    <n v="2.25"/>
    <n v="1.75"/>
    <n v="2.25"/>
    <m/>
    <m/>
    <x v="7"/>
    <n v="14"/>
    <n v="20.25"/>
  </r>
  <r>
    <x v="114"/>
    <x v="0"/>
    <x v="2"/>
    <x v="7"/>
    <x v="12"/>
    <n v="1"/>
    <n v="0"/>
    <n v="0"/>
    <m/>
    <m/>
    <n v="0.75"/>
    <n v="0"/>
    <m/>
    <m/>
    <m/>
    <x v="0"/>
    <n v="1"/>
    <n v="1.75"/>
  </r>
  <r>
    <x v="115"/>
    <x v="0"/>
    <x v="1"/>
    <x v="8"/>
    <x v="42"/>
    <n v="0"/>
    <n v="0"/>
    <n v="0"/>
    <m/>
    <m/>
    <n v="0.5"/>
    <n v="0"/>
    <m/>
    <m/>
    <m/>
    <x v="3"/>
    <n v="0"/>
    <n v="0.5"/>
  </r>
  <r>
    <x v="116"/>
    <x v="1"/>
    <x v="2"/>
    <x v="0"/>
    <x v="34"/>
    <n v="7"/>
    <n v="5"/>
    <n v="9"/>
    <m/>
    <m/>
    <n v="1.25"/>
    <n v="1.25"/>
    <n v="1.25"/>
    <m/>
    <m/>
    <x v="11"/>
    <n v="21"/>
    <n v="24.75"/>
  </r>
  <r>
    <x v="117"/>
    <x v="1"/>
    <x v="3"/>
    <x v="1"/>
    <x v="18"/>
    <n v="0"/>
    <n v="1"/>
    <n v="0"/>
    <m/>
    <m/>
    <n v="0"/>
    <n v="2.25"/>
    <n v="1.75"/>
    <m/>
    <m/>
    <x v="0"/>
    <n v="1"/>
    <n v="5"/>
  </r>
  <r>
    <x v="118"/>
    <x v="0"/>
    <x v="3"/>
    <x v="1"/>
    <x v="8"/>
    <n v="0"/>
    <n v="0"/>
    <n v="0"/>
    <m/>
    <m/>
    <n v="0.5"/>
    <n v="1"/>
    <n v="0.75"/>
    <m/>
    <m/>
    <x v="3"/>
    <n v="0"/>
    <n v="2.25"/>
  </r>
  <r>
    <x v="119"/>
    <x v="1"/>
    <x v="1"/>
    <x v="8"/>
    <x v="10"/>
    <n v="0"/>
    <n v="0"/>
    <n v="1"/>
    <m/>
    <m/>
    <m/>
    <m/>
    <n v="0.75"/>
    <m/>
    <m/>
    <x v="0"/>
    <n v="1"/>
    <n v="1.75"/>
  </r>
  <r>
    <x v="120"/>
    <x v="0"/>
    <x v="1"/>
    <x v="3"/>
    <x v="58"/>
    <n v="0"/>
    <n v="0"/>
    <n v="0"/>
    <m/>
    <m/>
    <n v="0"/>
    <n v="0.75"/>
    <n v="1.75"/>
    <m/>
    <m/>
    <x v="3"/>
    <n v="0"/>
    <n v="2.5"/>
  </r>
  <r>
    <x v="121"/>
    <x v="1"/>
    <x v="2"/>
    <x v="10"/>
    <x v="59"/>
    <n v="0"/>
    <n v="4"/>
    <n v="5"/>
    <m/>
    <m/>
    <n v="0"/>
    <n v="1.75"/>
    <m/>
    <m/>
    <m/>
    <x v="17"/>
    <n v="9"/>
    <n v="10.75"/>
  </r>
  <r>
    <x v="122"/>
    <x v="0"/>
    <x v="0"/>
    <x v="2"/>
    <x v="60"/>
    <n v="0"/>
    <n v="0"/>
    <n v="0"/>
    <m/>
    <m/>
    <n v="0"/>
    <n v="1"/>
    <m/>
    <m/>
    <m/>
    <x v="3"/>
    <n v="0"/>
    <n v="1"/>
  </r>
  <r>
    <x v="123"/>
    <x v="0"/>
    <x v="1"/>
    <x v="2"/>
    <x v="60"/>
    <n v="0"/>
    <n v="4"/>
    <n v="3"/>
    <m/>
    <m/>
    <n v="0"/>
    <n v="1"/>
    <n v="2.25"/>
    <m/>
    <m/>
    <x v="6"/>
    <n v="7"/>
    <n v="18.75"/>
  </r>
  <r>
    <x v="124"/>
    <x v="1"/>
    <x v="2"/>
    <x v="1"/>
    <x v="0"/>
    <n v="5"/>
    <n v="7"/>
    <n v="7"/>
    <m/>
    <m/>
    <n v="1.75"/>
    <n v="2.25"/>
    <n v="1.75"/>
    <m/>
    <m/>
    <x v="8"/>
    <n v="19"/>
    <n v="24.75"/>
  </r>
  <r>
    <x v="125"/>
    <x v="0"/>
    <x v="0"/>
    <x v="1"/>
    <x v="61"/>
    <n v="7"/>
    <n v="4"/>
    <n v="5"/>
    <m/>
    <m/>
    <n v="1.75"/>
    <n v="1.75"/>
    <n v="1.25"/>
    <m/>
    <m/>
    <x v="5"/>
    <n v="16"/>
    <n v="20.75"/>
  </r>
  <r>
    <x v="126"/>
    <x v="1"/>
    <x v="3"/>
    <x v="12"/>
    <x v="62"/>
    <n v="0"/>
    <n v="0"/>
    <n v="0"/>
    <m/>
    <m/>
    <m/>
    <m/>
    <n v="0.75"/>
    <m/>
    <m/>
    <x v="3"/>
    <n v="0"/>
    <n v="0.75"/>
  </r>
  <r>
    <x v="127"/>
    <x v="1"/>
    <x v="2"/>
    <x v="2"/>
    <x v="63"/>
    <n v="3"/>
    <n v="1"/>
    <n v="2"/>
    <m/>
    <m/>
    <n v="0"/>
    <n v="1"/>
    <m/>
    <m/>
    <m/>
    <x v="1"/>
    <n v="6"/>
    <n v="7"/>
  </r>
  <r>
    <x v="128"/>
    <x v="1"/>
    <x v="2"/>
    <x v="2"/>
    <x v="63"/>
    <n v="3"/>
    <n v="2"/>
    <n v="2"/>
    <m/>
    <m/>
    <n v="0"/>
    <n v="0"/>
    <n v="1"/>
    <m/>
    <m/>
    <x v="6"/>
    <n v="7"/>
    <n v="8"/>
  </r>
  <r>
    <x v="129"/>
    <x v="0"/>
    <x v="0"/>
    <x v="6"/>
    <x v="0"/>
    <n v="0"/>
    <n v="1"/>
    <n v="0"/>
    <m/>
    <m/>
    <n v="0"/>
    <n v="0"/>
    <m/>
    <m/>
    <m/>
    <x v="0"/>
    <n v="1"/>
    <n v="1"/>
  </r>
  <r>
    <x v="130"/>
    <x v="1"/>
    <x v="0"/>
    <x v="7"/>
    <x v="6"/>
    <n v="2"/>
    <n v="2"/>
    <n v="1"/>
    <m/>
    <m/>
    <n v="0"/>
    <n v="1.75"/>
    <n v="1.25"/>
    <m/>
    <m/>
    <x v="2"/>
    <n v="5"/>
    <n v="8"/>
  </r>
  <r>
    <x v="131"/>
    <x v="1"/>
    <x v="0"/>
    <x v="7"/>
    <x v="6"/>
    <n v="0"/>
    <n v="2"/>
    <n v="0"/>
    <m/>
    <m/>
    <n v="0"/>
    <n v="1.75"/>
    <m/>
    <m/>
    <m/>
    <x v="4"/>
    <n v="2"/>
    <n v="3.75"/>
  </r>
  <r>
    <x v="132"/>
    <x v="0"/>
    <x v="2"/>
    <x v="0"/>
    <x v="0"/>
    <n v="1"/>
    <n v="1"/>
    <n v="0"/>
    <m/>
    <m/>
    <n v="0.25"/>
    <n v="0.5"/>
    <m/>
    <m/>
    <m/>
    <x v="4"/>
    <n v="2"/>
    <n v="2.75"/>
  </r>
  <r>
    <x v="133"/>
    <x v="0"/>
    <x v="3"/>
    <x v="5"/>
    <x v="57"/>
    <n v="0"/>
    <n v="0"/>
    <n v="0"/>
    <m/>
    <m/>
    <n v="0.75"/>
    <n v="0"/>
    <m/>
    <m/>
    <m/>
    <x v="3"/>
    <n v="0"/>
    <n v="0.75"/>
  </r>
  <r>
    <x v="134"/>
    <x v="0"/>
    <x v="1"/>
    <x v="5"/>
    <x v="64"/>
    <n v="0"/>
    <n v="0"/>
    <n v="0"/>
    <m/>
    <m/>
    <n v="1.25"/>
    <n v="2.25"/>
    <m/>
    <m/>
    <m/>
    <x v="3"/>
    <n v="0"/>
    <n v="3.5"/>
  </r>
  <r>
    <x v="135"/>
    <x v="0"/>
    <x v="0"/>
    <x v="0"/>
    <x v="0"/>
    <n v="0"/>
    <n v="0"/>
    <n v="2"/>
    <m/>
    <m/>
    <n v="0"/>
    <n v="0.75"/>
    <n v="0.75"/>
    <m/>
    <m/>
    <x v="4"/>
    <n v="2"/>
    <n v="3.5"/>
  </r>
  <r>
    <x v="136"/>
    <x v="0"/>
    <x v="3"/>
    <x v="1"/>
    <x v="61"/>
    <n v="3"/>
    <n v="5"/>
    <n v="4"/>
    <m/>
    <m/>
    <n v="2.25"/>
    <n v="1.75"/>
    <n v="2.25"/>
    <m/>
    <m/>
    <x v="10"/>
    <n v="12"/>
    <n v="18.25"/>
  </r>
  <r>
    <x v="137"/>
    <x v="0"/>
    <x v="1"/>
    <x v="14"/>
    <x v="65"/>
    <n v="0"/>
    <n v="1"/>
    <n v="1"/>
    <m/>
    <m/>
    <n v="0"/>
    <n v="0"/>
    <n v="1"/>
    <m/>
    <m/>
    <x v="4"/>
    <n v="2"/>
    <n v="3"/>
  </r>
  <r>
    <x v="138"/>
    <x v="0"/>
    <x v="2"/>
    <x v="2"/>
    <x v="38"/>
    <n v="0"/>
    <n v="0"/>
    <n v="1"/>
    <m/>
    <m/>
    <m/>
    <m/>
    <m/>
    <m/>
    <m/>
    <x v="0"/>
    <n v="1"/>
    <n v="1"/>
  </r>
  <r>
    <x v="139"/>
    <x v="0"/>
    <x v="2"/>
    <x v="6"/>
    <x v="66"/>
    <n v="4"/>
    <n v="3"/>
    <n v="2"/>
    <m/>
    <m/>
    <n v="0.25"/>
    <n v="0.75"/>
    <n v="0.5"/>
    <m/>
    <m/>
    <x v="17"/>
    <n v="9"/>
    <n v="10.5"/>
  </r>
  <r>
    <x v="140"/>
    <x v="1"/>
    <x v="2"/>
    <x v="15"/>
    <x v="67"/>
    <n v="0"/>
    <n v="2"/>
    <n v="1"/>
    <m/>
    <m/>
    <n v="0"/>
    <n v="0"/>
    <m/>
    <m/>
    <m/>
    <x v="16"/>
    <n v="3"/>
    <n v="3"/>
  </r>
  <r>
    <x v="141"/>
    <x v="0"/>
    <x v="1"/>
    <x v="8"/>
    <x v="57"/>
    <n v="0"/>
    <n v="0"/>
    <n v="0"/>
    <m/>
    <m/>
    <n v="0.5"/>
    <n v="0"/>
    <m/>
    <m/>
    <m/>
    <x v="3"/>
    <n v="0"/>
    <n v="0.5"/>
  </r>
  <r>
    <x v="142"/>
    <x v="0"/>
    <x v="3"/>
    <x v="2"/>
    <x v="38"/>
    <n v="0"/>
    <n v="0"/>
    <n v="7"/>
    <m/>
    <m/>
    <m/>
    <m/>
    <n v="1.75"/>
    <m/>
    <m/>
    <x v="6"/>
    <n v="7"/>
    <n v="8.75"/>
  </r>
  <r>
    <x v="143"/>
    <x v="1"/>
    <x v="1"/>
    <x v="0"/>
    <x v="18"/>
    <n v="3"/>
    <n v="1"/>
    <n v="1"/>
    <m/>
    <m/>
    <n v="0"/>
    <n v="2.25"/>
    <m/>
    <m/>
    <m/>
    <x v="2"/>
    <n v="5"/>
    <n v="7.25"/>
  </r>
  <r>
    <x v="144"/>
    <x v="0"/>
    <x v="3"/>
    <x v="1"/>
    <x v="8"/>
    <n v="0"/>
    <n v="0"/>
    <n v="0"/>
    <m/>
    <m/>
    <n v="0.5"/>
    <n v="0"/>
    <n v="0.75"/>
    <m/>
    <m/>
    <x v="3"/>
    <n v="0"/>
    <n v="1.25"/>
  </r>
  <r>
    <x v="145"/>
    <x v="0"/>
    <x v="2"/>
    <x v="7"/>
    <x v="6"/>
    <n v="5"/>
    <n v="4"/>
    <n v="4"/>
    <m/>
    <m/>
    <n v="0.75"/>
    <n v="0"/>
    <m/>
    <m/>
    <m/>
    <x v="19"/>
    <n v="13"/>
    <n v="13.75"/>
  </r>
  <r>
    <x v="146"/>
    <x v="1"/>
    <x v="0"/>
    <x v="7"/>
    <x v="6"/>
    <n v="4"/>
    <n v="3"/>
    <n v="3"/>
    <m/>
    <m/>
    <n v="0"/>
    <n v="1.75"/>
    <n v="1.25"/>
    <m/>
    <m/>
    <x v="20"/>
    <n v="10"/>
    <n v="13"/>
  </r>
  <r>
    <x v="147"/>
    <x v="0"/>
    <x v="3"/>
    <x v="6"/>
    <x v="34"/>
    <n v="1"/>
    <n v="1"/>
    <n v="0"/>
    <m/>
    <m/>
    <n v="0"/>
    <n v="0.75"/>
    <n v="0.5"/>
    <m/>
    <m/>
    <x v="4"/>
    <n v="2"/>
    <n v="3.25"/>
  </r>
  <r>
    <x v="148"/>
    <x v="1"/>
    <x v="3"/>
    <x v="18"/>
    <x v="11"/>
    <n v="0"/>
    <n v="7"/>
    <n v="4"/>
    <m/>
    <m/>
    <n v="0"/>
    <n v="0"/>
    <m/>
    <m/>
    <m/>
    <x v="13"/>
    <n v="11"/>
    <n v="11"/>
  </r>
  <r>
    <x v="149"/>
    <x v="0"/>
    <x v="0"/>
    <x v="18"/>
    <x v="68"/>
    <n v="0"/>
    <n v="3"/>
    <n v="3"/>
    <m/>
    <m/>
    <n v="0"/>
    <n v="0"/>
    <m/>
    <m/>
    <m/>
    <x v="1"/>
    <n v="6"/>
    <n v="6"/>
  </r>
  <r>
    <x v="150"/>
    <x v="1"/>
    <x v="0"/>
    <x v="7"/>
    <x v="69"/>
    <n v="0"/>
    <n v="0"/>
    <n v="0"/>
    <m/>
    <m/>
    <m/>
    <m/>
    <n v="1.25"/>
    <m/>
    <m/>
    <x v="3"/>
    <n v="0"/>
    <n v="1.25"/>
  </r>
  <r>
    <x v="151"/>
    <x v="1"/>
    <x v="3"/>
    <x v="17"/>
    <x v="70"/>
    <n v="0"/>
    <n v="9"/>
    <n v="7"/>
    <m/>
    <m/>
    <n v="0"/>
    <n v="0"/>
    <m/>
    <m/>
    <m/>
    <x v="5"/>
    <n v="16"/>
    <n v="16"/>
  </r>
  <r>
    <x v="152"/>
    <x v="1"/>
    <x v="1"/>
    <x v="11"/>
    <x v="22"/>
    <n v="5"/>
    <n v="7"/>
    <n v="5"/>
    <m/>
    <m/>
    <n v="0"/>
    <n v="0"/>
    <m/>
    <m/>
    <m/>
    <x v="21"/>
    <n v="17"/>
    <n v="17"/>
  </r>
  <r>
    <x v="153"/>
    <x v="0"/>
    <x v="1"/>
    <x v="6"/>
    <x v="71"/>
    <n v="2"/>
    <n v="0"/>
    <n v="0"/>
    <m/>
    <m/>
    <n v="2.25"/>
    <n v="0"/>
    <m/>
    <m/>
    <m/>
    <x v="4"/>
    <n v="2"/>
    <n v="4.25"/>
  </r>
  <r>
    <x v="154"/>
    <x v="1"/>
    <x v="2"/>
    <x v="1"/>
    <x v="0"/>
    <n v="9"/>
    <n v="9"/>
    <n v="0"/>
    <m/>
    <m/>
    <n v="1.75"/>
    <n v="2.25"/>
    <n v="1.75"/>
    <m/>
    <m/>
    <x v="22"/>
    <n v="18"/>
    <n v="23.75"/>
  </r>
  <r>
    <x v="155"/>
    <x v="0"/>
    <x v="2"/>
    <x v="0"/>
    <x v="72"/>
    <n v="3"/>
    <n v="2"/>
    <n v="3"/>
    <m/>
    <m/>
    <n v="1"/>
    <n v="1.25"/>
    <n v="0.75"/>
    <m/>
    <m/>
    <x v="18"/>
    <n v="8"/>
    <n v="11"/>
  </r>
  <r>
    <x v="156"/>
    <x v="1"/>
    <x v="3"/>
    <x v="8"/>
    <x v="10"/>
    <n v="9"/>
    <n v="0"/>
    <n v="3"/>
    <m/>
    <m/>
    <n v="2.25"/>
    <n v="0"/>
    <n v="2.25"/>
    <m/>
    <m/>
    <x v="10"/>
    <n v="12"/>
    <n v="16.5"/>
  </r>
  <r>
    <x v="157"/>
    <x v="0"/>
    <x v="0"/>
    <x v="11"/>
    <x v="73"/>
    <n v="0"/>
    <n v="2"/>
    <n v="0"/>
    <m/>
    <m/>
    <n v="0"/>
    <n v="0.5"/>
    <n v="0.75"/>
    <m/>
    <m/>
    <x v="4"/>
    <n v="2"/>
    <n v="3.25"/>
  </r>
  <r>
    <x v="158"/>
    <x v="1"/>
    <x v="2"/>
    <x v="13"/>
    <x v="0"/>
    <n v="0"/>
    <n v="1"/>
    <n v="0"/>
    <m/>
    <m/>
    <n v="0"/>
    <n v="0"/>
    <m/>
    <m/>
    <m/>
    <x v="0"/>
    <n v="1"/>
    <n v="1"/>
  </r>
  <r>
    <x v="159"/>
    <x v="0"/>
    <x v="3"/>
    <x v="8"/>
    <x v="42"/>
    <n v="0"/>
    <n v="0"/>
    <n v="0"/>
    <m/>
    <m/>
    <n v="0.25"/>
    <n v="0"/>
    <n v="0.25"/>
    <m/>
    <m/>
    <x v="3"/>
    <n v="0"/>
    <n v="0.5"/>
  </r>
  <r>
    <x v="160"/>
    <x v="0"/>
    <x v="0"/>
    <x v="0"/>
    <x v="18"/>
    <n v="0"/>
    <n v="1"/>
    <n v="1"/>
    <m/>
    <m/>
    <n v="0"/>
    <n v="0.75"/>
    <n v="0.75"/>
    <m/>
    <m/>
    <x v="4"/>
    <n v="2"/>
    <n v="3.5"/>
  </r>
  <r>
    <x v="161"/>
    <x v="0"/>
    <x v="3"/>
    <x v="5"/>
    <x v="42"/>
    <n v="2"/>
    <n v="1"/>
    <n v="1"/>
    <m/>
    <m/>
    <n v="1.75"/>
    <n v="2.25"/>
    <n v="1.25"/>
    <m/>
    <m/>
    <x v="9"/>
    <n v="4"/>
    <n v="9.25"/>
  </r>
  <r>
    <x v="162"/>
    <x v="0"/>
    <x v="3"/>
    <x v="8"/>
    <x v="10"/>
    <n v="2"/>
    <n v="0"/>
    <n v="1"/>
    <m/>
    <m/>
    <n v="1.25"/>
    <n v="0"/>
    <n v="1"/>
    <m/>
    <m/>
    <x v="16"/>
    <n v="3"/>
    <n v="5.25"/>
  </r>
  <r>
    <x v="163"/>
    <x v="0"/>
    <x v="0"/>
    <x v="5"/>
    <x v="15"/>
    <n v="0"/>
    <n v="0"/>
    <n v="0"/>
    <m/>
    <m/>
    <n v="1.25"/>
    <n v="0"/>
    <n v="0.5"/>
    <m/>
    <m/>
    <x v="3"/>
    <n v="0"/>
    <n v="1.75"/>
  </r>
  <r>
    <x v="164"/>
    <x v="1"/>
    <x v="3"/>
    <x v="8"/>
    <x v="10"/>
    <n v="1"/>
    <n v="0"/>
    <n v="0"/>
    <m/>
    <m/>
    <n v="0"/>
    <n v="0.75"/>
    <n v="0.75"/>
    <m/>
    <m/>
    <x v="0"/>
    <n v="1"/>
    <n v="2.5"/>
  </r>
  <r>
    <x v="165"/>
    <x v="1"/>
    <x v="2"/>
    <x v="12"/>
    <x v="62"/>
    <n v="0"/>
    <n v="0"/>
    <n v="1"/>
    <m/>
    <m/>
    <m/>
    <m/>
    <n v="0.75"/>
    <m/>
    <m/>
    <x v="0"/>
    <n v="1"/>
    <n v="1.75"/>
  </r>
  <r>
    <x v="166"/>
    <x v="1"/>
    <x v="0"/>
    <x v="5"/>
    <x v="74"/>
    <n v="7"/>
    <n v="0"/>
    <n v="4"/>
    <m/>
    <m/>
    <n v="2.25"/>
    <n v="0"/>
    <m/>
    <m/>
    <m/>
    <x v="13"/>
    <n v="11"/>
    <n v="13.25"/>
  </r>
  <r>
    <x v="167"/>
    <x v="0"/>
    <x v="2"/>
    <x v="5"/>
    <x v="75"/>
    <n v="0"/>
    <n v="0"/>
    <n v="1"/>
    <m/>
    <m/>
    <n v="0.75"/>
    <n v="0"/>
    <n v="0.25"/>
    <m/>
    <m/>
    <x v="0"/>
    <n v="1"/>
    <n v="2"/>
  </r>
  <r>
    <x v="168"/>
    <x v="1"/>
    <x v="3"/>
    <x v="8"/>
    <x v="9"/>
    <n v="1"/>
    <n v="0"/>
    <n v="0"/>
    <m/>
    <m/>
    <n v="0"/>
    <n v="0"/>
    <m/>
    <m/>
    <m/>
    <x v="0"/>
    <n v="1"/>
    <n v="1"/>
  </r>
  <r>
    <x v="169"/>
    <x v="0"/>
    <x v="3"/>
    <x v="1"/>
    <x v="8"/>
    <n v="1"/>
    <n v="3"/>
    <n v="1"/>
    <m/>
    <m/>
    <n v="2.25"/>
    <n v="1.75"/>
    <n v="2.25"/>
    <m/>
    <m/>
    <x v="2"/>
    <n v="5"/>
    <n v="11.25"/>
  </r>
  <r>
    <x v="170"/>
    <x v="0"/>
    <x v="2"/>
    <x v="11"/>
    <x v="76"/>
    <n v="0"/>
    <n v="0"/>
    <n v="1"/>
    <m/>
    <m/>
    <n v="0.5"/>
    <n v="0.5"/>
    <n v="0.5"/>
    <m/>
    <m/>
    <x v="0"/>
    <n v="1"/>
    <n v="2.5"/>
  </r>
  <r>
    <x v="171"/>
    <x v="1"/>
    <x v="1"/>
    <x v="0"/>
    <x v="18"/>
    <n v="0"/>
    <n v="1"/>
    <n v="0"/>
    <m/>
    <m/>
    <n v="0"/>
    <n v="2.25"/>
    <m/>
    <m/>
    <m/>
    <x v="0"/>
    <n v="1"/>
    <n v="3.25"/>
  </r>
  <r>
    <x v="172"/>
    <x v="0"/>
    <x v="0"/>
    <x v="4"/>
    <x v="77"/>
    <n v="2"/>
    <n v="0"/>
    <n v="0"/>
    <m/>
    <m/>
    <n v="0.75"/>
    <n v="0"/>
    <n v="0.25"/>
    <m/>
    <m/>
    <x v="4"/>
    <n v="2"/>
    <n v="3"/>
  </r>
  <r>
    <x v="173"/>
    <x v="0"/>
    <x v="0"/>
    <x v="5"/>
    <x v="28"/>
    <n v="0"/>
    <n v="0"/>
    <n v="0"/>
    <m/>
    <m/>
    <m/>
    <m/>
    <n v="0.5"/>
    <m/>
    <m/>
    <x v="3"/>
    <n v="0"/>
    <n v="0.5"/>
  </r>
  <r>
    <x v="174"/>
    <x v="0"/>
    <x v="1"/>
    <x v="5"/>
    <x v="78"/>
    <n v="9"/>
    <n v="9"/>
    <n v="4"/>
    <m/>
    <m/>
    <n v="1.25"/>
    <n v="2.25"/>
    <m/>
    <m/>
    <m/>
    <x v="23"/>
    <n v="22"/>
    <n v="25.5"/>
  </r>
  <r>
    <x v="175"/>
    <x v="1"/>
    <x v="3"/>
    <x v="11"/>
    <x v="16"/>
    <n v="3"/>
    <n v="3"/>
    <n v="1"/>
    <m/>
    <m/>
    <n v="0"/>
    <n v="0"/>
    <m/>
    <m/>
    <m/>
    <x v="6"/>
    <n v="7"/>
    <n v="7"/>
  </r>
  <r>
    <x v="176"/>
    <x v="1"/>
    <x v="1"/>
    <x v="6"/>
    <x v="61"/>
    <n v="4"/>
    <n v="2"/>
    <n v="2"/>
    <m/>
    <m/>
    <n v="0"/>
    <n v="0"/>
    <n v="1.75"/>
    <m/>
    <m/>
    <x v="18"/>
    <n v="8"/>
    <n v="9.75"/>
  </r>
  <r>
    <x v="177"/>
    <x v="1"/>
    <x v="2"/>
    <x v="0"/>
    <x v="18"/>
    <n v="2"/>
    <n v="0"/>
    <n v="0"/>
    <m/>
    <m/>
    <n v="1.25"/>
    <n v="0"/>
    <m/>
    <m/>
    <m/>
    <x v="4"/>
    <n v="2"/>
    <n v="3.25"/>
  </r>
  <r>
    <x v="178"/>
    <x v="0"/>
    <x v="3"/>
    <x v="0"/>
    <x v="0"/>
    <n v="0"/>
    <n v="1"/>
    <n v="0"/>
    <m/>
    <m/>
    <n v="1"/>
    <n v="1.25"/>
    <n v="0.75"/>
    <m/>
    <m/>
    <x v="0"/>
    <n v="1"/>
    <n v="4"/>
  </r>
  <r>
    <x v="179"/>
    <x v="0"/>
    <x v="1"/>
    <x v="14"/>
    <x v="79"/>
    <n v="0"/>
    <n v="1"/>
    <n v="0"/>
    <m/>
    <m/>
    <n v="0"/>
    <n v="0"/>
    <n v="1"/>
    <m/>
    <m/>
    <x v="0"/>
    <n v="1"/>
    <n v="2"/>
  </r>
  <r>
    <x v="180"/>
    <x v="0"/>
    <x v="3"/>
    <x v="1"/>
    <x v="0"/>
    <n v="9"/>
    <n v="9"/>
    <n v="9"/>
    <m/>
    <m/>
    <n v="2.25"/>
    <n v="1.75"/>
    <n v="2.25"/>
    <m/>
    <m/>
    <x v="12"/>
    <n v="27"/>
    <n v="33.25"/>
  </r>
  <r>
    <x v="181"/>
    <x v="1"/>
    <x v="3"/>
    <x v="11"/>
    <x v="16"/>
    <n v="2"/>
    <n v="0"/>
    <n v="0"/>
    <m/>
    <m/>
    <n v="0"/>
    <n v="0"/>
    <m/>
    <m/>
    <m/>
    <x v="4"/>
    <n v="2"/>
    <n v="2"/>
  </r>
  <r>
    <x v="182"/>
    <x v="0"/>
    <x v="0"/>
    <x v="4"/>
    <x v="3"/>
    <n v="0"/>
    <n v="0"/>
    <n v="0"/>
    <m/>
    <m/>
    <n v="0.75"/>
    <n v="0"/>
    <m/>
    <m/>
    <m/>
    <x v="3"/>
    <n v="0"/>
    <n v="0.75"/>
  </r>
  <r>
    <x v="183"/>
    <x v="1"/>
    <x v="0"/>
    <x v="5"/>
    <x v="26"/>
    <n v="9"/>
    <n v="9"/>
    <n v="9"/>
    <m/>
    <m/>
    <n v="2.25"/>
    <n v="0"/>
    <m/>
    <m/>
    <m/>
    <x v="12"/>
    <n v="27"/>
    <n v="29.25"/>
  </r>
  <r>
    <x v="184"/>
    <x v="0"/>
    <x v="1"/>
    <x v="6"/>
    <x v="51"/>
    <n v="7"/>
    <n v="3"/>
    <n v="7"/>
    <m/>
    <m/>
    <n v="2.25"/>
    <n v="1.25"/>
    <m/>
    <m/>
    <m/>
    <x v="21"/>
    <n v="17"/>
    <n v="20.5"/>
  </r>
  <r>
    <x v="185"/>
    <x v="0"/>
    <x v="3"/>
    <x v="15"/>
    <x v="80"/>
    <n v="0"/>
    <n v="1"/>
    <n v="0"/>
    <m/>
    <m/>
    <n v="0"/>
    <n v="0"/>
    <m/>
    <m/>
    <m/>
    <x v="0"/>
    <n v="1"/>
    <n v="1"/>
  </r>
  <r>
    <x v="186"/>
    <x v="0"/>
    <x v="2"/>
    <x v="1"/>
    <x v="18"/>
    <n v="0"/>
    <n v="0"/>
    <n v="0"/>
    <m/>
    <m/>
    <n v="0.5"/>
    <n v="1"/>
    <m/>
    <m/>
    <m/>
    <x v="3"/>
    <n v="0"/>
    <n v="1.5"/>
  </r>
  <r>
    <x v="187"/>
    <x v="0"/>
    <x v="1"/>
    <x v="5"/>
    <x v="81"/>
    <n v="0"/>
    <n v="0"/>
    <n v="0"/>
    <m/>
    <m/>
    <n v="0.5"/>
    <n v="0"/>
    <m/>
    <m/>
    <m/>
    <x v="3"/>
    <n v="0"/>
    <n v="0.5"/>
  </r>
  <r>
    <x v="188"/>
    <x v="1"/>
    <x v="2"/>
    <x v="0"/>
    <x v="18"/>
    <n v="0"/>
    <n v="1"/>
    <n v="1"/>
    <m/>
    <m/>
    <n v="0"/>
    <n v="1.25"/>
    <m/>
    <m/>
    <m/>
    <x v="4"/>
    <n v="2"/>
    <n v="3.25"/>
  </r>
  <r>
    <x v="189"/>
    <x v="0"/>
    <x v="1"/>
    <x v="8"/>
    <x v="82"/>
    <n v="0"/>
    <n v="0"/>
    <n v="0"/>
    <m/>
    <m/>
    <n v="1"/>
    <n v="0"/>
    <m/>
    <m/>
    <m/>
    <x v="3"/>
    <n v="0"/>
    <n v="1"/>
  </r>
  <r>
    <x v="190"/>
    <x v="0"/>
    <x v="1"/>
    <x v="2"/>
    <x v="83"/>
    <n v="0"/>
    <n v="0"/>
    <n v="0"/>
    <m/>
    <m/>
    <n v="0"/>
    <n v="1"/>
    <n v="2.25"/>
    <m/>
    <m/>
    <x v="3"/>
    <n v="0"/>
    <n v="3.25"/>
  </r>
  <r>
    <x v="191"/>
    <x v="0"/>
    <x v="2"/>
    <x v="0"/>
    <x v="31"/>
    <n v="3"/>
    <n v="2"/>
    <n v="3"/>
    <m/>
    <m/>
    <n v="1"/>
    <n v="1.25"/>
    <n v="0.75"/>
    <m/>
    <m/>
    <x v="18"/>
    <n v="8"/>
    <n v="11"/>
  </r>
  <r>
    <x v="192"/>
    <x v="1"/>
    <x v="3"/>
    <x v="8"/>
    <x v="84"/>
    <n v="0"/>
    <n v="1"/>
    <n v="1"/>
    <m/>
    <m/>
    <n v="0"/>
    <n v="0.75"/>
    <n v="2.25"/>
    <m/>
    <m/>
    <x v="4"/>
    <n v="2"/>
    <n v="5"/>
  </r>
  <r>
    <x v="193"/>
    <x v="1"/>
    <x v="2"/>
    <x v="0"/>
    <x v="0"/>
    <n v="4"/>
    <n v="3"/>
    <n v="3"/>
    <m/>
    <m/>
    <n v="1.25"/>
    <n v="1.25"/>
    <n v="1.25"/>
    <m/>
    <m/>
    <x v="20"/>
    <n v="10"/>
    <n v="13.75"/>
  </r>
  <r>
    <x v="194"/>
    <x v="0"/>
    <x v="0"/>
    <x v="13"/>
    <x v="0"/>
    <n v="0"/>
    <n v="2"/>
    <n v="0"/>
    <m/>
    <m/>
    <n v="0"/>
    <n v="0"/>
    <m/>
    <m/>
    <m/>
    <x v="4"/>
    <n v="2"/>
    <n v="2"/>
  </r>
  <r>
    <x v="195"/>
    <x v="0"/>
    <x v="1"/>
    <x v="8"/>
    <x v="26"/>
    <n v="2"/>
    <n v="0"/>
    <n v="0"/>
    <m/>
    <m/>
    <n v="1"/>
    <n v="0"/>
    <m/>
    <m/>
    <m/>
    <x v="4"/>
    <n v="2"/>
    <n v="3"/>
  </r>
  <r>
    <x v="196"/>
    <x v="1"/>
    <x v="3"/>
    <x v="10"/>
    <x v="37"/>
    <n v="0"/>
    <n v="1"/>
    <n v="0"/>
    <m/>
    <m/>
    <n v="0"/>
    <n v="1.75"/>
    <m/>
    <m/>
    <m/>
    <x v="0"/>
    <n v="1"/>
    <n v="2.75"/>
  </r>
  <r>
    <x v="197"/>
    <x v="1"/>
    <x v="0"/>
    <x v="8"/>
    <x v="85"/>
    <n v="3"/>
    <n v="0"/>
    <n v="0"/>
    <m/>
    <m/>
    <n v="0"/>
    <n v="0"/>
    <m/>
    <m/>
    <m/>
    <x v="16"/>
    <n v="3"/>
    <n v="3"/>
  </r>
  <r>
    <x v="198"/>
    <x v="1"/>
    <x v="0"/>
    <x v="12"/>
    <x v="17"/>
    <n v="0"/>
    <n v="0"/>
    <n v="1"/>
    <m/>
    <m/>
    <m/>
    <m/>
    <n v="0.75"/>
    <m/>
    <m/>
    <x v="0"/>
    <n v="1"/>
    <n v="1.75"/>
  </r>
  <r>
    <x v="199"/>
    <x v="0"/>
    <x v="3"/>
    <x v="4"/>
    <x v="86"/>
    <n v="0"/>
    <n v="0"/>
    <n v="0"/>
    <m/>
    <m/>
    <n v="0.25"/>
    <n v="0"/>
    <m/>
    <m/>
    <m/>
    <x v="3"/>
    <n v="0"/>
    <n v="0.25"/>
  </r>
  <r>
    <x v="200"/>
    <x v="0"/>
    <x v="2"/>
    <x v="10"/>
    <x v="37"/>
    <n v="0"/>
    <n v="1"/>
    <n v="0"/>
    <m/>
    <m/>
    <n v="0"/>
    <n v="0.75"/>
    <n v="0.25"/>
    <m/>
    <m/>
    <x v="0"/>
    <n v="1"/>
    <n v="2"/>
  </r>
  <r>
    <x v="201"/>
    <x v="0"/>
    <x v="3"/>
    <x v="5"/>
    <x v="27"/>
    <n v="0"/>
    <n v="0"/>
    <n v="0"/>
    <m/>
    <m/>
    <m/>
    <m/>
    <n v="0.25"/>
    <m/>
    <m/>
    <x v="3"/>
    <n v="0"/>
    <n v="0.25"/>
  </r>
  <r>
    <x v="202"/>
    <x v="0"/>
    <x v="1"/>
    <x v="5"/>
    <x v="85"/>
    <n v="0"/>
    <n v="0"/>
    <n v="0"/>
    <m/>
    <m/>
    <n v="0.5"/>
    <n v="0"/>
    <m/>
    <m/>
    <m/>
    <x v="3"/>
    <n v="0"/>
    <n v="0.5"/>
  </r>
  <r>
    <x v="203"/>
    <x v="1"/>
    <x v="3"/>
    <x v="1"/>
    <x v="8"/>
    <n v="2"/>
    <n v="0"/>
    <n v="0"/>
    <m/>
    <m/>
    <n v="1.75"/>
    <n v="0"/>
    <n v="1.75"/>
    <m/>
    <m/>
    <x v="4"/>
    <n v="2"/>
    <n v="5.5"/>
  </r>
  <r>
    <x v="204"/>
    <x v="0"/>
    <x v="1"/>
    <x v="0"/>
    <x v="87"/>
    <n v="0"/>
    <n v="0"/>
    <n v="0"/>
    <m/>
    <m/>
    <n v="0"/>
    <n v="0.5"/>
    <m/>
    <m/>
    <m/>
    <x v="3"/>
    <n v="0"/>
    <n v="0.5"/>
  </r>
  <r>
    <x v="205"/>
    <x v="1"/>
    <x v="3"/>
    <x v="2"/>
    <x v="38"/>
    <n v="0"/>
    <n v="2"/>
    <n v="1"/>
    <m/>
    <m/>
    <n v="0"/>
    <n v="1"/>
    <n v="1"/>
    <m/>
    <m/>
    <x v="16"/>
    <n v="3"/>
    <n v="5"/>
  </r>
  <r>
    <x v="206"/>
    <x v="1"/>
    <x v="0"/>
    <x v="14"/>
    <x v="88"/>
    <n v="0"/>
    <n v="7"/>
    <n v="2"/>
    <m/>
    <m/>
    <n v="0"/>
    <n v="0"/>
    <m/>
    <m/>
    <m/>
    <x v="17"/>
    <n v="9"/>
    <n v="9"/>
  </r>
  <r>
    <x v="207"/>
    <x v="0"/>
    <x v="3"/>
    <x v="2"/>
    <x v="38"/>
    <n v="0"/>
    <n v="0"/>
    <n v="5"/>
    <m/>
    <m/>
    <m/>
    <m/>
    <n v="1.75"/>
    <m/>
    <m/>
    <x v="2"/>
    <n v="5"/>
    <n v="6.75"/>
  </r>
  <r>
    <x v="208"/>
    <x v="0"/>
    <x v="0"/>
    <x v="1"/>
    <x v="61"/>
    <n v="1"/>
    <n v="0"/>
    <n v="0"/>
    <m/>
    <m/>
    <n v="0.75"/>
    <n v="0"/>
    <n v="0.5"/>
    <m/>
    <m/>
    <x v="0"/>
    <n v="1"/>
    <n v="2.25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11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4"/>
    <e v="#NUM!"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  <r>
    <x v="209"/>
    <x v="2"/>
    <x v="4"/>
    <x v="19"/>
    <x v="89"/>
    <m/>
    <m/>
    <m/>
    <m/>
    <m/>
    <m/>
    <m/>
    <m/>
    <m/>
    <m/>
    <x v="25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4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L84" firstHeaderRow="0" firstDataRow="1" firstDataCol="1"/>
  <pivotFields count="18">
    <pivotField axis="axisRow" showAll="0">
      <items count="453">
        <item m="1" x="345"/>
        <item m="1" x="434"/>
        <item m="1" x="447"/>
        <item m="1" x="361"/>
        <item m="1" x="380"/>
        <item x="11"/>
        <item m="1" x="402"/>
        <item m="1" x="315"/>
        <item m="1" x="244"/>
        <item x="14"/>
        <item m="1" x="386"/>
        <item m="1" x="401"/>
        <item m="1" x="222"/>
        <item m="1" x="347"/>
        <item m="1" x="312"/>
        <item m="1" x="234"/>
        <item m="1" x="421"/>
        <item x="38"/>
        <item m="1" x="294"/>
        <item m="1" x="426"/>
        <item m="1" x="346"/>
        <item m="1" x="396"/>
        <item m="1" x="225"/>
        <item m="1" x="298"/>
        <item m="1" x="438"/>
        <item m="1" x="260"/>
        <item m="1" x="342"/>
        <item m="1" x="406"/>
        <item m="1" x="249"/>
        <item m="1" x="282"/>
        <item m="1" x="333"/>
        <item m="1" x="363"/>
        <item m="1" x="325"/>
        <item x="63"/>
        <item m="1" x="430"/>
        <item m="1" x="335"/>
        <item m="1" x="329"/>
        <item m="1" x="441"/>
        <item m="1" x="351"/>
        <item x="84"/>
        <item x="85"/>
        <item m="1" x="450"/>
        <item m="1" x="259"/>
        <item m="1" x="269"/>
        <item m="1" x="286"/>
        <item m="1" x="253"/>
        <item x="94"/>
        <item m="1" x="252"/>
        <item m="1" x="383"/>
        <item m="1" x="373"/>
        <item x="104"/>
        <item m="1" x="280"/>
        <item x="108"/>
        <item x="113"/>
        <item x="114"/>
        <item m="1" x="311"/>
        <item x="116"/>
        <item m="1" x="378"/>
        <item m="1" x="210"/>
        <item x="117"/>
        <item m="1" x="272"/>
        <item m="1" x="284"/>
        <item x="136"/>
        <item m="1" x="299"/>
        <item m="1" x="218"/>
        <item x="142"/>
        <item m="1" x="400"/>
        <item m="1" x="353"/>
        <item m="1" x="356"/>
        <item m="1" x="264"/>
        <item m="1" x="349"/>
        <item m="1" x="328"/>
        <item m="1" x="240"/>
        <item x="162"/>
        <item m="1" x="410"/>
        <item m="1" x="440"/>
        <item m="1" x="255"/>
        <item m="1" x="291"/>
        <item m="1" x="290"/>
        <item x="180"/>
        <item m="1" x="435"/>
        <item m="1" x="243"/>
        <item m="1" x="428"/>
        <item m="1" x="267"/>
        <item m="1" x="382"/>
        <item m="1" x="418"/>
        <item m="1" x="442"/>
        <item m="1" x="425"/>
        <item x="196"/>
        <item x="203"/>
        <item m="1" x="277"/>
        <item m="1" x="238"/>
        <item m="1" x="408"/>
        <item m="1" x="227"/>
        <item x="207"/>
        <item m="1" x="384"/>
        <item m="1" x="388"/>
        <item m="1" x="379"/>
        <item x="35"/>
        <item m="1" x="330"/>
        <item m="1" x="374"/>
        <item m="1" x="443"/>
        <item m="1" x="359"/>
        <item x="62"/>
        <item m="1" x="237"/>
        <item x="72"/>
        <item x="73"/>
        <item m="1" x="394"/>
        <item m="1" x="296"/>
        <item m="1" x="409"/>
        <item m="1" x="451"/>
        <item m="1" x="271"/>
        <item m="1" x="392"/>
        <item m="1" x="403"/>
        <item m="1" x="338"/>
        <item x="102"/>
        <item x="107"/>
        <item m="1" x="445"/>
        <item x="118"/>
        <item m="1" x="261"/>
        <item m="1" x="336"/>
        <item m="1" x="424"/>
        <item m="1" x="390"/>
        <item m="1" x="367"/>
        <item x="155"/>
        <item x="161"/>
        <item m="1" x="412"/>
        <item m="1" x="216"/>
        <item m="1" x="437"/>
        <item m="1" x="281"/>
        <item m="1" x="427"/>
        <item m="1" x="369"/>
        <item m="1" x="337"/>
        <item m="1" x="360"/>
        <item m="1" x="414"/>
        <item m="1" x="339"/>
        <item m="1" x="213"/>
        <item m="1" x="254"/>
        <item m="1" x="293"/>
        <item m="1" x="223"/>
        <item m="1" x="308"/>
        <item x="74"/>
        <item m="1" x="352"/>
        <item m="1" x="214"/>
        <item m="1" x="319"/>
        <item m="1" x="304"/>
        <item m="1" x="334"/>
        <item m="1" x="242"/>
        <item m="1" x="385"/>
        <item x="156"/>
        <item x="192"/>
        <item m="1" x="391"/>
        <item x="16"/>
        <item x="183"/>
        <item x="181"/>
        <item m="1" x="358"/>
        <item m="1" x="306"/>
        <item m="1" x="217"/>
        <item m="1" x="355"/>
        <item x="145"/>
        <item m="1" x="245"/>
        <item m="1" x="309"/>
        <item x="174"/>
        <item m="1" x="449"/>
        <item x="123"/>
        <item m="1" x="265"/>
        <item m="1" x="246"/>
        <item x="99"/>
        <item m="1" x="251"/>
        <item m="1" x="393"/>
        <item m="1" x="317"/>
        <item m="1" x="405"/>
        <item m="1" x="362"/>
        <item m="1" x="423"/>
        <item m="1" x="413"/>
        <item x="32"/>
        <item m="1" x="266"/>
        <item m="1" x="211"/>
        <item x="138"/>
        <item m="1" x="270"/>
        <item m="1" x="397"/>
        <item x="152"/>
        <item m="1" x="368"/>
        <item m="1" x="257"/>
        <item m="1" x="420"/>
        <item m="1" x="411"/>
        <item m="1" x="250"/>
        <item x="50"/>
        <item x="61"/>
        <item m="1" x="407"/>
        <item x="79"/>
        <item x="86"/>
        <item m="1" x="389"/>
        <item m="1" x="422"/>
        <item m="1" x="404"/>
        <item x="124"/>
        <item x="126"/>
        <item x="144"/>
        <item x="169"/>
        <item m="1" x="399"/>
        <item m="1" x="302"/>
        <item m="1" x="332"/>
        <item m="1" x="398"/>
        <item m="1" x="300"/>
        <item x="200"/>
        <item m="1" x="322"/>
        <item m="1" x="230"/>
        <item m="1" x="274"/>
        <item m="1" x="377"/>
        <item m="1" x="323"/>
        <item m="1" x="375"/>
        <item x="4"/>
        <item m="1" x="256"/>
        <item x="18"/>
        <item m="1" x="279"/>
        <item x="97"/>
        <item x="98"/>
        <item m="1" x="232"/>
        <item m="1" x="395"/>
        <item m="1" x="236"/>
        <item m="1" x="287"/>
        <item x="60"/>
        <item m="1" x="415"/>
        <item x="19"/>
        <item m="1" x="248"/>
        <item x="148"/>
        <item m="1" x="220"/>
        <item m="1" x="262"/>
        <item m="1" x="231"/>
        <item m="1" x="429"/>
        <item m="1" x="364"/>
        <item m="1" x="233"/>
        <item m="1" x="273"/>
        <item m="1" x="239"/>
        <item m="1" x="439"/>
        <item m="1" x="241"/>
        <item m="1" x="292"/>
        <item x="17"/>
        <item x="22"/>
        <item m="1" x="318"/>
        <item m="1" x="376"/>
        <item m="1" x="305"/>
        <item x="40"/>
        <item x="43"/>
        <item x="45"/>
        <item x="47"/>
        <item m="1" x="371"/>
        <item m="1" x="432"/>
        <item x="65"/>
        <item m="1" x="348"/>
        <item x="67"/>
        <item x="68"/>
        <item x="70"/>
        <item m="1" x="327"/>
        <item x="71"/>
        <item m="1" x="343"/>
        <item x="77"/>
        <item m="1" x="212"/>
        <item m="1" x="381"/>
        <item m="1" x="307"/>
        <item m="1" x="372"/>
        <item m="1" x="219"/>
        <item m="1" x="295"/>
        <item x="110"/>
        <item x="122"/>
        <item m="1" x="326"/>
        <item x="134"/>
        <item m="1" x="314"/>
        <item m="1" x="289"/>
        <item x="137"/>
        <item x="139"/>
        <item m="1" x="301"/>
        <item x="154"/>
        <item x="164"/>
        <item x="165"/>
        <item x="166"/>
        <item x="168"/>
        <item x="170"/>
        <item x="178"/>
        <item x="184"/>
        <item m="1" x="221"/>
        <item x="189"/>
        <item m="1" x="324"/>
        <item m="1" x="320"/>
        <item m="1" x="431"/>
        <item x="209"/>
        <item m="1" x="313"/>
        <item m="1" x="275"/>
        <item m="1" x="448"/>
        <item m="1" x="310"/>
        <item m="1" x="436"/>
        <item x="52"/>
        <item m="1" x="331"/>
        <item m="1" x="303"/>
        <item x="75"/>
        <item x="80"/>
        <item m="1" x="341"/>
        <item m="1" x="278"/>
        <item m="1" x="419"/>
        <item m="1" x="297"/>
        <item m="1" x="340"/>
        <item m="1" x="224"/>
        <item m="1" x="283"/>
        <item x="193"/>
        <item x="195"/>
        <item m="1" x="276"/>
        <item m="1" x="387"/>
        <item x="53"/>
        <item x="82"/>
        <item m="1" x="357"/>
        <item x="206"/>
        <item m="1" x="444"/>
        <item x="1"/>
        <item m="1" x="288"/>
        <item x="15"/>
        <item x="24"/>
        <item x="30"/>
        <item x="33"/>
        <item x="34"/>
        <item m="1" x="433"/>
        <item x="44"/>
        <item m="1" x="229"/>
        <item x="51"/>
        <item x="55"/>
        <item x="64"/>
        <item m="1" x="446"/>
        <item x="69"/>
        <item m="1" x="228"/>
        <item x="88"/>
        <item m="1" x="370"/>
        <item x="106"/>
        <item x="109"/>
        <item m="1" x="247"/>
        <item x="121"/>
        <item x="127"/>
        <item x="128"/>
        <item m="1" x="350"/>
        <item x="143"/>
        <item x="153"/>
        <item x="157"/>
        <item m="1" x="215"/>
        <item x="176"/>
        <item x="185"/>
        <item x="188"/>
        <item m="1" x="235"/>
        <item x="190"/>
        <item x="191"/>
        <item m="1" x="365"/>
        <item m="1" x="416"/>
        <item m="1" x="258"/>
        <item m="1" x="321"/>
        <item x="36"/>
        <item m="1" x="285"/>
        <item m="1" x="268"/>
        <item x="112"/>
        <item m="1" x="226"/>
        <item m="1" x="417"/>
        <item x="147"/>
        <item x="149"/>
        <item m="1" x="316"/>
        <item m="1" x="344"/>
        <item x="3"/>
        <item x="54"/>
        <item x="91"/>
        <item x="95"/>
        <item m="1" x="354"/>
        <item x="132"/>
        <item m="1" x="263"/>
        <item x="199"/>
        <item x="6"/>
        <item x="105"/>
        <item x="172"/>
        <item x="0"/>
        <item x="2"/>
        <item x="5"/>
        <item x="7"/>
        <item x="8"/>
        <item x="9"/>
        <item x="10"/>
        <item x="12"/>
        <item x="13"/>
        <item x="23"/>
        <item x="26"/>
        <item x="27"/>
        <item x="28"/>
        <item x="31"/>
        <item x="37"/>
        <item x="41"/>
        <item x="42"/>
        <item x="46"/>
        <item x="48"/>
        <item x="56"/>
        <item x="58"/>
        <item x="59"/>
        <item x="66"/>
        <item x="76"/>
        <item x="83"/>
        <item x="89"/>
        <item x="90"/>
        <item x="92"/>
        <item x="93"/>
        <item x="96"/>
        <item x="100"/>
        <item x="101"/>
        <item x="103"/>
        <item x="111"/>
        <item x="115"/>
        <item x="120"/>
        <item x="125"/>
        <item x="129"/>
        <item x="130"/>
        <item x="131"/>
        <item x="133"/>
        <item x="135"/>
        <item x="140"/>
        <item x="141"/>
        <item x="146"/>
        <item m="1" x="366"/>
        <item x="158"/>
        <item x="159"/>
        <item x="160"/>
        <item x="163"/>
        <item x="167"/>
        <item x="171"/>
        <item x="175"/>
        <item x="177"/>
        <item x="179"/>
        <item x="182"/>
        <item x="186"/>
        <item x="187"/>
        <item x="194"/>
        <item x="197"/>
        <item x="202"/>
        <item x="204"/>
        <item x="205"/>
        <item x="208"/>
        <item x="20"/>
        <item x="21"/>
        <item x="25"/>
        <item x="29"/>
        <item x="39"/>
        <item x="49"/>
        <item x="57"/>
        <item x="78"/>
        <item x="81"/>
        <item x="87"/>
        <item x="119"/>
        <item x="150"/>
        <item x="151"/>
        <item x="173"/>
        <item x="198"/>
        <item x="201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showAll="0"/>
    <pivotField axis="axisRow" showAll="0" sortType="descending">
      <items count="91">
        <item sd="0" x="38"/>
        <item sd="0" x="16"/>
        <item sd="0" x="0"/>
        <item sd="0" x="61"/>
        <item sd="0" x="45"/>
        <item sd="0" x="34"/>
        <item sd="0" x="3"/>
        <item sd="0" x="37"/>
        <item sd="0" x="12"/>
        <item sd="0" x="80"/>
        <item sd="0" x="6"/>
        <item sd="0" x="23"/>
        <item sd="0" x="31"/>
        <item sd="0" x="82"/>
        <item sd="0" x="8"/>
        <item sd="0" x="18"/>
        <item sd="0" x="72"/>
        <item sd="0" x="21"/>
        <item sd="0" x="42"/>
        <item sd="0" x="53"/>
        <item sd="0" x="27"/>
        <item sd="0" x="84"/>
        <item sd="0" x="28"/>
        <item sd="0" x="22"/>
        <item sd="0" x="44"/>
        <item sd="0" x="56"/>
        <item sd="0" x="13"/>
        <item sd="0" x="26"/>
        <item h="1" sd="0" x="35"/>
        <item sd="0" x="39"/>
        <item sd="0" x="41"/>
        <item sd="0" x="46"/>
        <item sd="0" x="47"/>
        <item sd="0" x="51"/>
        <item sd="0" x="65"/>
        <item sd="0" x="66"/>
        <item sd="0" x="71"/>
        <item sd="0" x="76"/>
        <item sd="0" x="83"/>
        <item h="1" x="89"/>
        <item sd="0" x="33"/>
        <item sd="0" x="88"/>
        <item sd="0" x="10"/>
        <item sd="0" x="14"/>
        <item sd="0" x="20"/>
        <item sd="0" x="29"/>
        <item sd="0" x="32"/>
        <item sd="0" x="1"/>
        <item sd="0" x="52"/>
        <item sd="0" x="73"/>
        <item sd="0" x="59"/>
        <item sd="0" x="63"/>
        <item sd="0" x="11"/>
        <item sd="0" x="68"/>
        <item sd="0" x="85"/>
        <item sd="0" x="2"/>
        <item sd="0" x="49"/>
        <item sd="0" x="86"/>
        <item sd="0" x="77"/>
        <item h="1" x="4"/>
        <item h="1" x="5"/>
        <item h="1" x="7"/>
        <item h="1" x="9"/>
        <item h="1" x="30"/>
        <item h="1" x="36"/>
        <item h="1" x="40"/>
        <item h="1" x="43"/>
        <item h="1" x="48"/>
        <item h="1" x="50"/>
        <item h="1" x="54"/>
        <item h="1" x="57"/>
        <item h="1" x="58"/>
        <item h="1" x="60"/>
        <item h="1" x="64"/>
        <item h="1" x="67"/>
        <item h="1" x="70"/>
        <item h="1" x="15"/>
        <item h="1" x="74"/>
        <item h="1" x="75"/>
        <item h="1" x="78"/>
        <item h="1" x="79"/>
        <item h="1" x="81"/>
        <item h="1" x="87"/>
        <item h="1" x="17"/>
        <item h="1" x="19"/>
        <item h="1" x="24"/>
        <item h="1" x="25"/>
        <item h="1" x="55"/>
        <item h="1" x="62"/>
        <item h="1" x="69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4"/>
    <field x="0"/>
  </rowFields>
  <rowItems count="81">
    <i>
      <x/>
    </i>
    <i r="1">
      <x v="2"/>
    </i>
    <i r="1">
      <x v="15"/>
    </i>
    <i r="1">
      <x v="3"/>
    </i>
    <i r="1">
      <x v="18"/>
    </i>
    <i r="1">
      <x v="31"/>
    </i>
    <i r="1">
      <x v="43"/>
    </i>
    <i r="1">
      <x v="17"/>
    </i>
    <i r="1">
      <x v="42"/>
    </i>
    <i r="1">
      <x v="12"/>
    </i>
    <i r="1">
      <x v="33"/>
    </i>
    <i r="1">
      <x/>
    </i>
    <i r="1">
      <x v="10"/>
    </i>
    <i r="1">
      <x v="14"/>
    </i>
    <i r="1">
      <x v="44"/>
    </i>
    <i r="1">
      <x v="56"/>
    </i>
    <i r="1">
      <x v="40"/>
    </i>
    <i r="1">
      <x v="7"/>
    </i>
    <i r="1">
      <x v="23"/>
    </i>
    <i r="1">
      <x v="16"/>
    </i>
    <i r="1">
      <x v="5"/>
    </i>
    <i r="1">
      <x v="35"/>
    </i>
    <i r="1">
      <x v="48"/>
    </i>
    <i r="1">
      <x v="24"/>
    </i>
    <i r="1">
      <x v="6"/>
    </i>
    <i r="1">
      <x v="20"/>
    </i>
    <i r="1">
      <x v="55"/>
    </i>
    <i r="1">
      <x v="53"/>
    </i>
    <i r="1">
      <x v="36"/>
    </i>
    <i r="1">
      <x v="27"/>
    </i>
    <i r="1">
      <x v="19"/>
    </i>
    <i r="1">
      <x v="49"/>
    </i>
    <i r="1">
      <x v="30"/>
    </i>
    <i r="1">
      <x v="11"/>
    </i>
    <i r="1">
      <x v="38"/>
    </i>
    <i r="1">
      <x v="47"/>
    </i>
    <i r="1">
      <x v="58"/>
    </i>
    <i r="1">
      <x v="34"/>
    </i>
    <i r="1">
      <x v="29"/>
    </i>
    <i r="1">
      <x v="37"/>
    </i>
    <i r="1">
      <x v="1"/>
    </i>
    <i r="1">
      <x v="8"/>
    </i>
    <i r="1">
      <x v="9"/>
    </i>
    <i r="1">
      <x v="13"/>
    </i>
    <i r="1">
      <x v="22"/>
    </i>
    <i r="1">
      <x v="54"/>
    </i>
    <i r="1">
      <x v="57"/>
    </i>
    <i>
      <x v="1"/>
    </i>
    <i r="1">
      <x v="2"/>
    </i>
    <i r="1">
      <x v="42"/>
    </i>
    <i r="1">
      <x v="15"/>
    </i>
    <i r="1">
      <x v="10"/>
    </i>
    <i r="1">
      <x v="5"/>
    </i>
    <i r="1">
      <x v="27"/>
    </i>
    <i r="1">
      <x v="19"/>
    </i>
    <i r="1">
      <x v="33"/>
    </i>
    <i r="1">
      <x v="29"/>
    </i>
    <i r="1">
      <x v="12"/>
    </i>
    <i r="1">
      <x v="8"/>
    </i>
    <i r="1">
      <x v="47"/>
    </i>
    <i r="1">
      <x v="52"/>
    </i>
    <i r="1">
      <x v="23"/>
    </i>
    <i r="1">
      <x v="26"/>
    </i>
    <i r="1">
      <x v="51"/>
    </i>
    <i r="1">
      <x v="7"/>
    </i>
    <i r="1">
      <x v="50"/>
    </i>
    <i r="1">
      <x v="3"/>
    </i>
    <i r="1">
      <x v="1"/>
    </i>
    <i r="1">
      <x v="41"/>
    </i>
    <i r="1">
      <x v="32"/>
    </i>
    <i r="1">
      <x v="14"/>
    </i>
    <i r="1">
      <x v="20"/>
    </i>
    <i r="1">
      <x v="21"/>
    </i>
    <i r="1">
      <x/>
    </i>
    <i r="1">
      <x v="22"/>
    </i>
    <i r="1">
      <x v="46"/>
    </i>
    <i r="1">
      <x v="54"/>
    </i>
    <i r="1">
      <x v="4"/>
    </i>
    <i r="1">
      <x v="45"/>
    </i>
    <i r="1">
      <x v="6"/>
    </i>
    <i r="1">
      <x v="2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Edycja I " fld="5" baseField="4" baseItem="29"/>
    <dataField name="Sztafety I " fld="10" baseField="4" baseItem="29"/>
    <dataField name="Edycja II " fld="6" baseField="4" baseItem="29"/>
    <dataField name="Sztafety II " fld="11" baseField="4" baseItem="35"/>
    <dataField name=" Edycja III" fld="7" baseField="4" baseItem="15"/>
    <dataField name=" Sztafety III" fld="12" baseField="4" baseItem="15"/>
    <dataField name=" Edycja IV" fld="8" baseField="4" baseItem="15"/>
    <dataField name=" Sztafety IV" fld="13" baseField="4" baseItem="15"/>
    <dataField name=" Edycja V" fld="9" baseField="4" baseItem="15"/>
    <dataField name=" Sztafety V" fld="14" baseField="4" baseItem="15"/>
    <dataField name="RAZEM " fld="17" baseField="1" baseItem="0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24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L38" firstHeaderRow="0" firstDataRow="1" firstDataCol="1"/>
  <pivotFields count="18">
    <pivotField axis="axisRow" showAll="0">
      <items count="453">
        <item m="1" x="345"/>
        <item m="1" x="434"/>
        <item m="1" x="447"/>
        <item m="1" x="361"/>
        <item m="1" x="380"/>
        <item x="11"/>
        <item m="1" x="402"/>
        <item m="1" x="315"/>
        <item m="1" x="244"/>
        <item x="14"/>
        <item m="1" x="386"/>
        <item m="1" x="401"/>
        <item m="1" x="222"/>
        <item m="1" x="347"/>
        <item m="1" x="312"/>
        <item m="1" x="234"/>
        <item m="1" x="421"/>
        <item x="38"/>
        <item m="1" x="294"/>
        <item m="1" x="426"/>
        <item m="1" x="346"/>
        <item m="1" x="396"/>
        <item m="1" x="225"/>
        <item m="1" x="298"/>
        <item m="1" x="438"/>
        <item m="1" x="260"/>
        <item m="1" x="342"/>
        <item m="1" x="406"/>
        <item m="1" x="249"/>
        <item m="1" x="282"/>
        <item m="1" x="333"/>
        <item m="1" x="363"/>
        <item m="1" x="325"/>
        <item x="63"/>
        <item m="1" x="430"/>
        <item m="1" x="335"/>
        <item m="1" x="329"/>
        <item m="1" x="441"/>
        <item m="1" x="351"/>
        <item x="84"/>
        <item x="85"/>
        <item m="1" x="450"/>
        <item m="1" x="259"/>
        <item m="1" x="269"/>
        <item m="1" x="286"/>
        <item m="1" x="253"/>
        <item x="94"/>
        <item m="1" x="252"/>
        <item m="1" x="383"/>
        <item m="1" x="373"/>
        <item x="104"/>
        <item m="1" x="280"/>
        <item x="108"/>
        <item x="113"/>
        <item x="114"/>
        <item m="1" x="311"/>
        <item x="116"/>
        <item m="1" x="378"/>
        <item m="1" x="210"/>
        <item x="117"/>
        <item m="1" x="272"/>
        <item m="1" x="284"/>
        <item x="136"/>
        <item m="1" x="299"/>
        <item m="1" x="218"/>
        <item x="142"/>
        <item m="1" x="400"/>
        <item m="1" x="353"/>
        <item m="1" x="356"/>
        <item m="1" x="264"/>
        <item m="1" x="349"/>
        <item m="1" x="328"/>
        <item m="1" x="240"/>
        <item x="162"/>
        <item m="1" x="410"/>
        <item m="1" x="440"/>
        <item m="1" x="255"/>
        <item m="1" x="291"/>
        <item m="1" x="290"/>
        <item x="180"/>
        <item m="1" x="435"/>
        <item m="1" x="243"/>
        <item m="1" x="428"/>
        <item m="1" x="267"/>
        <item m="1" x="382"/>
        <item m="1" x="418"/>
        <item m="1" x="442"/>
        <item m="1" x="425"/>
        <item x="196"/>
        <item x="203"/>
        <item m="1" x="277"/>
        <item m="1" x="238"/>
        <item m="1" x="408"/>
        <item m="1" x="227"/>
        <item x="207"/>
        <item m="1" x="384"/>
        <item m="1" x="388"/>
        <item m="1" x="379"/>
        <item x="35"/>
        <item m="1" x="330"/>
        <item m="1" x="374"/>
        <item m="1" x="443"/>
        <item m="1" x="359"/>
        <item x="62"/>
        <item m="1" x="237"/>
        <item x="72"/>
        <item x="73"/>
        <item m="1" x="394"/>
        <item m="1" x="296"/>
        <item m="1" x="409"/>
        <item m="1" x="451"/>
        <item m="1" x="271"/>
        <item m="1" x="392"/>
        <item m="1" x="403"/>
        <item m="1" x="338"/>
        <item x="102"/>
        <item x="107"/>
        <item m="1" x="445"/>
        <item x="118"/>
        <item m="1" x="261"/>
        <item m="1" x="336"/>
        <item m="1" x="424"/>
        <item m="1" x="390"/>
        <item m="1" x="367"/>
        <item x="155"/>
        <item x="161"/>
        <item m="1" x="412"/>
        <item m="1" x="216"/>
        <item m="1" x="437"/>
        <item m="1" x="281"/>
        <item m="1" x="427"/>
        <item m="1" x="369"/>
        <item m="1" x="337"/>
        <item m="1" x="360"/>
        <item m="1" x="414"/>
        <item m="1" x="339"/>
        <item m="1" x="213"/>
        <item m="1" x="254"/>
        <item m="1" x="293"/>
        <item m="1" x="223"/>
        <item m="1" x="308"/>
        <item x="74"/>
        <item m="1" x="352"/>
        <item m="1" x="214"/>
        <item m="1" x="319"/>
        <item m="1" x="304"/>
        <item m="1" x="334"/>
        <item m="1" x="242"/>
        <item m="1" x="385"/>
        <item x="156"/>
        <item x="192"/>
        <item m="1" x="391"/>
        <item x="16"/>
        <item x="183"/>
        <item x="181"/>
        <item m="1" x="358"/>
        <item m="1" x="306"/>
        <item m="1" x="217"/>
        <item m="1" x="355"/>
        <item x="145"/>
        <item m="1" x="245"/>
        <item m="1" x="309"/>
        <item x="174"/>
        <item m="1" x="449"/>
        <item x="123"/>
        <item m="1" x="265"/>
        <item m="1" x="246"/>
        <item x="99"/>
        <item m="1" x="251"/>
        <item m="1" x="393"/>
        <item m="1" x="317"/>
        <item m="1" x="405"/>
        <item m="1" x="362"/>
        <item m="1" x="423"/>
        <item m="1" x="413"/>
        <item x="32"/>
        <item m="1" x="266"/>
        <item m="1" x="211"/>
        <item x="138"/>
        <item m="1" x="270"/>
        <item m="1" x="397"/>
        <item x="152"/>
        <item m="1" x="368"/>
        <item m="1" x="257"/>
        <item m="1" x="420"/>
        <item m="1" x="411"/>
        <item m="1" x="250"/>
        <item x="50"/>
        <item x="61"/>
        <item m="1" x="407"/>
        <item x="79"/>
        <item x="86"/>
        <item m="1" x="389"/>
        <item m="1" x="422"/>
        <item m="1" x="404"/>
        <item x="124"/>
        <item x="126"/>
        <item x="144"/>
        <item x="169"/>
        <item m="1" x="399"/>
        <item m="1" x="302"/>
        <item m="1" x="332"/>
        <item m="1" x="398"/>
        <item m="1" x="300"/>
        <item x="200"/>
        <item m="1" x="322"/>
        <item m="1" x="230"/>
        <item m="1" x="274"/>
        <item m="1" x="377"/>
        <item m="1" x="323"/>
        <item m="1" x="375"/>
        <item x="4"/>
        <item m="1" x="256"/>
        <item x="18"/>
        <item m="1" x="279"/>
        <item x="97"/>
        <item x="98"/>
        <item m="1" x="232"/>
        <item m="1" x="395"/>
        <item m="1" x="236"/>
        <item m="1" x="287"/>
        <item x="60"/>
        <item m="1" x="415"/>
        <item x="19"/>
        <item m="1" x="248"/>
        <item x="148"/>
        <item m="1" x="220"/>
        <item m="1" x="262"/>
        <item m="1" x="231"/>
        <item m="1" x="429"/>
        <item m="1" x="364"/>
        <item m="1" x="233"/>
        <item m="1" x="273"/>
        <item m="1" x="239"/>
        <item m="1" x="439"/>
        <item m="1" x="241"/>
        <item m="1" x="292"/>
        <item x="17"/>
        <item x="22"/>
        <item m="1" x="318"/>
        <item m="1" x="376"/>
        <item m="1" x="305"/>
        <item x="40"/>
        <item x="43"/>
        <item x="45"/>
        <item x="47"/>
        <item m="1" x="371"/>
        <item m="1" x="432"/>
        <item x="65"/>
        <item m="1" x="348"/>
        <item x="67"/>
        <item x="68"/>
        <item x="70"/>
        <item m="1" x="327"/>
        <item x="71"/>
        <item m="1" x="343"/>
        <item x="77"/>
        <item m="1" x="212"/>
        <item m="1" x="381"/>
        <item m="1" x="307"/>
        <item m="1" x="372"/>
        <item m="1" x="219"/>
        <item m="1" x="295"/>
        <item x="110"/>
        <item x="122"/>
        <item m="1" x="326"/>
        <item x="134"/>
        <item m="1" x="314"/>
        <item m="1" x="289"/>
        <item x="137"/>
        <item x="139"/>
        <item m="1" x="301"/>
        <item x="154"/>
        <item x="164"/>
        <item x="165"/>
        <item x="166"/>
        <item x="168"/>
        <item x="170"/>
        <item x="178"/>
        <item x="184"/>
        <item m="1" x="221"/>
        <item x="189"/>
        <item m="1" x="324"/>
        <item m="1" x="320"/>
        <item m="1" x="431"/>
        <item x="209"/>
        <item m="1" x="313"/>
        <item m="1" x="275"/>
        <item m="1" x="448"/>
        <item m="1" x="310"/>
        <item m="1" x="436"/>
        <item x="52"/>
        <item m="1" x="331"/>
        <item m="1" x="303"/>
        <item x="75"/>
        <item x="80"/>
        <item m="1" x="341"/>
        <item m="1" x="278"/>
        <item m="1" x="419"/>
        <item m="1" x="297"/>
        <item m="1" x="340"/>
        <item m="1" x="224"/>
        <item m="1" x="283"/>
        <item x="193"/>
        <item x="195"/>
        <item m="1" x="276"/>
        <item m="1" x="387"/>
        <item x="53"/>
        <item x="82"/>
        <item m="1" x="357"/>
        <item x="206"/>
        <item m="1" x="444"/>
        <item x="1"/>
        <item m="1" x="288"/>
        <item x="15"/>
        <item x="24"/>
        <item x="30"/>
        <item x="33"/>
        <item x="34"/>
        <item m="1" x="433"/>
        <item x="44"/>
        <item m="1" x="229"/>
        <item x="51"/>
        <item x="55"/>
        <item x="64"/>
        <item m="1" x="446"/>
        <item x="69"/>
        <item m="1" x="228"/>
        <item x="88"/>
        <item m="1" x="370"/>
        <item x="106"/>
        <item x="109"/>
        <item m="1" x="247"/>
        <item x="121"/>
        <item x="127"/>
        <item x="128"/>
        <item m="1" x="350"/>
        <item x="143"/>
        <item x="153"/>
        <item x="157"/>
        <item m="1" x="215"/>
        <item x="176"/>
        <item x="185"/>
        <item x="188"/>
        <item m="1" x="235"/>
        <item x="190"/>
        <item x="191"/>
        <item m="1" x="365"/>
        <item m="1" x="416"/>
        <item m="1" x="258"/>
        <item m="1" x="321"/>
        <item x="36"/>
        <item m="1" x="285"/>
        <item m="1" x="268"/>
        <item x="112"/>
        <item m="1" x="226"/>
        <item m="1" x="417"/>
        <item x="147"/>
        <item x="149"/>
        <item m="1" x="316"/>
        <item m="1" x="344"/>
        <item x="3"/>
        <item x="54"/>
        <item x="91"/>
        <item x="95"/>
        <item m="1" x="354"/>
        <item x="132"/>
        <item m="1" x="263"/>
        <item x="199"/>
        <item x="6"/>
        <item x="105"/>
        <item x="172"/>
        <item x="0"/>
        <item x="2"/>
        <item x="5"/>
        <item x="7"/>
        <item x="8"/>
        <item x="9"/>
        <item x="10"/>
        <item x="12"/>
        <item x="13"/>
        <item x="23"/>
        <item x="26"/>
        <item x="27"/>
        <item x="28"/>
        <item x="31"/>
        <item x="37"/>
        <item x="41"/>
        <item x="42"/>
        <item x="46"/>
        <item x="48"/>
        <item x="56"/>
        <item x="58"/>
        <item x="59"/>
        <item x="66"/>
        <item x="76"/>
        <item x="83"/>
        <item x="89"/>
        <item x="90"/>
        <item x="92"/>
        <item x="93"/>
        <item x="96"/>
        <item x="100"/>
        <item x="101"/>
        <item x="103"/>
        <item x="111"/>
        <item x="115"/>
        <item x="120"/>
        <item x="125"/>
        <item x="129"/>
        <item x="130"/>
        <item x="131"/>
        <item x="133"/>
        <item x="135"/>
        <item x="140"/>
        <item x="141"/>
        <item x="146"/>
        <item m="1" x="366"/>
        <item x="158"/>
        <item x="159"/>
        <item x="160"/>
        <item x="163"/>
        <item x="167"/>
        <item x="171"/>
        <item x="175"/>
        <item x="177"/>
        <item x="179"/>
        <item x="182"/>
        <item x="186"/>
        <item x="187"/>
        <item x="194"/>
        <item x="197"/>
        <item x="202"/>
        <item x="204"/>
        <item x="205"/>
        <item x="208"/>
        <item x="20"/>
        <item x="21"/>
        <item x="25"/>
        <item x="29"/>
        <item x="39"/>
        <item x="49"/>
        <item x="57"/>
        <item x="78"/>
        <item x="81"/>
        <item x="87"/>
        <item x="119"/>
        <item x="150"/>
        <item x="151"/>
        <item x="173"/>
        <item x="198"/>
        <item x="201"/>
        <item t="default"/>
      </items>
    </pivotField>
    <pivotField axis="axisRow" showAll="0" defaultSubtotal="0">
      <items count="3">
        <item x="0"/>
        <item x="1"/>
        <item x="2"/>
      </items>
    </pivotField>
    <pivotField showAll="0"/>
    <pivotField axis="axisRow" showAll="0" sortType="descending">
      <items count="28">
        <item sd="0" x="5"/>
        <item sd="0" x="15"/>
        <item sd="0" x="1"/>
        <item sd="0" x="4"/>
        <item sd="0" x="0"/>
        <item sd="0" x="8"/>
        <item sd="0" m="1" x="25"/>
        <item sd="0" x="11"/>
        <item sd="0" x="7"/>
        <item sd="0" x="3"/>
        <item sd="0" x="13"/>
        <item sd="0" x="2"/>
        <item sd="0" x="10"/>
        <item sd="0" m="1" x="20"/>
        <item sd="0" m="1" x="22"/>
        <item sd="0" m="1" x="23"/>
        <item sd="0" x="14"/>
        <item sd="0" x="12"/>
        <item sd="0" m="1" x="24"/>
        <item sd="0" x="9"/>
        <item sd="0" m="1" x="26"/>
        <item sd="0" m="1" x="21"/>
        <item sd="0" x="6"/>
        <item sd="0" x="16"/>
        <item sd="0" x="18"/>
        <item sd="0" x="17"/>
        <item h="1" x="19"/>
        <item t="default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/>
    <pivotField dataField="1" showAll="0" defaultSubtotal="0"/>
  </pivotFields>
  <rowFields count="3">
    <field x="1"/>
    <field x="3"/>
    <field x="0"/>
  </rowFields>
  <rowItems count="35">
    <i>
      <x/>
    </i>
    <i r="1">
      <x v="2"/>
    </i>
    <i r="1">
      <x/>
    </i>
    <i r="1">
      <x v="22"/>
    </i>
    <i r="1">
      <x v="11"/>
    </i>
    <i r="1">
      <x v="5"/>
    </i>
    <i r="1">
      <x v="4"/>
    </i>
    <i r="1">
      <x v="7"/>
    </i>
    <i r="1">
      <x v="9"/>
    </i>
    <i r="1">
      <x v="8"/>
    </i>
    <i r="1">
      <x v="12"/>
    </i>
    <i r="1">
      <x v="16"/>
    </i>
    <i r="1">
      <x v="3"/>
    </i>
    <i r="1">
      <x v="24"/>
    </i>
    <i r="1">
      <x v="1"/>
    </i>
    <i r="1">
      <x v="10"/>
    </i>
    <i>
      <x v="1"/>
    </i>
    <i r="1">
      <x v="2"/>
    </i>
    <i r="1">
      <x v="4"/>
    </i>
    <i r="1">
      <x v="5"/>
    </i>
    <i r="1">
      <x v="12"/>
    </i>
    <i r="1">
      <x/>
    </i>
    <i r="1">
      <x v="22"/>
    </i>
    <i r="1">
      <x v="11"/>
    </i>
    <i r="1">
      <x v="8"/>
    </i>
    <i r="1">
      <x v="7"/>
    </i>
    <i r="1">
      <x v="25"/>
    </i>
    <i r="1">
      <x v="16"/>
    </i>
    <i r="1">
      <x v="24"/>
    </i>
    <i r="1">
      <x v="17"/>
    </i>
    <i r="1">
      <x v="19"/>
    </i>
    <i r="1">
      <x v="3"/>
    </i>
    <i r="1">
      <x v="1"/>
    </i>
    <i r="1">
      <x v="10"/>
    </i>
    <i r="1">
      <x v="23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 Edycja I" fld="5" baseField="0" baseItem="4"/>
    <dataField name=" Sztafety I" fld="10" baseField="0" baseItem="4"/>
    <dataField name=" Edycja II" fld="6" baseField="0" baseItem="4"/>
    <dataField name=" Sztafety II" fld="11" baseField="0" baseItem="4"/>
    <dataField name=" Edycja III" fld="7" baseField="0" baseItem="4"/>
    <dataField name=" Sztafety III" fld="12" baseField="0" baseItem="4"/>
    <dataField name=" Edycja IV" fld="8" baseField="0" baseItem="72"/>
    <dataField name=" Sztafety IV" fld="13" baseField="0" baseItem="72"/>
    <dataField name=" Edycja V" fld="9" baseField="0" baseItem="72"/>
    <dataField name=" Sztafety V" fld="14" baseField="0" baseItem="72"/>
    <dataField name=" Razem" fld="17" baseField="1" baseItem="0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przestawna1" cacheId="24" applyNumberFormats="0" applyBorderFormats="0" applyFontFormats="0" applyPatternFormats="0" applyAlignmentFormats="0" applyWidthHeightFormats="1" dataCaption="Wartości" updatedVersion="4" minRefreshableVersion="3" rowGrandTotals="0" itemPrintTitles="1" createdVersion="4" indent="0" outline="1" outlineData="1" multipleFieldFilters="0">
  <location ref="A3:G165" firstHeaderRow="0" firstDataRow="1" firstDataCol="1" rowPageCount="1" colPageCount="1"/>
  <pivotFields count="18">
    <pivotField axis="axisRow" showAll="0" sortType="descending">
      <items count="453">
        <item m="1" x="345"/>
        <item m="1" x="434"/>
        <item m="1" x="447"/>
        <item m="1" x="361"/>
        <item m="1" x="380"/>
        <item x="11"/>
        <item m="1" x="402"/>
        <item m="1" x="315"/>
        <item m="1" x="244"/>
        <item x="14"/>
        <item m="1" x="386"/>
        <item m="1" x="401"/>
        <item m="1" x="222"/>
        <item m="1" x="347"/>
        <item m="1" x="312"/>
        <item m="1" x="234"/>
        <item m="1" x="421"/>
        <item x="38"/>
        <item m="1" x="294"/>
        <item m="1" x="426"/>
        <item m="1" x="346"/>
        <item m="1" x="396"/>
        <item m="1" x="225"/>
        <item m="1" x="298"/>
        <item m="1" x="438"/>
        <item m="1" x="260"/>
        <item m="1" x="342"/>
        <item m="1" x="406"/>
        <item m="1" x="249"/>
        <item m="1" x="282"/>
        <item m="1" x="333"/>
        <item m="1" x="363"/>
        <item m="1" x="325"/>
        <item x="63"/>
        <item m="1" x="430"/>
        <item m="1" x="335"/>
        <item m="1" x="384"/>
        <item m="1" x="329"/>
        <item m="1" x="441"/>
        <item m="1" x="351"/>
        <item x="84"/>
        <item x="85"/>
        <item m="1" x="450"/>
        <item m="1" x="259"/>
        <item m="1" x="269"/>
        <item m="1" x="286"/>
        <item m="1" x="253"/>
        <item x="94"/>
        <item m="1" x="252"/>
        <item m="1" x="383"/>
        <item m="1" x="373"/>
        <item x="104"/>
        <item m="1" x="280"/>
        <item x="108"/>
        <item x="113"/>
        <item x="114"/>
        <item m="1" x="311"/>
        <item x="116"/>
        <item m="1" x="378"/>
        <item m="1" x="210"/>
        <item x="117"/>
        <item m="1" x="272"/>
        <item m="1" x="284"/>
        <item x="136"/>
        <item m="1" x="299"/>
        <item m="1" x="218"/>
        <item x="142"/>
        <item m="1" x="400"/>
        <item m="1" x="353"/>
        <item m="1" x="356"/>
        <item m="1" x="264"/>
        <item m="1" x="349"/>
        <item m="1" x="328"/>
        <item m="1" x="240"/>
        <item x="162"/>
        <item m="1" x="410"/>
        <item m="1" x="440"/>
        <item m="1" x="255"/>
        <item m="1" x="291"/>
        <item m="1" x="290"/>
        <item x="180"/>
        <item m="1" x="435"/>
        <item m="1" x="243"/>
        <item m="1" x="428"/>
        <item m="1" x="267"/>
        <item m="1" x="382"/>
        <item m="1" x="418"/>
        <item m="1" x="442"/>
        <item m="1" x="425"/>
        <item x="196"/>
        <item x="203"/>
        <item m="1" x="277"/>
        <item m="1" x="238"/>
        <item m="1" x="408"/>
        <item m="1" x="227"/>
        <item x="207"/>
        <item m="1" x="388"/>
        <item m="1" x="379"/>
        <item x="35"/>
        <item m="1" x="330"/>
        <item m="1" x="374"/>
        <item m="1" x="443"/>
        <item m="1" x="359"/>
        <item x="62"/>
        <item m="1" x="237"/>
        <item x="72"/>
        <item x="73"/>
        <item m="1" x="394"/>
        <item m="1" x="296"/>
        <item m="1" x="409"/>
        <item m="1" x="451"/>
        <item m="1" x="271"/>
        <item m="1" x="392"/>
        <item m="1" x="403"/>
        <item m="1" x="338"/>
        <item x="102"/>
        <item x="107"/>
        <item m="1" x="445"/>
        <item x="118"/>
        <item m="1" x="261"/>
        <item m="1" x="336"/>
        <item m="1" x="424"/>
        <item m="1" x="390"/>
        <item m="1" x="367"/>
        <item x="155"/>
        <item x="161"/>
        <item m="1" x="412"/>
        <item m="1" x="216"/>
        <item m="1" x="437"/>
        <item m="1" x="281"/>
        <item m="1" x="427"/>
        <item m="1" x="369"/>
        <item m="1" x="337"/>
        <item m="1" x="360"/>
        <item m="1" x="414"/>
        <item m="1" x="339"/>
        <item m="1" x="213"/>
        <item m="1" x="254"/>
        <item m="1" x="293"/>
        <item m="1" x="223"/>
        <item m="1" x="308"/>
        <item x="74"/>
        <item m="1" x="352"/>
        <item m="1" x="214"/>
        <item m="1" x="319"/>
        <item m="1" x="304"/>
        <item m="1" x="334"/>
        <item m="1" x="242"/>
        <item m="1" x="385"/>
        <item x="156"/>
        <item x="192"/>
        <item m="1" x="391"/>
        <item x="16"/>
        <item x="183"/>
        <item x="181"/>
        <item m="1" x="358"/>
        <item m="1" x="306"/>
        <item m="1" x="217"/>
        <item m="1" x="355"/>
        <item x="145"/>
        <item m="1" x="245"/>
        <item m="1" x="309"/>
        <item x="174"/>
        <item m="1" x="449"/>
        <item x="123"/>
        <item m="1" x="265"/>
        <item m="1" x="246"/>
        <item x="99"/>
        <item m="1" x="251"/>
        <item m="1" x="393"/>
        <item m="1" x="317"/>
        <item m="1" x="405"/>
        <item m="1" x="362"/>
        <item m="1" x="423"/>
        <item m="1" x="413"/>
        <item x="32"/>
        <item m="1" x="266"/>
        <item m="1" x="211"/>
        <item x="138"/>
        <item m="1" x="270"/>
        <item m="1" x="397"/>
        <item x="152"/>
        <item m="1" x="368"/>
        <item m="1" x="257"/>
        <item m="1" x="420"/>
        <item m="1" x="411"/>
        <item m="1" x="250"/>
        <item x="50"/>
        <item x="61"/>
        <item m="1" x="407"/>
        <item x="79"/>
        <item x="86"/>
        <item m="1" x="389"/>
        <item m="1" x="422"/>
        <item m="1" x="404"/>
        <item x="124"/>
        <item x="126"/>
        <item x="144"/>
        <item x="169"/>
        <item m="1" x="399"/>
        <item m="1" x="302"/>
        <item m="1" x="332"/>
        <item m="1" x="398"/>
        <item m="1" x="300"/>
        <item x="200"/>
        <item m="1" x="322"/>
        <item m="1" x="230"/>
        <item m="1" x="274"/>
        <item m="1" x="377"/>
        <item m="1" x="323"/>
        <item m="1" x="375"/>
        <item x="4"/>
        <item m="1" x="256"/>
        <item x="18"/>
        <item m="1" x="279"/>
        <item x="97"/>
        <item x="98"/>
        <item m="1" x="232"/>
        <item m="1" x="395"/>
        <item m="1" x="236"/>
        <item m="1" x="287"/>
        <item x="60"/>
        <item m="1" x="415"/>
        <item x="19"/>
        <item m="1" x="248"/>
        <item x="148"/>
        <item m="1" x="220"/>
        <item m="1" x="262"/>
        <item m="1" x="231"/>
        <item m="1" x="429"/>
        <item m="1" x="364"/>
        <item m="1" x="233"/>
        <item m="1" x="273"/>
        <item m="1" x="239"/>
        <item m="1" x="439"/>
        <item m="1" x="241"/>
        <item m="1" x="292"/>
        <item x="17"/>
        <item x="22"/>
        <item m="1" x="318"/>
        <item m="1" x="376"/>
        <item m="1" x="305"/>
        <item x="40"/>
        <item x="43"/>
        <item x="45"/>
        <item x="47"/>
        <item m="1" x="371"/>
        <item m="1" x="432"/>
        <item x="65"/>
        <item m="1" x="348"/>
        <item x="67"/>
        <item x="68"/>
        <item x="70"/>
        <item m="1" x="327"/>
        <item x="71"/>
        <item m="1" x="343"/>
        <item x="77"/>
        <item m="1" x="212"/>
        <item m="1" x="381"/>
        <item m="1" x="307"/>
        <item m="1" x="372"/>
        <item m="1" x="219"/>
        <item m="1" x="295"/>
        <item x="110"/>
        <item x="122"/>
        <item m="1" x="326"/>
        <item x="134"/>
        <item m="1" x="314"/>
        <item m="1" x="289"/>
        <item x="137"/>
        <item x="139"/>
        <item m="1" x="301"/>
        <item x="154"/>
        <item x="164"/>
        <item x="165"/>
        <item x="166"/>
        <item x="168"/>
        <item x="170"/>
        <item x="178"/>
        <item x="184"/>
        <item m="1" x="221"/>
        <item x="189"/>
        <item m="1" x="324"/>
        <item m="1" x="320"/>
        <item m="1" x="431"/>
        <item x="209"/>
        <item m="1" x="313"/>
        <item m="1" x="275"/>
        <item m="1" x="448"/>
        <item m="1" x="310"/>
        <item m="1" x="436"/>
        <item x="52"/>
        <item m="1" x="331"/>
        <item m="1" x="303"/>
        <item x="75"/>
        <item x="80"/>
        <item m="1" x="341"/>
        <item m="1" x="278"/>
        <item m="1" x="419"/>
        <item m="1" x="297"/>
        <item m="1" x="340"/>
        <item m="1" x="224"/>
        <item m="1" x="283"/>
        <item x="193"/>
        <item x="195"/>
        <item m="1" x="276"/>
        <item m="1" x="387"/>
        <item x="53"/>
        <item x="82"/>
        <item m="1" x="357"/>
        <item x="206"/>
        <item m="1" x="444"/>
        <item x="1"/>
        <item m="1" x="288"/>
        <item x="15"/>
        <item x="24"/>
        <item x="30"/>
        <item x="33"/>
        <item x="34"/>
        <item m="1" x="433"/>
        <item x="44"/>
        <item m="1" x="229"/>
        <item x="51"/>
        <item x="55"/>
        <item x="64"/>
        <item m="1" x="446"/>
        <item x="69"/>
        <item m="1" x="228"/>
        <item x="88"/>
        <item m="1" x="370"/>
        <item x="106"/>
        <item x="109"/>
        <item m="1" x="247"/>
        <item x="121"/>
        <item x="127"/>
        <item x="128"/>
        <item m="1" x="350"/>
        <item x="143"/>
        <item x="153"/>
        <item x="157"/>
        <item m="1" x="215"/>
        <item x="176"/>
        <item x="185"/>
        <item x="188"/>
        <item m="1" x="235"/>
        <item x="190"/>
        <item x="191"/>
        <item m="1" x="365"/>
        <item m="1" x="416"/>
        <item m="1" x="258"/>
        <item m="1" x="321"/>
        <item x="36"/>
        <item m="1" x="285"/>
        <item m="1" x="268"/>
        <item x="112"/>
        <item m="1" x="226"/>
        <item m="1" x="417"/>
        <item x="147"/>
        <item x="149"/>
        <item m="1" x="316"/>
        <item m="1" x="344"/>
        <item x="3"/>
        <item x="54"/>
        <item x="91"/>
        <item x="95"/>
        <item m="1" x="354"/>
        <item x="132"/>
        <item m="1" x="263"/>
        <item x="199"/>
        <item x="6"/>
        <item x="105"/>
        <item x="172"/>
        <item x="0"/>
        <item x="2"/>
        <item x="5"/>
        <item x="7"/>
        <item x="8"/>
        <item x="9"/>
        <item x="10"/>
        <item x="12"/>
        <item x="13"/>
        <item x="23"/>
        <item x="26"/>
        <item x="27"/>
        <item x="28"/>
        <item x="31"/>
        <item x="37"/>
        <item x="41"/>
        <item x="42"/>
        <item x="46"/>
        <item x="48"/>
        <item x="56"/>
        <item x="58"/>
        <item x="59"/>
        <item x="66"/>
        <item x="76"/>
        <item x="83"/>
        <item x="89"/>
        <item x="90"/>
        <item x="92"/>
        <item x="93"/>
        <item x="96"/>
        <item x="100"/>
        <item x="101"/>
        <item x="103"/>
        <item x="111"/>
        <item x="115"/>
        <item x="120"/>
        <item x="125"/>
        <item x="129"/>
        <item x="130"/>
        <item x="131"/>
        <item x="133"/>
        <item x="135"/>
        <item x="140"/>
        <item x="141"/>
        <item x="146"/>
        <item m="1" x="366"/>
        <item x="158"/>
        <item x="159"/>
        <item x="160"/>
        <item x="163"/>
        <item x="167"/>
        <item x="171"/>
        <item x="175"/>
        <item x="177"/>
        <item x="179"/>
        <item x="182"/>
        <item x="186"/>
        <item x="187"/>
        <item x="194"/>
        <item x="197"/>
        <item x="202"/>
        <item x="204"/>
        <item x="205"/>
        <item x="208"/>
        <item x="20"/>
        <item x="21"/>
        <item x="25"/>
        <item x="29"/>
        <item x="39"/>
        <item x="49"/>
        <item x="57"/>
        <item x="78"/>
        <item x="81"/>
        <item x="87"/>
        <item x="119"/>
        <item x="150"/>
        <item x="151"/>
        <item x="173"/>
        <item x="198"/>
        <item x="201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sortType="descending" defaultSubtotal="0">
      <items count="3">
        <item x="0"/>
        <item x="1"/>
        <item h="1" x="2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axis="axisRow" showAll="0" defaultSubtotal="0">
      <items count="7">
        <item x="0"/>
        <item x="1"/>
        <item x="2"/>
        <item x="3"/>
        <item m="1" x="5"/>
        <item x="4"/>
        <item m="1" x="6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includeNewItemsInFilter="1">
      <items count="50">
        <item h="1" x="3"/>
        <item x="0"/>
        <item x="4"/>
        <item x="16"/>
        <item x="9"/>
        <item x="2"/>
        <item x="1"/>
        <item x="6"/>
        <item x="18"/>
        <item x="17"/>
        <item x="20"/>
        <item x="13"/>
        <item x="10"/>
        <item x="19"/>
        <item x="7"/>
        <item x="14"/>
        <item x="5"/>
        <item x="22"/>
        <item x="8"/>
        <item x="11"/>
        <item m="1" x="38"/>
        <item x="12"/>
        <item m="1" x="28"/>
        <item m="1" x="39"/>
        <item m="1" x="43"/>
        <item x="15"/>
        <item m="1" x="35"/>
        <item x="21"/>
        <item m="1" x="29"/>
        <item x="23"/>
        <item m="1" x="36"/>
        <item m="1" x="27"/>
        <item m="1" x="45"/>
        <item m="1" x="48"/>
        <item m="1" x="41"/>
        <item m="1" x="30"/>
        <item h="1" x="25"/>
        <item m="1" x="31"/>
        <item m="1" x="34"/>
        <item m="1" x="33"/>
        <item m="1" x="37"/>
        <item m="1" x="47"/>
        <item m="1" x="40"/>
        <item m="1" x="44"/>
        <item m="1" x="26"/>
        <item m="1" x="46"/>
        <item x="24"/>
        <item m="1" x="42"/>
        <item m="1" x="32"/>
        <item t="default"/>
      </items>
    </pivotField>
    <pivotField dataField="1" showAll="0"/>
    <pivotField showAll="0" defaultSubtotal="0"/>
  </pivotFields>
  <rowFields count="3">
    <field x="1"/>
    <field x="2"/>
    <field x="0"/>
  </rowFields>
  <rowItems count="162">
    <i>
      <x/>
    </i>
    <i r="1">
      <x/>
    </i>
    <i r="2">
      <x v="245"/>
    </i>
    <i r="2">
      <x v="408"/>
    </i>
    <i r="2">
      <x v="363"/>
    </i>
    <i r="2">
      <x v="395"/>
    </i>
    <i r="2">
      <x v="364"/>
    </i>
    <i r="2">
      <x v="358"/>
    </i>
    <i r="2">
      <x v="396"/>
    </i>
    <i r="2">
      <x v="361"/>
    </i>
    <i r="2">
      <x v="382"/>
    </i>
    <i r="2">
      <x v="339"/>
    </i>
    <i r="2">
      <x v="413"/>
    </i>
    <i r="2">
      <x v="386"/>
    </i>
    <i r="2">
      <x v="371"/>
    </i>
    <i r="2">
      <x v="420"/>
    </i>
    <i r="2">
      <x v="430"/>
    </i>
    <i r="2">
      <x v="397"/>
    </i>
    <i r="2">
      <x v="387"/>
    </i>
    <i r="2">
      <x v="435"/>
    </i>
    <i r="2">
      <x v="372"/>
    </i>
    <i r="2">
      <x v="441"/>
    </i>
    <i r="2">
      <x v="391"/>
    </i>
    <i r="2">
      <x v="409"/>
    </i>
    <i r="1">
      <x v="1"/>
    </i>
    <i r="2">
      <x v="162"/>
    </i>
    <i r="2">
      <x v="279"/>
    </i>
    <i r="2">
      <x v="307"/>
    </i>
    <i r="2">
      <x v="188"/>
    </i>
    <i r="2">
      <x v="164"/>
    </i>
    <i r="2">
      <x v="141"/>
    </i>
    <i r="2">
      <x v="190"/>
    </i>
    <i r="2">
      <x v="167"/>
    </i>
    <i r="2">
      <x v="351"/>
    </i>
    <i r="2">
      <x v="393"/>
    </i>
    <i r="2">
      <x v="216"/>
    </i>
    <i r="2">
      <x v="191"/>
    </i>
    <i r="2">
      <x v="269"/>
    </i>
    <i r="2">
      <x v="338"/>
    </i>
    <i r="2">
      <x v="304"/>
    </i>
    <i r="2">
      <x v="324"/>
    </i>
    <i r="2">
      <x v="312"/>
    </i>
    <i r="2">
      <x v="426"/>
    </i>
    <i r="2">
      <x v="316"/>
    </i>
    <i r="2">
      <x v="354"/>
    </i>
    <i r="1">
      <x v="2"/>
    </i>
    <i r="2">
      <x v="98"/>
    </i>
    <i r="2">
      <x v="40"/>
    </i>
    <i r="2">
      <x v="315"/>
    </i>
    <i r="2">
      <x v="159"/>
    </i>
    <i r="2">
      <x v="270"/>
    </i>
    <i r="2">
      <x v="346"/>
    </i>
    <i r="2">
      <x v="124"/>
    </i>
    <i r="2">
      <x v="388"/>
    </i>
    <i r="2">
      <x v="115"/>
    </i>
    <i r="2">
      <x v="366"/>
    </i>
    <i r="2">
      <x v="252"/>
    </i>
    <i r="2">
      <x v="277"/>
    </i>
    <i r="2">
      <x v="440"/>
    </i>
    <i r="2">
      <x v="422"/>
    </i>
    <i r="2">
      <x v="55"/>
    </i>
    <i r="2">
      <x v="204"/>
    </i>
    <i r="2">
      <x v="178"/>
    </i>
    <i r="1">
      <x v="3"/>
    </i>
    <i r="2">
      <x v="80"/>
    </i>
    <i r="2">
      <x v="54"/>
    </i>
    <i r="2">
      <x v="318"/>
    </i>
    <i r="2">
      <x v="63"/>
    </i>
    <i r="2">
      <x v="106"/>
    </i>
    <i r="2">
      <x v="66"/>
    </i>
    <i r="2">
      <x v="105"/>
    </i>
    <i r="2">
      <x v="403"/>
    </i>
    <i r="2">
      <x v="95"/>
    </i>
    <i r="2">
      <x v="198"/>
    </i>
    <i r="2">
      <x v="125"/>
    </i>
    <i r="2">
      <x v="74"/>
    </i>
    <i r="2">
      <x v="357"/>
    </i>
    <i r="2">
      <x v="5"/>
    </i>
    <i r="2">
      <x v="244"/>
    </i>
    <i r="2">
      <x v="342"/>
    </i>
    <i r="2">
      <x v="103"/>
    </i>
    <i r="2">
      <x v="254"/>
    </i>
    <i r="2">
      <x v="278"/>
    </i>
    <i>
      <x v="1"/>
    </i>
    <i r="1">
      <x/>
    </i>
    <i r="2">
      <x v="153"/>
    </i>
    <i r="2">
      <x v="238"/>
    </i>
    <i r="2">
      <x v="251"/>
    </i>
    <i r="2">
      <x v="275"/>
    </i>
    <i r="2">
      <x v="416"/>
    </i>
    <i r="2">
      <x v="310"/>
    </i>
    <i r="2">
      <x v="376"/>
    </i>
    <i r="2">
      <x v="410"/>
    </i>
    <i r="2">
      <x v="263"/>
    </i>
    <i r="2">
      <x v="431"/>
    </i>
    <i r="2">
      <x v="411"/>
    </i>
    <i r="2">
      <x v="243"/>
    </i>
    <i r="2">
      <x v="314"/>
    </i>
    <i r="2">
      <x v="439"/>
    </i>
    <i r="2">
      <x v="401"/>
    </i>
    <i r="2">
      <x v="442"/>
    </i>
    <i r="2">
      <x v="402"/>
    </i>
    <i r="2">
      <x v="450"/>
    </i>
    <i r="2">
      <x v="385"/>
    </i>
    <i r="1">
      <x v="1"/>
    </i>
    <i r="2">
      <x v="47"/>
    </i>
    <i r="2">
      <x v="248"/>
    </i>
    <i r="2">
      <x v="181"/>
    </i>
    <i r="2">
      <x v="341"/>
    </i>
    <i r="2">
      <x v="223"/>
    </i>
    <i r="2">
      <x v="323"/>
    </i>
    <i r="2">
      <x v="373"/>
    </i>
    <i r="2">
      <x v="337"/>
    </i>
    <i r="2">
      <x v="322"/>
    </i>
    <i r="2">
      <x v="362"/>
    </i>
    <i r="2">
      <x v="394"/>
    </i>
    <i r="2">
      <x v="308"/>
    </i>
    <i r="2">
      <x v="444"/>
    </i>
    <i r="2">
      <x v="423"/>
    </i>
    <i r="2">
      <x v="446"/>
    </i>
    <i r="2">
      <x v="405"/>
    </i>
    <i r="2">
      <x v="370"/>
    </i>
    <i r="1">
      <x v="2"/>
    </i>
    <i r="2">
      <x v="57"/>
    </i>
    <i r="2">
      <x v="195"/>
    </i>
    <i r="2">
      <x v="272"/>
    </i>
    <i r="2">
      <x v="303"/>
    </i>
    <i r="2">
      <x v="333"/>
    </i>
    <i r="2">
      <x v="335"/>
    </i>
    <i r="2">
      <x v="334"/>
    </i>
    <i r="2">
      <x v="237"/>
    </i>
    <i r="2">
      <x v="51"/>
    </i>
    <i r="2">
      <x v="414"/>
    </i>
    <i r="2">
      <x v="425"/>
    </i>
    <i r="2">
      <x v="320"/>
    </i>
    <i r="2">
      <x v="343"/>
    </i>
    <i r="2">
      <x v="274"/>
    </i>
    <i r="2">
      <x v="418"/>
    </i>
    <i r="2">
      <x v="390"/>
    </i>
    <i r="2">
      <x v="445"/>
    </i>
    <i r="2">
      <x v="330"/>
    </i>
    <i r="1">
      <x v="3"/>
    </i>
    <i r="2">
      <x v="448"/>
    </i>
    <i r="2">
      <x v="9"/>
    </i>
    <i r="2">
      <x v="33"/>
    </i>
    <i r="2">
      <x v="149"/>
    </i>
    <i r="2">
      <x v="225"/>
    </i>
    <i r="2">
      <x v="424"/>
    </i>
    <i r="2">
      <x v="291"/>
    </i>
    <i r="2">
      <x v="331"/>
    </i>
    <i r="2">
      <x v="53"/>
    </i>
    <i r="2">
      <x v="41"/>
    </i>
    <i r="2">
      <x v="434"/>
    </i>
    <i r="2">
      <x v="90"/>
    </i>
    <i r="2">
      <x v="150"/>
    </i>
    <i r="2">
      <x v="295"/>
    </i>
    <i r="2">
      <x v="154"/>
    </i>
    <i r="2">
      <x v="60"/>
    </i>
    <i r="2">
      <x v="276"/>
    </i>
    <i r="2">
      <x v="89"/>
    </i>
    <i r="2">
      <x v="273"/>
    </i>
    <i r="2">
      <x v="15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5" hier="-1"/>
  </pageFields>
  <dataFields count="6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Total" fld="16" baseField="0" baseItem="40" numFmtId="1"/>
  </dataFields>
  <formats count="9">
    <format dxfId="5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1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125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50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87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49">
      <pivotArea collapsedLevelsAreSubtotals="1" fieldPosition="0">
        <references count="4">
          <reference field="4294967294" count="2" selected="0">
            <x v="4"/>
            <x v="5"/>
          </reference>
          <reference field="0" count="1">
            <x v="42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48">
      <pivotArea collapsedLevelsAreSubtotals="1" fieldPosition="0">
        <references count="4">
          <reference field="4294967294" count="1" selected="0">
            <x v="5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47">
      <pivotArea collapsedLevelsAreSubtotals="1" fieldPosition="0">
        <references count="4">
          <reference field="4294967294" count="1" selected="0">
            <x v="0"/>
          </reference>
          <reference field="0" count="1">
            <x v="0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4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Matka" displayName="Matka" ref="B14:S380" totalsRowCount="1" headerRowDxfId="44">
  <autoFilter ref="B14:S379"/>
  <sortState ref="B15:S379">
    <sortCondition ref="B14:B379"/>
  </sortState>
  <tableColumns count="18">
    <tableColumn id="1" name="Nazwisko i Imię" dataDxfId="43"/>
    <tableColumn id="2" name="Płeć" dataDxfId="42">
      <calculatedColumnFormula>VLOOKUP($B15,Licencje!$A$1:$K$2300,2,FALSE)</calculatedColumnFormula>
    </tableColumn>
    <tableColumn id="3" name="Kategoria" dataDxfId="41">
      <calculatedColumnFormula>VLOOKUP($B15,Licencje!$A$1:$K$2300,5,FALSE)</calculatedColumnFormula>
    </tableColumn>
    <tableColumn id="4" name="Klub" dataDxfId="40">
      <calculatedColumnFormula>VLOOKUP($B15,Licencje!$A$1:$K$2300,10,FALSE)</calculatedColumnFormula>
    </tableColumn>
    <tableColumn id="5" name="Szkoła" dataDxfId="39">
      <calculatedColumnFormula>VLOOKUP($B15,Licencje!$A$1:$K$2300,11,FALSE)</calculatedColumnFormula>
    </tableColumn>
    <tableColumn id="6" name="Edycja I" totalsRowFunction="custom">
      <totalsRowFormula>SUBTOTAL(9,Matka[Edycja I])</totalsRowFormula>
    </tableColumn>
    <tableColumn id="13" name="Edycja II" totalsRowFunction="custom">
      <totalsRowFormula>SUBTOTAL(9,Matka[Edycja II])</totalsRowFormula>
    </tableColumn>
    <tableColumn id="11" name="Edycja III" totalsRowFunction="custom">
      <totalsRowFormula>SUBTOTAL(9,Matka[Edycja III])</totalsRowFormula>
    </tableColumn>
    <tableColumn id="15" name="Edycja IV" totalsRowFunction="custom">
      <totalsRowFormula>SUBTOTAL(9,Matka[Edycja IV])</totalsRowFormula>
    </tableColumn>
    <tableColumn id="14" name="Edycja V" totalsRowFunction="custom">
      <totalsRowFormula>SUBTOTAL(9,Matka[Edycja V])</totalsRowFormula>
    </tableColumn>
    <tableColumn id="7" name="Sztafety I" totalsRowFunction="custom">
      <totalsRowFormula>SUBTOTAL(9,Matka[Sztafety I])</totalsRowFormula>
    </tableColumn>
    <tableColumn id="12" name="Sztafety II" totalsRowFunction="custom">
      <totalsRowFormula>SUBTOTAL(9,Matka[Sztafety II])</totalsRowFormula>
    </tableColumn>
    <tableColumn id="10" name="Sztafety III" totalsRowFunction="custom">
      <totalsRowFormula>SUBTOTAL(9,Matka[Sztafety III])</totalsRowFormula>
    </tableColumn>
    <tableColumn id="17" name="Sztafety IV" totalsRowFunction="custom">
      <totalsRowFormula>SUBTOTAL(9,Matka[Sztafety IV])</totalsRowFormula>
    </tableColumn>
    <tableColumn id="16" name="Sztafety V" totalsRowFunction="custom">
      <totalsRowFormula>SUBTOTAL(9,Matka[Sztafety V])</totalsRowFormula>
    </tableColumn>
    <tableColumn id="8" name="SUMA wlb" dataDxfId="38"/>
    <tableColumn id="20" name="Suma" dataDxfId="37"/>
    <tableColumn id="9" name="Razem" dataDxfId="36">
      <calculatedColumnFormula>SUM(Matka[[#This Row],[Edycja I]:[Sztafety V]])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3:L84"/>
  <sheetViews>
    <sheetView topLeftCell="A40" workbookViewId="0">
      <selection activeCell="C12" sqref="C12"/>
    </sheetView>
  </sheetViews>
  <sheetFormatPr defaultRowHeight="14.5" x14ac:dyDescent="0.35"/>
  <cols>
    <col min="1" max="1" width="30.54296875" bestFit="1" customWidth="1"/>
    <col min="2" max="2" width="8" customWidth="1"/>
    <col min="3" max="3" width="9.54296875" customWidth="1"/>
    <col min="4" max="4" width="8.54296875" customWidth="1"/>
    <col min="5" max="5" width="10.1796875" customWidth="1"/>
    <col min="6" max="6" width="9.1796875" bestFit="1" customWidth="1"/>
    <col min="7" max="7" width="10.7265625" bestFit="1" customWidth="1"/>
    <col min="8" max="8" width="9.26953125" bestFit="1" customWidth="1"/>
    <col min="9" max="9" width="10.81640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81640625" bestFit="1" customWidth="1"/>
    <col min="14" max="14" width="7" bestFit="1" customWidth="1"/>
  </cols>
  <sheetData>
    <row r="3" spans="1:12" ht="15" x14ac:dyDescent="0.25">
      <c r="A3" s="6" t="s">
        <v>1573</v>
      </c>
      <c r="B3" t="s">
        <v>1591</v>
      </c>
      <c r="C3" t="s">
        <v>1592</v>
      </c>
      <c r="D3" t="s">
        <v>1593</v>
      </c>
      <c r="E3" t="s">
        <v>1594</v>
      </c>
      <c r="F3" t="s">
        <v>1600</v>
      </c>
      <c r="G3" t="s">
        <v>1601</v>
      </c>
      <c r="H3" t="s">
        <v>1608</v>
      </c>
      <c r="I3" t="s">
        <v>1610</v>
      </c>
      <c r="J3" t="s">
        <v>1609</v>
      </c>
      <c r="K3" t="s">
        <v>1611</v>
      </c>
      <c r="L3" t="s">
        <v>2435</v>
      </c>
    </row>
    <row r="4" spans="1:12" ht="15" x14ac:dyDescent="0.25">
      <c r="A4" s="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35">
      <c r="A5" s="8" t="s">
        <v>114</v>
      </c>
      <c r="B5" s="17">
        <v>24</v>
      </c>
      <c r="C5" s="17">
        <v>11.5</v>
      </c>
      <c r="D5" s="17">
        <v>23</v>
      </c>
      <c r="E5" s="17">
        <v>10.25</v>
      </c>
      <c r="F5" s="17">
        <v>15</v>
      </c>
      <c r="G5" s="17">
        <v>8.5</v>
      </c>
      <c r="H5" s="17"/>
      <c r="I5" s="17"/>
      <c r="J5" s="17"/>
      <c r="K5" s="17"/>
      <c r="L5" s="17">
        <v>92.25</v>
      </c>
    </row>
    <row r="6" spans="1:12" x14ac:dyDescent="0.35">
      <c r="A6" s="8" t="s">
        <v>379</v>
      </c>
      <c r="B6" s="17">
        <v>10</v>
      </c>
      <c r="C6" s="17">
        <v>4</v>
      </c>
      <c r="D6" s="17">
        <v>10</v>
      </c>
      <c r="E6" s="17">
        <v>5.25</v>
      </c>
      <c r="F6" s="17">
        <v>10</v>
      </c>
      <c r="G6" s="17">
        <v>3.25</v>
      </c>
      <c r="H6" s="17"/>
      <c r="I6" s="17"/>
      <c r="J6" s="17"/>
      <c r="K6" s="17"/>
      <c r="L6" s="17">
        <v>42.5</v>
      </c>
    </row>
    <row r="7" spans="1:12" x14ac:dyDescent="0.35">
      <c r="A7" s="8" t="s">
        <v>570</v>
      </c>
      <c r="B7" s="17">
        <v>11</v>
      </c>
      <c r="C7" s="17">
        <v>4.75</v>
      </c>
      <c r="D7" s="17">
        <v>9</v>
      </c>
      <c r="E7" s="17">
        <v>3.5</v>
      </c>
      <c r="F7" s="17">
        <v>9</v>
      </c>
      <c r="G7" s="17">
        <v>4</v>
      </c>
      <c r="H7" s="17"/>
      <c r="I7" s="17"/>
      <c r="J7" s="17"/>
      <c r="K7" s="17"/>
      <c r="L7" s="17">
        <v>41.25</v>
      </c>
    </row>
    <row r="8" spans="1:12" ht="15" x14ac:dyDescent="0.25">
      <c r="A8" s="8" t="s">
        <v>857</v>
      </c>
      <c r="B8" s="17">
        <v>16</v>
      </c>
      <c r="C8" s="17">
        <v>6</v>
      </c>
      <c r="D8" s="17">
        <v>4</v>
      </c>
      <c r="E8" s="17">
        <v>2.25</v>
      </c>
      <c r="F8" s="17">
        <v>5</v>
      </c>
      <c r="G8" s="17">
        <v>3.5</v>
      </c>
      <c r="H8" s="17"/>
      <c r="I8" s="17"/>
      <c r="J8" s="17"/>
      <c r="K8" s="17"/>
      <c r="L8" s="17">
        <v>36.75</v>
      </c>
    </row>
    <row r="9" spans="1:12" ht="15" x14ac:dyDescent="0.25">
      <c r="A9" s="8" t="s">
        <v>1989</v>
      </c>
      <c r="B9" s="17">
        <v>1</v>
      </c>
      <c r="C9" s="17">
        <v>1.75</v>
      </c>
      <c r="D9" s="17">
        <v>9</v>
      </c>
      <c r="E9" s="17">
        <v>2.25</v>
      </c>
      <c r="F9" s="17">
        <v>9</v>
      </c>
      <c r="G9" s="17">
        <v>1.25</v>
      </c>
      <c r="H9" s="17"/>
      <c r="I9" s="17"/>
      <c r="J9" s="17"/>
      <c r="K9" s="17"/>
      <c r="L9" s="17">
        <v>24.25</v>
      </c>
    </row>
    <row r="10" spans="1:12" x14ac:dyDescent="0.35">
      <c r="A10" s="8" t="s">
        <v>2623</v>
      </c>
      <c r="B10" s="17">
        <v>7</v>
      </c>
      <c r="C10" s="17">
        <v>1.75</v>
      </c>
      <c r="D10" s="17">
        <v>7</v>
      </c>
      <c r="E10" s="17">
        <v>2.25</v>
      </c>
      <c r="F10" s="17">
        <v>5</v>
      </c>
      <c r="G10" s="17">
        <v>1.25</v>
      </c>
      <c r="H10" s="17"/>
      <c r="I10" s="17"/>
      <c r="J10" s="17"/>
      <c r="K10" s="17"/>
      <c r="L10" s="17">
        <v>24.25</v>
      </c>
    </row>
    <row r="11" spans="1:12" x14ac:dyDescent="0.35">
      <c r="A11" s="8" t="s">
        <v>794</v>
      </c>
      <c r="B11" s="17">
        <v>9</v>
      </c>
      <c r="C11" s="17">
        <v>0.5</v>
      </c>
      <c r="D11" s="17">
        <v>5</v>
      </c>
      <c r="E11" s="17">
        <v>0.5</v>
      </c>
      <c r="F11" s="17">
        <v>7</v>
      </c>
      <c r="G11" s="17">
        <v>0.5</v>
      </c>
      <c r="H11" s="17"/>
      <c r="I11" s="17"/>
      <c r="J11" s="17"/>
      <c r="K11" s="17"/>
      <c r="L11" s="17">
        <v>22.5</v>
      </c>
    </row>
    <row r="12" spans="1:12" ht="15" x14ac:dyDescent="0.25">
      <c r="A12" s="8" t="s">
        <v>2636</v>
      </c>
      <c r="B12" s="17">
        <v>8</v>
      </c>
      <c r="C12" s="17">
        <v>4</v>
      </c>
      <c r="D12" s="17">
        <v>3</v>
      </c>
      <c r="E12" s="17">
        <v>0</v>
      </c>
      <c r="F12" s="17">
        <v>4</v>
      </c>
      <c r="G12" s="17">
        <v>2.5</v>
      </c>
      <c r="H12" s="17"/>
      <c r="I12" s="17"/>
      <c r="J12" s="17"/>
      <c r="K12" s="17"/>
      <c r="L12" s="17">
        <v>21.5</v>
      </c>
    </row>
    <row r="13" spans="1:12" ht="15" x14ac:dyDescent="0.25">
      <c r="A13" s="8" t="s">
        <v>355</v>
      </c>
      <c r="B13" s="17">
        <v>7</v>
      </c>
      <c r="C13" s="17">
        <v>2</v>
      </c>
      <c r="D13" s="17">
        <v>3</v>
      </c>
      <c r="E13" s="17">
        <v>3.75</v>
      </c>
      <c r="F13" s="17">
        <v>3</v>
      </c>
      <c r="G13" s="17">
        <v>2.25</v>
      </c>
      <c r="H13" s="17"/>
      <c r="I13" s="17"/>
      <c r="J13" s="17"/>
      <c r="K13" s="17"/>
      <c r="L13" s="17">
        <v>21</v>
      </c>
    </row>
    <row r="14" spans="1:12" x14ac:dyDescent="0.35">
      <c r="A14" s="8" t="s">
        <v>1759</v>
      </c>
      <c r="B14" s="17">
        <v>7</v>
      </c>
      <c r="C14" s="17">
        <v>2.25</v>
      </c>
      <c r="D14" s="17">
        <v>3</v>
      </c>
      <c r="E14" s="17">
        <v>1.25</v>
      </c>
      <c r="F14" s="17">
        <v>7</v>
      </c>
      <c r="G14" s="17"/>
      <c r="H14" s="17"/>
      <c r="I14" s="17"/>
      <c r="J14" s="17"/>
      <c r="K14" s="17"/>
      <c r="L14" s="17">
        <v>20.5</v>
      </c>
    </row>
    <row r="15" spans="1:12" x14ac:dyDescent="0.35">
      <c r="A15" s="8" t="s">
        <v>80</v>
      </c>
      <c r="B15" s="17">
        <v>0</v>
      </c>
      <c r="C15" s="17"/>
      <c r="D15" s="17">
        <v>0</v>
      </c>
      <c r="E15" s="17"/>
      <c r="F15" s="17">
        <v>14</v>
      </c>
      <c r="G15" s="17">
        <v>5.25</v>
      </c>
      <c r="H15" s="17"/>
      <c r="I15" s="17"/>
      <c r="J15" s="17"/>
      <c r="K15" s="17"/>
      <c r="L15" s="17">
        <v>19.25</v>
      </c>
    </row>
    <row r="16" spans="1:12" x14ac:dyDescent="0.35">
      <c r="A16" s="8" t="s">
        <v>981</v>
      </c>
      <c r="B16" s="17">
        <v>9</v>
      </c>
      <c r="C16" s="17">
        <v>2.25</v>
      </c>
      <c r="D16" s="17">
        <v>4</v>
      </c>
      <c r="E16" s="17">
        <v>0</v>
      </c>
      <c r="F16" s="17">
        <v>4</v>
      </c>
      <c r="G16" s="17"/>
      <c r="H16" s="17"/>
      <c r="I16" s="17"/>
      <c r="J16" s="17"/>
      <c r="K16" s="17"/>
      <c r="L16" s="17">
        <v>19.25</v>
      </c>
    </row>
    <row r="17" spans="1:12" x14ac:dyDescent="0.35">
      <c r="A17" s="8" t="s">
        <v>383</v>
      </c>
      <c r="B17" s="17">
        <v>1</v>
      </c>
      <c r="C17" s="17">
        <v>3.25</v>
      </c>
      <c r="D17" s="17">
        <v>5</v>
      </c>
      <c r="E17" s="17">
        <v>3.75</v>
      </c>
      <c r="F17" s="17">
        <v>1</v>
      </c>
      <c r="G17" s="17">
        <v>4.5</v>
      </c>
      <c r="H17" s="17"/>
      <c r="I17" s="17"/>
      <c r="J17" s="17"/>
      <c r="K17" s="17"/>
      <c r="L17" s="17">
        <v>18.5</v>
      </c>
    </row>
    <row r="18" spans="1:12" x14ac:dyDescent="0.35">
      <c r="A18" s="8" t="s">
        <v>2791</v>
      </c>
      <c r="B18" s="17">
        <v>3</v>
      </c>
      <c r="C18" s="17">
        <v>1.75</v>
      </c>
      <c r="D18" s="17">
        <v>7</v>
      </c>
      <c r="E18" s="17">
        <v>2.25</v>
      </c>
      <c r="F18" s="17">
        <v>2</v>
      </c>
      <c r="G18" s="17">
        <v>1.25</v>
      </c>
      <c r="H18" s="17"/>
      <c r="I18" s="17"/>
      <c r="J18" s="17"/>
      <c r="K18" s="17"/>
      <c r="L18" s="17">
        <v>17.25</v>
      </c>
    </row>
    <row r="19" spans="1:12" x14ac:dyDescent="0.35">
      <c r="A19" s="8" t="s">
        <v>1172</v>
      </c>
      <c r="B19" s="17">
        <v>0</v>
      </c>
      <c r="C19" s="17">
        <v>0</v>
      </c>
      <c r="D19" s="17">
        <v>7</v>
      </c>
      <c r="E19" s="17">
        <v>0.75</v>
      </c>
      <c r="F19" s="17">
        <v>7</v>
      </c>
      <c r="G19" s="17">
        <v>1.75</v>
      </c>
      <c r="H19" s="17"/>
      <c r="I19" s="17"/>
      <c r="J19" s="17"/>
      <c r="K19" s="17"/>
      <c r="L19" s="17">
        <v>16.5</v>
      </c>
    </row>
    <row r="20" spans="1:12" ht="15" x14ac:dyDescent="0.25">
      <c r="A20" s="8" t="s">
        <v>2285</v>
      </c>
      <c r="B20" s="17">
        <v>0</v>
      </c>
      <c r="C20" s="17">
        <v>0</v>
      </c>
      <c r="D20" s="17">
        <v>7</v>
      </c>
      <c r="E20" s="17">
        <v>1</v>
      </c>
      <c r="F20" s="17">
        <v>5</v>
      </c>
      <c r="G20" s="17">
        <v>2.25</v>
      </c>
      <c r="H20" s="17"/>
      <c r="I20" s="17"/>
      <c r="J20" s="17"/>
      <c r="K20" s="17"/>
      <c r="L20" s="17">
        <v>15.25</v>
      </c>
    </row>
    <row r="21" spans="1:12" x14ac:dyDescent="0.35">
      <c r="A21" s="8" t="s">
        <v>403</v>
      </c>
      <c r="B21" s="17">
        <v>0</v>
      </c>
      <c r="C21" s="17">
        <v>0</v>
      </c>
      <c r="D21" s="17">
        <v>3</v>
      </c>
      <c r="E21" s="17">
        <v>1.5</v>
      </c>
      <c r="F21" s="17">
        <v>9</v>
      </c>
      <c r="G21" s="17">
        <v>0.25</v>
      </c>
      <c r="H21" s="17"/>
      <c r="I21" s="17"/>
      <c r="J21" s="17"/>
      <c r="K21" s="17"/>
      <c r="L21" s="17">
        <v>13.75</v>
      </c>
    </row>
    <row r="22" spans="1:12" x14ac:dyDescent="0.35">
      <c r="A22" s="8" t="s">
        <v>1434</v>
      </c>
      <c r="B22" s="17">
        <v>4</v>
      </c>
      <c r="C22" s="17">
        <v>1</v>
      </c>
      <c r="D22" s="17">
        <v>3</v>
      </c>
      <c r="E22" s="17">
        <v>1</v>
      </c>
      <c r="F22" s="17">
        <v>1</v>
      </c>
      <c r="G22" s="17">
        <v>1.5</v>
      </c>
      <c r="H22" s="17"/>
      <c r="I22" s="17"/>
      <c r="J22" s="17"/>
      <c r="K22" s="17"/>
      <c r="L22" s="17">
        <v>11.5</v>
      </c>
    </row>
    <row r="23" spans="1:12" x14ac:dyDescent="0.35">
      <c r="A23" s="8" t="s">
        <v>991</v>
      </c>
      <c r="B23" s="17">
        <v>3</v>
      </c>
      <c r="C23" s="17">
        <v>1</v>
      </c>
      <c r="D23" s="17">
        <v>2</v>
      </c>
      <c r="E23" s="17">
        <v>1.25</v>
      </c>
      <c r="F23" s="17">
        <v>3</v>
      </c>
      <c r="G23" s="17">
        <v>0.75</v>
      </c>
      <c r="H23" s="17"/>
      <c r="I23" s="17"/>
      <c r="J23" s="17"/>
      <c r="K23" s="17"/>
      <c r="L23" s="17">
        <v>11</v>
      </c>
    </row>
    <row r="24" spans="1:12" ht="15" x14ac:dyDescent="0.25">
      <c r="A24" s="8" t="s">
        <v>332</v>
      </c>
      <c r="B24" s="17">
        <v>4</v>
      </c>
      <c r="C24" s="17">
        <v>0.75</v>
      </c>
      <c r="D24" s="17">
        <v>2</v>
      </c>
      <c r="E24" s="17">
        <v>2</v>
      </c>
      <c r="F24" s="17">
        <v>1</v>
      </c>
      <c r="G24" s="17">
        <v>1</v>
      </c>
      <c r="H24" s="17"/>
      <c r="I24" s="17"/>
      <c r="J24" s="17"/>
      <c r="K24" s="17"/>
      <c r="L24" s="17">
        <v>10.75</v>
      </c>
    </row>
    <row r="25" spans="1:12" x14ac:dyDescent="0.35">
      <c r="A25" s="8" t="s">
        <v>1751</v>
      </c>
      <c r="B25" s="17">
        <v>4</v>
      </c>
      <c r="C25" s="17">
        <v>0.25</v>
      </c>
      <c r="D25" s="17">
        <v>3</v>
      </c>
      <c r="E25" s="17">
        <v>0.75</v>
      </c>
      <c r="F25" s="17">
        <v>2</v>
      </c>
      <c r="G25" s="17">
        <v>0.5</v>
      </c>
      <c r="H25" s="17"/>
      <c r="I25" s="17"/>
      <c r="J25" s="17"/>
      <c r="K25" s="17"/>
      <c r="L25" s="17">
        <v>10.5</v>
      </c>
    </row>
    <row r="26" spans="1:12" ht="15" x14ac:dyDescent="0.25">
      <c r="A26" s="8" t="s">
        <v>2902</v>
      </c>
      <c r="B26" s="17">
        <v>4</v>
      </c>
      <c r="C26" s="17">
        <v>1.25</v>
      </c>
      <c r="D26" s="17">
        <v>1</v>
      </c>
      <c r="E26" s="17">
        <v>2.25</v>
      </c>
      <c r="F26" s="17">
        <v>1</v>
      </c>
      <c r="G26" s="17"/>
      <c r="H26" s="17"/>
      <c r="I26" s="17"/>
      <c r="J26" s="17"/>
      <c r="K26" s="17"/>
      <c r="L26" s="17">
        <v>9.5</v>
      </c>
    </row>
    <row r="27" spans="1:12" ht="15" x14ac:dyDescent="0.25">
      <c r="A27" s="8" t="s">
        <v>323</v>
      </c>
      <c r="B27" s="17">
        <v>0</v>
      </c>
      <c r="C27" s="17">
        <v>0</v>
      </c>
      <c r="D27" s="17">
        <v>5</v>
      </c>
      <c r="E27" s="17">
        <v>0</v>
      </c>
      <c r="F27" s="17">
        <v>2</v>
      </c>
      <c r="G27" s="17">
        <v>2</v>
      </c>
      <c r="H27" s="17"/>
      <c r="I27" s="17"/>
      <c r="J27" s="17"/>
      <c r="K27" s="17"/>
      <c r="L27" s="17">
        <v>9</v>
      </c>
    </row>
    <row r="28" spans="1:12" ht="15" x14ac:dyDescent="0.25">
      <c r="A28" s="8" t="s">
        <v>464</v>
      </c>
      <c r="B28" s="17">
        <v>3</v>
      </c>
      <c r="C28" s="17">
        <v>3</v>
      </c>
      <c r="D28" s="17">
        <v>0</v>
      </c>
      <c r="E28" s="17">
        <v>0</v>
      </c>
      <c r="F28" s="17">
        <v>1</v>
      </c>
      <c r="G28" s="17">
        <v>1.75</v>
      </c>
      <c r="H28" s="17"/>
      <c r="I28" s="17"/>
      <c r="J28" s="17"/>
      <c r="K28" s="17"/>
      <c r="L28" s="17">
        <v>8.75</v>
      </c>
    </row>
    <row r="29" spans="1:12" x14ac:dyDescent="0.35">
      <c r="A29" s="8" t="s">
        <v>291</v>
      </c>
      <c r="B29" s="17">
        <v>2</v>
      </c>
      <c r="C29" s="17">
        <v>0.75</v>
      </c>
      <c r="D29" s="17">
        <v>3</v>
      </c>
      <c r="E29" s="17">
        <v>0</v>
      </c>
      <c r="F29" s="17">
        <v>2</v>
      </c>
      <c r="G29" s="17">
        <v>0.5</v>
      </c>
      <c r="H29" s="17"/>
      <c r="I29" s="17"/>
      <c r="J29" s="17"/>
      <c r="K29" s="17"/>
      <c r="L29" s="17">
        <v>8.25</v>
      </c>
    </row>
    <row r="30" spans="1:12" x14ac:dyDescent="0.35">
      <c r="A30" s="8" t="s">
        <v>2698</v>
      </c>
      <c r="B30" s="17">
        <v>0</v>
      </c>
      <c r="C30" s="17">
        <v>0</v>
      </c>
      <c r="D30" s="17">
        <v>1</v>
      </c>
      <c r="E30" s="17">
        <v>0.75</v>
      </c>
      <c r="F30" s="17">
        <v>4</v>
      </c>
      <c r="G30" s="17">
        <v>1.75</v>
      </c>
      <c r="H30" s="17"/>
      <c r="I30" s="17"/>
      <c r="J30" s="17"/>
      <c r="K30" s="17"/>
      <c r="L30" s="17">
        <v>7.5</v>
      </c>
    </row>
    <row r="31" spans="1:12" ht="15" x14ac:dyDescent="0.25">
      <c r="A31" s="8" t="s">
        <v>1731</v>
      </c>
      <c r="B31" s="17">
        <v>0</v>
      </c>
      <c r="C31" s="17">
        <v>0</v>
      </c>
      <c r="D31" s="17">
        <v>3</v>
      </c>
      <c r="E31" s="17">
        <v>0</v>
      </c>
      <c r="F31" s="17">
        <v>3</v>
      </c>
      <c r="G31" s="17"/>
      <c r="H31" s="17"/>
      <c r="I31" s="17"/>
      <c r="J31" s="17"/>
      <c r="K31" s="17"/>
      <c r="L31" s="17">
        <v>6</v>
      </c>
    </row>
    <row r="32" spans="1:12" ht="15" x14ac:dyDescent="0.25">
      <c r="A32" s="8" t="s">
        <v>1754</v>
      </c>
      <c r="B32" s="17">
        <v>2</v>
      </c>
      <c r="C32" s="17">
        <v>2.25</v>
      </c>
      <c r="D32" s="17"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>
        <v>4.25</v>
      </c>
    </row>
    <row r="33" spans="1:12" ht="15" x14ac:dyDescent="0.25">
      <c r="A33" s="8" t="s">
        <v>1843</v>
      </c>
      <c r="B33" s="17">
        <v>2</v>
      </c>
      <c r="C33" s="17">
        <v>1.25</v>
      </c>
      <c r="D33" s="17">
        <v>0</v>
      </c>
      <c r="E33" s="17">
        <v>0</v>
      </c>
      <c r="F33" s="17">
        <v>0</v>
      </c>
      <c r="G33" s="17">
        <v>0.25</v>
      </c>
      <c r="H33" s="17"/>
      <c r="I33" s="17"/>
      <c r="J33" s="17"/>
      <c r="K33" s="17"/>
      <c r="L33" s="17">
        <v>3.5</v>
      </c>
    </row>
    <row r="34" spans="1:12" ht="15" x14ac:dyDescent="0.25">
      <c r="A34" s="8" t="s">
        <v>565</v>
      </c>
      <c r="B34" s="17">
        <v>0</v>
      </c>
      <c r="C34" s="17">
        <v>2.25</v>
      </c>
      <c r="D34" s="17">
        <v>0</v>
      </c>
      <c r="E34" s="17">
        <v>1.25</v>
      </c>
      <c r="F34" s="17">
        <v>0</v>
      </c>
      <c r="G34" s="17"/>
      <c r="H34" s="17"/>
      <c r="I34" s="17"/>
      <c r="J34" s="17"/>
      <c r="K34" s="17"/>
      <c r="L34" s="17">
        <v>3.5</v>
      </c>
    </row>
    <row r="35" spans="1:12" ht="15" x14ac:dyDescent="0.25">
      <c r="A35" s="8" t="s">
        <v>2756</v>
      </c>
      <c r="B35" s="17">
        <v>0</v>
      </c>
      <c r="C35" s="17">
        <v>0</v>
      </c>
      <c r="D35" s="17">
        <v>2</v>
      </c>
      <c r="E35" s="17">
        <v>0.5</v>
      </c>
      <c r="F35" s="17">
        <v>0</v>
      </c>
      <c r="G35" s="17">
        <v>0.75</v>
      </c>
      <c r="H35" s="17"/>
      <c r="I35" s="17"/>
      <c r="J35" s="17"/>
      <c r="K35" s="17"/>
      <c r="L35" s="17">
        <v>3.25</v>
      </c>
    </row>
    <row r="36" spans="1:12" x14ac:dyDescent="0.35">
      <c r="A36" s="8" t="s">
        <v>2188</v>
      </c>
      <c r="B36" s="17">
        <v>1</v>
      </c>
      <c r="C36" s="17">
        <v>0.5</v>
      </c>
      <c r="D36" s="17">
        <v>0</v>
      </c>
      <c r="E36" s="17">
        <v>1</v>
      </c>
      <c r="F36" s="17">
        <v>0</v>
      </c>
      <c r="G36" s="17">
        <v>0.75</v>
      </c>
      <c r="H36" s="17"/>
      <c r="I36" s="17"/>
      <c r="J36" s="17"/>
      <c r="K36" s="17"/>
      <c r="L36" s="17">
        <v>3.25</v>
      </c>
    </row>
    <row r="37" spans="1:12" x14ac:dyDescent="0.35">
      <c r="A37" s="8" t="s">
        <v>436</v>
      </c>
      <c r="B37" s="17">
        <v>0</v>
      </c>
      <c r="C37" s="17">
        <v>0</v>
      </c>
      <c r="D37" s="17">
        <v>0</v>
      </c>
      <c r="E37" s="17">
        <v>0.5</v>
      </c>
      <c r="F37" s="17">
        <v>2</v>
      </c>
      <c r="G37" s="17">
        <v>0.75</v>
      </c>
      <c r="H37" s="17"/>
      <c r="I37" s="17"/>
      <c r="J37" s="17"/>
      <c r="K37" s="17"/>
      <c r="L37" s="17">
        <v>3.25</v>
      </c>
    </row>
    <row r="38" spans="1:12" x14ac:dyDescent="0.35">
      <c r="A38" s="8" t="s">
        <v>1630</v>
      </c>
      <c r="B38" s="17">
        <v>0</v>
      </c>
      <c r="C38" s="17">
        <v>0</v>
      </c>
      <c r="D38" s="17">
        <v>0</v>
      </c>
      <c r="E38" s="17">
        <v>1</v>
      </c>
      <c r="F38" s="17">
        <v>0</v>
      </c>
      <c r="G38" s="17">
        <v>2.25</v>
      </c>
      <c r="H38" s="17"/>
      <c r="I38" s="17"/>
      <c r="J38" s="17"/>
      <c r="K38" s="17"/>
      <c r="L38" s="17">
        <v>3.25</v>
      </c>
    </row>
    <row r="39" spans="1:12" x14ac:dyDescent="0.35">
      <c r="A39" s="8" t="s">
        <v>2546</v>
      </c>
      <c r="B39" s="17">
        <v>1</v>
      </c>
      <c r="C39" s="17">
        <v>0</v>
      </c>
      <c r="D39" s="17">
        <v>0</v>
      </c>
      <c r="E39" s="17">
        <v>0</v>
      </c>
      <c r="F39" s="17">
        <v>0</v>
      </c>
      <c r="G39" s="17">
        <v>2.25</v>
      </c>
      <c r="H39" s="17"/>
      <c r="I39" s="17"/>
      <c r="J39" s="17"/>
      <c r="K39" s="17"/>
      <c r="L39" s="17">
        <v>3.25</v>
      </c>
    </row>
    <row r="40" spans="1:12" x14ac:dyDescent="0.35">
      <c r="A40" s="8" t="s">
        <v>2942</v>
      </c>
      <c r="B40" s="17">
        <v>2</v>
      </c>
      <c r="C40" s="17">
        <v>0.75</v>
      </c>
      <c r="D40" s="17">
        <v>0</v>
      </c>
      <c r="E40" s="17">
        <v>0</v>
      </c>
      <c r="F40" s="17">
        <v>0</v>
      </c>
      <c r="G40" s="17">
        <v>0.25</v>
      </c>
      <c r="H40" s="17"/>
      <c r="I40" s="17"/>
      <c r="J40" s="17"/>
      <c r="K40" s="17"/>
      <c r="L40" s="17">
        <v>3</v>
      </c>
    </row>
    <row r="41" spans="1:12" x14ac:dyDescent="0.35">
      <c r="A41" s="8" t="s">
        <v>1868</v>
      </c>
      <c r="B41" s="17">
        <v>0</v>
      </c>
      <c r="C41" s="17">
        <v>0</v>
      </c>
      <c r="D41" s="17">
        <v>1</v>
      </c>
      <c r="E41" s="17">
        <v>0</v>
      </c>
      <c r="F41" s="17">
        <v>1</v>
      </c>
      <c r="G41" s="17">
        <v>1</v>
      </c>
      <c r="H41" s="17"/>
      <c r="I41" s="17"/>
      <c r="J41" s="17"/>
      <c r="K41" s="17"/>
      <c r="L41" s="17">
        <v>3</v>
      </c>
    </row>
    <row r="42" spans="1:12" x14ac:dyDescent="0.35">
      <c r="A42" s="8" t="s">
        <v>1670</v>
      </c>
      <c r="B42" s="17">
        <v>0</v>
      </c>
      <c r="C42" s="17">
        <v>0</v>
      </c>
      <c r="D42" s="17">
        <v>1</v>
      </c>
      <c r="E42" s="17">
        <v>0.75</v>
      </c>
      <c r="F42" s="17">
        <v>1</v>
      </c>
      <c r="G42" s="17"/>
      <c r="H42" s="17"/>
      <c r="I42" s="17"/>
      <c r="J42" s="17"/>
      <c r="K42" s="17"/>
      <c r="L42" s="17">
        <v>2.75</v>
      </c>
    </row>
    <row r="43" spans="1:12" x14ac:dyDescent="0.35">
      <c r="A43" s="8" t="s">
        <v>1723</v>
      </c>
      <c r="B43" s="17">
        <v>0</v>
      </c>
      <c r="C43" s="17">
        <v>0.5</v>
      </c>
      <c r="D43" s="17">
        <v>0</v>
      </c>
      <c r="E43" s="17">
        <v>0.5</v>
      </c>
      <c r="F43" s="17">
        <v>1</v>
      </c>
      <c r="G43" s="17">
        <v>0.5</v>
      </c>
      <c r="H43" s="17"/>
      <c r="I43" s="17"/>
      <c r="J43" s="17"/>
      <c r="K43" s="17"/>
      <c r="L43" s="17">
        <v>2.5</v>
      </c>
    </row>
    <row r="44" spans="1:12" x14ac:dyDescent="0.35">
      <c r="A44" s="8" t="s">
        <v>798</v>
      </c>
      <c r="B44" s="17">
        <v>0</v>
      </c>
      <c r="C44" s="17">
        <v>0</v>
      </c>
      <c r="D44" s="17">
        <v>0</v>
      </c>
      <c r="E44" s="17">
        <v>1</v>
      </c>
      <c r="F44" s="17">
        <v>0</v>
      </c>
      <c r="G44" s="17">
        <v>1</v>
      </c>
      <c r="H44" s="17"/>
      <c r="I44" s="17"/>
      <c r="J44" s="17"/>
      <c r="K44" s="17"/>
      <c r="L44" s="17">
        <v>2</v>
      </c>
    </row>
    <row r="45" spans="1:12" x14ac:dyDescent="0.35">
      <c r="A45" s="8" t="s">
        <v>525</v>
      </c>
      <c r="B45" s="17">
        <v>1</v>
      </c>
      <c r="C45" s="17">
        <v>0.75</v>
      </c>
      <c r="D45" s="17">
        <v>0</v>
      </c>
      <c r="E45" s="17">
        <v>0</v>
      </c>
      <c r="F45" s="17">
        <v>0</v>
      </c>
      <c r="G45" s="17"/>
      <c r="H45" s="17"/>
      <c r="I45" s="17"/>
      <c r="J45" s="17"/>
      <c r="K45" s="17"/>
      <c r="L45" s="17">
        <v>1.75</v>
      </c>
    </row>
    <row r="46" spans="1:12" x14ac:dyDescent="0.35">
      <c r="A46" s="8" t="s">
        <v>1017</v>
      </c>
      <c r="B46" s="17">
        <v>0</v>
      </c>
      <c r="C46" s="17">
        <v>0</v>
      </c>
      <c r="D46" s="17">
        <v>1</v>
      </c>
      <c r="E46" s="17">
        <v>0</v>
      </c>
      <c r="F46" s="17">
        <v>0</v>
      </c>
      <c r="G46" s="17"/>
      <c r="H46" s="17"/>
      <c r="I46" s="17"/>
      <c r="J46" s="17"/>
      <c r="K46" s="17"/>
      <c r="L46" s="17">
        <v>1</v>
      </c>
    </row>
    <row r="47" spans="1:12" x14ac:dyDescent="0.35">
      <c r="A47" s="8" t="s">
        <v>423</v>
      </c>
      <c r="B47" s="17">
        <v>0</v>
      </c>
      <c r="C47" s="17">
        <v>1</v>
      </c>
      <c r="D47" s="17">
        <v>0</v>
      </c>
      <c r="E47" s="17">
        <v>0</v>
      </c>
      <c r="F47" s="17">
        <v>0</v>
      </c>
      <c r="G47" s="17"/>
      <c r="H47" s="17"/>
      <c r="I47" s="17"/>
      <c r="J47" s="17"/>
      <c r="K47" s="17"/>
      <c r="L47" s="17">
        <v>1</v>
      </c>
    </row>
    <row r="48" spans="1:12" x14ac:dyDescent="0.35">
      <c r="A48" s="8" t="s">
        <v>277</v>
      </c>
      <c r="B48" s="17">
        <v>0</v>
      </c>
      <c r="C48" s="17"/>
      <c r="D48" s="17">
        <v>0</v>
      </c>
      <c r="E48" s="17"/>
      <c r="F48" s="17">
        <v>0</v>
      </c>
      <c r="G48" s="17">
        <v>0.5</v>
      </c>
      <c r="H48" s="17"/>
      <c r="I48" s="17"/>
      <c r="J48" s="17"/>
      <c r="K48" s="17"/>
      <c r="L48" s="17">
        <v>0.5</v>
      </c>
    </row>
    <row r="49" spans="1:12" x14ac:dyDescent="0.35">
      <c r="A49" s="8" t="s">
        <v>783</v>
      </c>
      <c r="B49" s="17">
        <v>0</v>
      </c>
      <c r="C49" s="17">
        <v>0.5</v>
      </c>
      <c r="D49" s="17">
        <v>0</v>
      </c>
      <c r="E49" s="17">
        <v>0</v>
      </c>
      <c r="F49" s="17">
        <v>0</v>
      </c>
      <c r="G49" s="17"/>
      <c r="H49" s="17"/>
      <c r="I49" s="17"/>
      <c r="J49" s="17"/>
      <c r="K49" s="17"/>
      <c r="L49" s="17">
        <v>0.5</v>
      </c>
    </row>
    <row r="50" spans="1:12" x14ac:dyDescent="0.35">
      <c r="A50" s="8" t="s">
        <v>471</v>
      </c>
      <c r="B50" s="17">
        <v>0</v>
      </c>
      <c r="C50" s="17">
        <v>0.25</v>
      </c>
      <c r="D50" s="17">
        <v>0</v>
      </c>
      <c r="E50" s="17">
        <v>0</v>
      </c>
      <c r="F50" s="17">
        <v>0</v>
      </c>
      <c r="G50" s="17"/>
      <c r="H50" s="17"/>
      <c r="I50" s="17"/>
      <c r="J50" s="17"/>
      <c r="K50" s="17"/>
      <c r="L50" s="17">
        <v>0.25</v>
      </c>
    </row>
    <row r="51" spans="1:12" x14ac:dyDescent="0.35">
      <c r="A51" s="7" t="s">
        <v>16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x14ac:dyDescent="0.35">
      <c r="A52" s="8" t="s">
        <v>114</v>
      </c>
      <c r="B52" s="17">
        <v>18</v>
      </c>
      <c r="C52" s="17">
        <v>4.75</v>
      </c>
      <c r="D52" s="17">
        <v>21</v>
      </c>
      <c r="E52" s="17">
        <v>5.75</v>
      </c>
      <c r="F52" s="17">
        <v>12</v>
      </c>
      <c r="G52" s="17">
        <v>7.75</v>
      </c>
      <c r="H52" s="17"/>
      <c r="I52" s="17"/>
      <c r="J52" s="17"/>
      <c r="K52" s="17"/>
      <c r="L52" s="17">
        <v>69.25</v>
      </c>
    </row>
    <row r="53" spans="1:12" x14ac:dyDescent="0.35">
      <c r="A53" s="8" t="s">
        <v>2636</v>
      </c>
      <c r="B53" s="17">
        <v>23</v>
      </c>
      <c r="C53" s="17">
        <v>9</v>
      </c>
      <c r="D53" s="17">
        <v>1</v>
      </c>
      <c r="E53" s="17">
        <v>2.25</v>
      </c>
      <c r="F53" s="17">
        <v>15</v>
      </c>
      <c r="G53" s="17">
        <v>9.75</v>
      </c>
      <c r="H53" s="17"/>
      <c r="I53" s="17"/>
      <c r="J53" s="17"/>
      <c r="K53" s="17"/>
      <c r="L53" s="17">
        <v>60</v>
      </c>
    </row>
    <row r="54" spans="1:12" x14ac:dyDescent="0.35">
      <c r="A54" s="8" t="s">
        <v>379</v>
      </c>
      <c r="B54" s="17">
        <v>14</v>
      </c>
      <c r="C54" s="17">
        <v>3</v>
      </c>
      <c r="D54" s="17">
        <v>10</v>
      </c>
      <c r="E54" s="17">
        <v>10.25</v>
      </c>
      <c r="F54" s="17">
        <v>12</v>
      </c>
      <c r="G54" s="17">
        <v>1.75</v>
      </c>
      <c r="H54" s="17"/>
      <c r="I54" s="17"/>
      <c r="J54" s="17"/>
      <c r="K54" s="17"/>
      <c r="L54" s="17">
        <v>51</v>
      </c>
    </row>
    <row r="55" spans="1:12" x14ac:dyDescent="0.35">
      <c r="A55" s="8" t="s">
        <v>981</v>
      </c>
      <c r="B55" s="17">
        <v>9</v>
      </c>
      <c r="C55" s="17">
        <v>0</v>
      </c>
      <c r="D55" s="17">
        <v>10</v>
      </c>
      <c r="E55" s="17">
        <v>7</v>
      </c>
      <c r="F55" s="17">
        <v>4</v>
      </c>
      <c r="G55" s="17">
        <v>3.75</v>
      </c>
      <c r="H55" s="17"/>
      <c r="I55" s="17"/>
      <c r="J55" s="17"/>
      <c r="K55" s="17"/>
      <c r="L55" s="17">
        <v>33.75</v>
      </c>
    </row>
    <row r="56" spans="1:12" x14ac:dyDescent="0.35">
      <c r="A56" s="8" t="s">
        <v>332</v>
      </c>
      <c r="B56" s="17">
        <v>10</v>
      </c>
      <c r="C56" s="17">
        <v>1.25</v>
      </c>
      <c r="D56" s="17">
        <v>6</v>
      </c>
      <c r="E56" s="17">
        <v>1.25</v>
      </c>
      <c r="F56" s="17">
        <v>9</v>
      </c>
      <c r="G56" s="17">
        <v>3</v>
      </c>
      <c r="H56" s="17"/>
      <c r="I56" s="17"/>
      <c r="J56" s="17"/>
      <c r="K56" s="17"/>
      <c r="L56" s="17">
        <v>30.5</v>
      </c>
    </row>
    <row r="57" spans="1:12" x14ac:dyDescent="0.35">
      <c r="A57" s="8" t="s">
        <v>1843</v>
      </c>
      <c r="B57" s="17">
        <v>9</v>
      </c>
      <c r="C57" s="17">
        <v>2.25</v>
      </c>
      <c r="D57" s="17">
        <v>9</v>
      </c>
      <c r="E57" s="17">
        <v>0</v>
      </c>
      <c r="F57" s="17">
        <v>9</v>
      </c>
      <c r="G57" s="17"/>
      <c r="H57" s="17"/>
      <c r="I57" s="17"/>
      <c r="J57" s="17"/>
      <c r="K57" s="17"/>
      <c r="L57" s="17">
        <v>29.25</v>
      </c>
    </row>
    <row r="58" spans="1:12" x14ac:dyDescent="0.35">
      <c r="A58" s="8" t="s">
        <v>565</v>
      </c>
      <c r="B58" s="17">
        <v>3</v>
      </c>
      <c r="C58" s="17">
        <v>0</v>
      </c>
      <c r="D58" s="17">
        <v>3</v>
      </c>
      <c r="E58" s="17">
        <v>0</v>
      </c>
      <c r="F58" s="17">
        <v>1</v>
      </c>
      <c r="G58" s="17">
        <v>1.75</v>
      </c>
      <c r="H58" s="17"/>
      <c r="I58" s="17"/>
      <c r="J58" s="17"/>
      <c r="K58" s="17"/>
      <c r="L58" s="17">
        <v>28.75</v>
      </c>
    </row>
    <row r="59" spans="1:12" x14ac:dyDescent="0.35">
      <c r="A59" s="8" t="s">
        <v>1759</v>
      </c>
      <c r="B59" s="17">
        <v>7</v>
      </c>
      <c r="C59" s="17">
        <v>0</v>
      </c>
      <c r="D59" s="17">
        <v>9</v>
      </c>
      <c r="E59" s="17">
        <v>2.25</v>
      </c>
      <c r="F59" s="17">
        <v>7</v>
      </c>
      <c r="G59" s="17"/>
      <c r="H59" s="17"/>
      <c r="I59" s="17"/>
      <c r="J59" s="17"/>
      <c r="K59" s="17"/>
      <c r="L59" s="17">
        <v>25.25</v>
      </c>
    </row>
    <row r="60" spans="1:12" x14ac:dyDescent="0.35">
      <c r="A60" s="8" t="s">
        <v>1670</v>
      </c>
      <c r="B60" s="17">
        <v>0</v>
      </c>
      <c r="C60" s="17">
        <v>0</v>
      </c>
      <c r="D60" s="17">
        <v>5</v>
      </c>
      <c r="E60" s="17">
        <v>0</v>
      </c>
      <c r="F60" s="17">
        <v>10</v>
      </c>
      <c r="G60" s="17">
        <v>4.5</v>
      </c>
      <c r="H60" s="17"/>
      <c r="I60" s="17"/>
      <c r="J60" s="17"/>
      <c r="K60" s="17"/>
      <c r="L60" s="17">
        <v>19.5</v>
      </c>
    </row>
    <row r="61" spans="1:12" x14ac:dyDescent="0.35">
      <c r="A61" s="8" t="s">
        <v>355</v>
      </c>
      <c r="B61" s="17">
        <v>5</v>
      </c>
      <c r="C61" s="17">
        <v>1.25</v>
      </c>
      <c r="D61" s="17">
        <v>5</v>
      </c>
      <c r="E61" s="17">
        <v>1.25</v>
      </c>
      <c r="F61" s="17">
        <v>5</v>
      </c>
      <c r="G61" s="17">
        <v>1.25</v>
      </c>
      <c r="H61" s="17"/>
      <c r="I61" s="17"/>
      <c r="J61" s="17"/>
      <c r="K61" s="17"/>
      <c r="L61" s="17">
        <v>18.75</v>
      </c>
    </row>
    <row r="62" spans="1:12" x14ac:dyDescent="0.35">
      <c r="A62" s="8" t="s">
        <v>525</v>
      </c>
      <c r="B62" s="17">
        <v>0</v>
      </c>
      <c r="C62" s="17">
        <v>0</v>
      </c>
      <c r="D62" s="17">
        <v>3</v>
      </c>
      <c r="E62" s="17">
        <v>0</v>
      </c>
      <c r="F62" s="17">
        <v>4</v>
      </c>
      <c r="G62" s="17">
        <v>2.25</v>
      </c>
      <c r="H62" s="17"/>
      <c r="I62" s="17"/>
      <c r="J62" s="17"/>
      <c r="K62" s="17"/>
      <c r="L62" s="17">
        <v>18</v>
      </c>
    </row>
    <row r="63" spans="1:12" x14ac:dyDescent="0.35">
      <c r="A63" s="8" t="s">
        <v>2546</v>
      </c>
      <c r="B63" s="17">
        <v>0</v>
      </c>
      <c r="C63" s="17">
        <v>0</v>
      </c>
      <c r="D63" s="17">
        <v>7</v>
      </c>
      <c r="E63" s="17">
        <v>2</v>
      </c>
      <c r="F63" s="17">
        <v>6</v>
      </c>
      <c r="G63" s="17">
        <v>2</v>
      </c>
      <c r="H63" s="17"/>
      <c r="I63" s="17"/>
      <c r="J63" s="17"/>
      <c r="K63" s="17"/>
      <c r="L63" s="17">
        <v>17</v>
      </c>
    </row>
    <row r="64" spans="1:12" x14ac:dyDescent="0.35">
      <c r="A64" s="8" t="s">
        <v>129</v>
      </c>
      <c r="B64" s="17">
        <v>0</v>
      </c>
      <c r="C64" s="17">
        <v>0</v>
      </c>
      <c r="D64" s="17">
        <v>10</v>
      </c>
      <c r="E64" s="17">
        <v>0</v>
      </c>
      <c r="F64" s="17">
        <v>7</v>
      </c>
      <c r="G64" s="17"/>
      <c r="H64" s="17"/>
      <c r="I64" s="17"/>
      <c r="J64" s="17"/>
      <c r="K64" s="17"/>
      <c r="L64" s="17">
        <v>17</v>
      </c>
    </row>
    <row r="65" spans="1:12" x14ac:dyDescent="0.35">
      <c r="A65" s="8" t="s">
        <v>1434</v>
      </c>
      <c r="B65" s="17">
        <v>5</v>
      </c>
      <c r="C65" s="17">
        <v>0</v>
      </c>
      <c r="D65" s="17">
        <v>7</v>
      </c>
      <c r="E65" s="17">
        <v>0</v>
      </c>
      <c r="F65" s="17">
        <v>5</v>
      </c>
      <c r="G65" s="17"/>
      <c r="H65" s="17"/>
      <c r="I65" s="17"/>
      <c r="J65" s="17"/>
      <c r="K65" s="17"/>
      <c r="L65" s="17">
        <v>17</v>
      </c>
    </row>
    <row r="66" spans="1:12" x14ac:dyDescent="0.35">
      <c r="A66" s="8" t="s">
        <v>1011</v>
      </c>
      <c r="B66" s="17">
        <v>5</v>
      </c>
      <c r="C66" s="17">
        <v>0</v>
      </c>
      <c r="D66" s="17">
        <v>4</v>
      </c>
      <c r="E66" s="17">
        <v>2.25</v>
      </c>
      <c r="F66" s="17">
        <v>5</v>
      </c>
      <c r="G66" s="17"/>
      <c r="H66" s="17"/>
      <c r="I66" s="17"/>
      <c r="J66" s="17"/>
      <c r="K66" s="17"/>
      <c r="L66" s="17">
        <v>16.25</v>
      </c>
    </row>
    <row r="67" spans="1:12" x14ac:dyDescent="0.35">
      <c r="A67" s="8" t="s">
        <v>2442</v>
      </c>
      <c r="B67" s="17">
        <v>6</v>
      </c>
      <c r="C67" s="17">
        <v>0</v>
      </c>
      <c r="D67" s="17">
        <v>3</v>
      </c>
      <c r="E67" s="17">
        <v>1</v>
      </c>
      <c r="F67" s="17">
        <v>4</v>
      </c>
      <c r="G67" s="17">
        <v>1</v>
      </c>
      <c r="H67" s="17"/>
      <c r="I67" s="17"/>
      <c r="J67" s="17"/>
      <c r="K67" s="17"/>
      <c r="L67" s="17">
        <v>15</v>
      </c>
    </row>
    <row r="68" spans="1:12" x14ac:dyDescent="0.35">
      <c r="A68" s="8" t="s">
        <v>403</v>
      </c>
      <c r="B68" s="17">
        <v>0</v>
      </c>
      <c r="C68" s="17">
        <v>0</v>
      </c>
      <c r="D68" s="17">
        <v>5</v>
      </c>
      <c r="E68" s="17">
        <v>3.5</v>
      </c>
      <c r="F68" s="17">
        <v>2</v>
      </c>
      <c r="G68" s="17">
        <v>2.25</v>
      </c>
      <c r="H68" s="17"/>
      <c r="I68" s="17"/>
      <c r="J68" s="17"/>
      <c r="K68" s="17"/>
      <c r="L68" s="17">
        <v>12.75</v>
      </c>
    </row>
    <row r="69" spans="1:12" x14ac:dyDescent="0.35">
      <c r="A69" s="8" t="s">
        <v>2614</v>
      </c>
      <c r="B69" s="17">
        <v>0</v>
      </c>
      <c r="C69" s="17">
        <v>0</v>
      </c>
      <c r="D69" s="17">
        <v>4</v>
      </c>
      <c r="E69" s="17">
        <v>1.75</v>
      </c>
      <c r="F69" s="17">
        <v>5</v>
      </c>
      <c r="G69" s="17"/>
      <c r="H69" s="17"/>
      <c r="I69" s="17"/>
      <c r="J69" s="17"/>
      <c r="K69" s="17"/>
      <c r="L69" s="17">
        <v>10.75</v>
      </c>
    </row>
    <row r="70" spans="1:12" x14ac:dyDescent="0.35">
      <c r="A70" s="8" t="s">
        <v>570</v>
      </c>
      <c r="B70" s="17">
        <v>4</v>
      </c>
      <c r="C70" s="17">
        <v>0</v>
      </c>
      <c r="D70" s="17">
        <v>2</v>
      </c>
      <c r="E70" s="17">
        <v>0</v>
      </c>
      <c r="F70" s="17">
        <v>2</v>
      </c>
      <c r="G70" s="17">
        <v>1.75</v>
      </c>
      <c r="H70" s="17"/>
      <c r="I70" s="17"/>
      <c r="J70" s="17"/>
      <c r="K70" s="17"/>
      <c r="L70" s="17">
        <v>9.75</v>
      </c>
    </row>
    <row r="71" spans="1:12" x14ac:dyDescent="0.35">
      <c r="A71" s="8" t="s">
        <v>798</v>
      </c>
      <c r="B71" s="17">
        <v>5</v>
      </c>
      <c r="C71" s="17">
        <v>0</v>
      </c>
      <c r="D71" s="17">
        <v>3</v>
      </c>
      <c r="E71" s="17">
        <v>0</v>
      </c>
      <c r="F71" s="17">
        <v>1</v>
      </c>
      <c r="G71" s="17"/>
      <c r="H71" s="17"/>
      <c r="I71" s="17"/>
      <c r="J71" s="17"/>
      <c r="K71" s="17"/>
      <c r="L71" s="17">
        <v>9</v>
      </c>
    </row>
    <row r="72" spans="1:12" x14ac:dyDescent="0.35">
      <c r="A72" s="8" t="s">
        <v>2237</v>
      </c>
      <c r="B72" s="17">
        <v>0</v>
      </c>
      <c r="C72" s="17">
        <v>0</v>
      </c>
      <c r="D72" s="17">
        <v>7</v>
      </c>
      <c r="E72" s="17">
        <v>0</v>
      </c>
      <c r="F72" s="17">
        <v>2</v>
      </c>
      <c r="G72" s="17"/>
      <c r="H72" s="17"/>
      <c r="I72" s="17"/>
      <c r="J72" s="17"/>
      <c r="K72" s="17"/>
      <c r="L72" s="17">
        <v>9</v>
      </c>
    </row>
    <row r="73" spans="1:12" x14ac:dyDescent="0.35">
      <c r="A73" s="8" t="s">
        <v>1986</v>
      </c>
      <c r="B73" s="17">
        <v>0</v>
      </c>
      <c r="C73" s="17">
        <v>0</v>
      </c>
      <c r="D73" s="17">
        <v>3</v>
      </c>
      <c r="E73" s="17">
        <v>1.75</v>
      </c>
      <c r="F73" s="17">
        <v>3</v>
      </c>
      <c r="G73" s="17"/>
      <c r="H73" s="17"/>
      <c r="I73" s="17"/>
      <c r="J73" s="17"/>
      <c r="K73" s="17"/>
      <c r="L73" s="17">
        <v>7.75</v>
      </c>
    </row>
    <row r="74" spans="1:12" x14ac:dyDescent="0.35">
      <c r="A74" s="8" t="s">
        <v>383</v>
      </c>
      <c r="B74" s="17">
        <v>2</v>
      </c>
      <c r="C74" s="17">
        <v>1.75</v>
      </c>
      <c r="D74" s="17">
        <v>0</v>
      </c>
      <c r="E74" s="17">
        <v>0</v>
      </c>
      <c r="F74" s="17">
        <v>0</v>
      </c>
      <c r="G74" s="17">
        <v>1.75</v>
      </c>
      <c r="H74" s="17"/>
      <c r="I74" s="17"/>
      <c r="J74" s="17"/>
      <c r="K74" s="17"/>
      <c r="L74" s="17">
        <v>5.5</v>
      </c>
    </row>
    <row r="75" spans="1:12" x14ac:dyDescent="0.35">
      <c r="A75" s="8" t="s">
        <v>291</v>
      </c>
      <c r="B75" s="17">
        <v>2</v>
      </c>
      <c r="C75" s="17">
        <v>2.25</v>
      </c>
      <c r="D75" s="17">
        <v>1</v>
      </c>
      <c r="E75" s="17">
        <v>0</v>
      </c>
      <c r="F75" s="17">
        <v>0</v>
      </c>
      <c r="G75" s="17"/>
      <c r="H75" s="17"/>
      <c r="I75" s="17"/>
      <c r="J75" s="17"/>
      <c r="K75" s="17"/>
      <c r="L75" s="17">
        <v>5.25</v>
      </c>
    </row>
    <row r="76" spans="1:12" x14ac:dyDescent="0.35">
      <c r="A76" s="8" t="s">
        <v>519</v>
      </c>
      <c r="B76" s="17">
        <v>0</v>
      </c>
      <c r="C76" s="17">
        <v>0</v>
      </c>
      <c r="D76" s="17">
        <v>1</v>
      </c>
      <c r="E76" s="17">
        <v>0.75</v>
      </c>
      <c r="F76" s="17">
        <v>1</v>
      </c>
      <c r="G76" s="17">
        <v>2.25</v>
      </c>
      <c r="H76" s="17"/>
      <c r="I76" s="17"/>
      <c r="J76" s="17"/>
      <c r="K76" s="17"/>
      <c r="L76" s="17">
        <v>5</v>
      </c>
    </row>
    <row r="77" spans="1:12" x14ac:dyDescent="0.35">
      <c r="A77" s="8" t="s">
        <v>80</v>
      </c>
      <c r="B77" s="17">
        <v>0</v>
      </c>
      <c r="C77" s="17">
        <v>0</v>
      </c>
      <c r="D77" s="17">
        <v>2</v>
      </c>
      <c r="E77" s="17">
        <v>1</v>
      </c>
      <c r="F77" s="17">
        <v>1</v>
      </c>
      <c r="G77" s="17">
        <v>1</v>
      </c>
      <c r="H77" s="17"/>
      <c r="I77" s="17"/>
      <c r="J77" s="17"/>
      <c r="K77" s="17"/>
      <c r="L77" s="17">
        <v>5</v>
      </c>
    </row>
    <row r="78" spans="1:12" x14ac:dyDescent="0.35">
      <c r="A78" s="8" t="s">
        <v>277</v>
      </c>
      <c r="B78" s="17">
        <v>2</v>
      </c>
      <c r="C78" s="17">
        <v>2.25</v>
      </c>
      <c r="D78" s="17">
        <v>0</v>
      </c>
      <c r="E78" s="17">
        <v>0</v>
      </c>
      <c r="F78" s="17">
        <v>0</v>
      </c>
      <c r="G78" s="17"/>
      <c r="H78" s="17"/>
      <c r="I78" s="17"/>
      <c r="J78" s="17"/>
      <c r="K78" s="17"/>
      <c r="L78" s="17">
        <v>4.25</v>
      </c>
    </row>
    <row r="79" spans="1:12" x14ac:dyDescent="0.35">
      <c r="A79" s="8" t="s">
        <v>2592</v>
      </c>
      <c r="B79" s="17">
        <v>0</v>
      </c>
      <c r="C79" s="17">
        <v>0</v>
      </c>
      <c r="D79" s="17">
        <v>2</v>
      </c>
      <c r="E79" s="17">
        <v>0</v>
      </c>
      <c r="F79" s="17">
        <v>2</v>
      </c>
      <c r="G79" s="17"/>
      <c r="H79" s="17"/>
      <c r="I79" s="17"/>
      <c r="J79" s="17"/>
      <c r="K79" s="17"/>
      <c r="L79" s="17">
        <v>4</v>
      </c>
    </row>
    <row r="80" spans="1:12" x14ac:dyDescent="0.35">
      <c r="A80" s="8" t="s">
        <v>783</v>
      </c>
      <c r="B80" s="17">
        <v>3</v>
      </c>
      <c r="C80" s="17">
        <v>0</v>
      </c>
      <c r="D80" s="17">
        <v>0</v>
      </c>
      <c r="E80" s="17">
        <v>0</v>
      </c>
      <c r="F80" s="17">
        <v>0</v>
      </c>
      <c r="G80" s="17"/>
      <c r="H80" s="17"/>
      <c r="I80" s="17"/>
      <c r="J80" s="17"/>
      <c r="K80" s="17"/>
      <c r="L80" s="17">
        <v>3</v>
      </c>
    </row>
    <row r="81" spans="1:12" x14ac:dyDescent="0.35">
      <c r="A81" s="8" t="s">
        <v>522</v>
      </c>
      <c r="B81" s="17">
        <v>2</v>
      </c>
      <c r="C81" s="17">
        <v>0</v>
      </c>
      <c r="D81" s="17">
        <v>0</v>
      </c>
      <c r="E81" s="17">
        <v>0</v>
      </c>
      <c r="F81" s="17">
        <v>0</v>
      </c>
      <c r="G81" s="17"/>
      <c r="H81" s="17"/>
      <c r="I81" s="17"/>
      <c r="J81" s="17"/>
      <c r="K81" s="17"/>
      <c r="L81" s="17">
        <v>2</v>
      </c>
    </row>
    <row r="82" spans="1:12" x14ac:dyDescent="0.35">
      <c r="A82" s="8" t="s">
        <v>1886</v>
      </c>
      <c r="B82" s="17">
        <v>2</v>
      </c>
      <c r="C82" s="17">
        <v>0</v>
      </c>
      <c r="D82" s="17">
        <v>0</v>
      </c>
      <c r="E82" s="17">
        <v>0</v>
      </c>
      <c r="F82" s="17">
        <v>0</v>
      </c>
      <c r="G82" s="17"/>
      <c r="H82" s="17"/>
      <c r="I82" s="17"/>
      <c r="J82" s="17"/>
      <c r="K82" s="17"/>
      <c r="L82" s="17">
        <v>2</v>
      </c>
    </row>
    <row r="83" spans="1:12" x14ac:dyDescent="0.35">
      <c r="A83" s="8" t="s">
        <v>464</v>
      </c>
      <c r="B83" s="17">
        <v>0</v>
      </c>
      <c r="C83" s="17"/>
      <c r="D83" s="17">
        <v>0</v>
      </c>
      <c r="E83" s="17"/>
      <c r="F83" s="17">
        <v>2</v>
      </c>
      <c r="G83" s="17"/>
      <c r="H83" s="17"/>
      <c r="I83" s="17"/>
      <c r="J83" s="17"/>
      <c r="K83" s="17"/>
      <c r="L83" s="17">
        <v>2</v>
      </c>
    </row>
    <row r="84" spans="1:12" x14ac:dyDescent="0.35">
      <c r="A84" s="8" t="s">
        <v>1197</v>
      </c>
      <c r="B84" s="17">
        <v>0</v>
      </c>
      <c r="C84" s="17">
        <v>0</v>
      </c>
      <c r="D84" s="17">
        <v>1</v>
      </c>
      <c r="E84" s="17">
        <v>0</v>
      </c>
      <c r="F84" s="17">
        <v>0</v>
      </c>
      <c r="G84" s="17"/>
      <c r="H84" s="17"/>
      <c r="I84" s="17"/>
      <c r="J84" s="17"/>
      <c r="K84" s="17"/>
      <c r="L84" s="17">
        <v>1</v>
      </c>
    </row>
  </sheetData>
  <pageMargins left="0.7" right="0.7" top="0.75" bottom="0.75" header="0.3" footer="0.3"/>
  <pageSetup paperSize="9" scale="9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3:L38"/>
  <sheetViews>
    <sheetView workbookViewId="0">
      <selection activeCell="A8" sqref="A8"/>
    </sheetView>
  </sheetViews>
  <sheetFormatPr defaultRowHeight="14.5" x14ac:dyDescent="0.35"/>
  <cols>
    <col min="1" max="1" width="50" customWidth="1"/>
    <col min="2" max="2" width="8" customWidth="1"/>
    <col min="3" max="3" width="9.54296875" customWidth="1"/>
    <col min="4" max="4" width="8.54296875" customWidth="1"/>
    <col min="5" max="5" width="10.1796875" customWidth="1"/>
    <col min="6" max="6" width="9.1796875" bestFit="1" customWidth="1"/>
    <col min="7" max="7" width="10.7265625" bestFit="1" customWidth="1"/>
    <col min="8" max="8" width="9.26953125" bestFit="1" customWidth="1"/>
    <col min="9" max="9" width="10.81640625" bestFit="1" customWidth="1"/>
    <col min="10" max="10" width="8.7265625" bestFit="1" customWidth="1"/>
    <col min="11" max="11" width="10.26953125" bestFit="1" customWidth="1"/>
    <col min="12" max="12" width="9.26953125" bestFit="1" customWidth="1"/>
    <col min="13" max="13" width="10.81640625" bestFit="1" customWidth="1"/>
    <col min="14" max="14" width="7" bestFit="1" customWidth="1"/>
  </cols>
  <sheetData>
    <row r="3" spans="1:12" ht="15" x14ac:dyDescent="0.25">
      <c r="A3" s="6" t="s">
        <v>1573</v>
      </c>
      <c r="B3" t="s">
        <v>1599</v>
      </c>
      <c r="C3" t="s">
        <v>1598</v>
      </c>
      <c r="D3" t="s">
        <v>1596</v>
      </c>
      <c r="E3" t="s">
        <v>1597</v>
      </c>
      <c r="F3" t="s">
        <v>1600</v>
      </c>
      <c r="G3" t="s">
        <v>1601</v>
      </c>
      <c r="H3" t="s">
        <v>1608</v>
      </c>
      <c r="I3" t="s">
        <v>1610</v>
      </c>
      <c r="J3" t="s">
        <v>1609</v>
      </c>
      <c r="K3" t="s">
        <v>1611</v>
      </c>
      <c r="L3" t="s">
        <v>2436</v>
      </c>
    </row>
    <row r="4" spans="1:12" ht="15" x14ac:dyDescent="0.25">
      <c r="A4" s="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35">
      <c r="A5" s="8" t="s">
        <v>267</v>
      </c>
      <c r="B5" s="17">
        <v>41</v>
      </c>
      <c r="C5" s="17">
        <v>21</v>
      </c>
      <c r="D5" s="17">
        <v>36</v>
      </c>
      <c r="E5" s="17">
        <v>18</v>
      </c>
      <c r="F5" s="17">
        <v>31</v>
      </c>
      <c r="G5" s="17">
        <v>19</v>
      </c>
      <c r="H5" s="17"/>
      <c r="I5" s="17"/>
      <c r="J5" s="17"/>
      <c r="K5" s="17"/>
      <c r="L5" s="17">
        <v>166</v>
      </c>
    </row>
    <row r="6" spans="1:12" ht="15" x14ac:dyDescent="0.25">
      <c r="A6" s="8" t="s">
        <v>271</v>
      </c>
      <c r="B6" s="17">
        <v>28</v>
      </c>
      <c r="C6" s="17">
        <v>17</v>
      </c>
      <c r="D6" s="17">
        <v>37</v>
      </c>
      <c r="E6" s="17">
        <v>18</v>
      </c>
      <c r="F6" s="17">
        <v>25</v>
      </c>
      <c r="G6" s="17">
        <v>8</v>
      </c>
      <c r="H6" s="17"/>
      <c r="I6" s="17"/>
      <c r="J6" s="17"/>
      <c r="K6" s="17"/>
      <c r="L6" s="17">
        <v>133</v>
      </c>
    </row>
    <row r="7" spans="1:12" x14ac:dyDescent="0.35">
      <c r="A7" s="8" t="s">
        <v>257</v>
      </c>
      <c r="B7" s="17">
        <v>21</v>
      </c>
      <c r="C7" s="17">
        <v>10</v>
      </c>
      <c r="D7" s="17">
        <v>15</v>
      </c>
      <c r="E7" s="17">
        <v>8</v>
      </c>
      <c r="F7" s="17">
        <v>12</v>
      </c>
      <c r="G7" s="17">
        <v>2</v>
      </c>
      <c r="H7" s="17"/>
      <c r="I7" s="17"/>
      <c r="J7" s="17"/>
      <c r="K7" s="17"/>
      <c r="L7" s="17">
        <v>68</v>
      </c>
    </row>
    <row r="8" spans="1:12" ht="15" x14ac:dyDescent="0.25">
      <c r="A8" s="8" t="s">
        <v>75</v>
      </c>
      <c r="B8" s="17">
        <v>1</v>
      </c>
      <c r="C8" s="17">
        <v>0</v>
      </c>
      <c r="D8" s="17">
        <v>13</v>
      </c>
      <c r="E8" s="17">
        <v>4</v>
      </c>
      <c r="F8" s="17">
        <v>25</v>
      </c>
      <c r="G8" s="17">
        <v>16</v>
      </c>
      <c r="H8" s="17"/>
      <c r="I8" s="17"/>
      <c r="J8" s="17"/>
      <c r="K8" s="17"/>
      <c r="L8" s="17">
        <v>67.5</v>
      </c>
    </row>
    <row r="9" spans="1:12" x14ac:dyDescent="0.35">
      <c r="A9" s="8" t="s">
        <v>422</v>
      </c>
      <c r="B9" s="17">
        <v>24</v>
      </c>
      <c r="C9" s="17">
        <v>12</v>
      </c>
      <c r="D9" s="17">
        <v>6</v>
      </c>
      <c r="E9" s="17">
        <v>0</v>
      </c>
      <c r="F9" s="17">
        <v>8</v>
      </c>
      <c r="G9" s="17">
        <v>5</v>
      </c>
      <c r="H9" s="17"/>
      <c r="I9" s="17"/>
      <c r="J9" s="17"/>
      <c r="K9" s="17"/>
      <c r="L9" s="17">
        <v>55</v>
      </c>
    </row>
    <row r="10" spans="1:12" x14ac:dyDescent="0.35">
      <c r="A10" s="8" t="s">
        <v>110</v>
      </c>
      <c r="B10" s="17">
        <v>13</v>
      </c>
      <c r="C10" s="17">
        <v>5</v>
      </c>
      <c r="D10" s="17">
        <v>8</v>
      </c>
      <c r="E10" s="17">
        <v>10</v>
      </c>
      <c r="F10" s="17">
        <v>9</v>
      </c>
      <c r="G10" s="17">
        <v>6</v>
      </c>
      <c r="H10" s="17"/>
      <c r="I10" s="17"/>
      <c r="J10" s="17"/>
      <c r="K10" s="17"/>
      <c r="L10" s="17">
        <v>51</v>
      </c>
    </row>
    <row r="11" spans="1:12" x14ac:dyDescent="0.35">
      <c r="A11" s="8" t="s">
        <v>435</v>
      </c>
      <c r="B11" s="17">
        <v>13</v>
      </c>
      <c r="C11" s="17">
        <v>2</v>
      </c>
      <c r="D11" s="17">
        <v>10</v>
      </c>
      <c r="E11" s="17">
        <v>4</v>
      </c>
      <c r="F11" s="17">
        <v>11</v>
      </c>
      <c r="G11" s="17">
        <v>5</v>
      </c>
      <c r="H11" s="17"/>
      <c r="I11" s="17"/>
      <c r="J11" s="17"/>
      <c r="K11" s="17"/>
      <c r="L11" s="17">
        <v>45</v>
      </c>
    </row>
    <row r="12" spans="1:12" x14ac:dyDescent="0.35">
      <c r="A12" s="8" t="s">
        <v>693</v>
      </c>
      <c r="B12" s="17">
        <v>0</v>
      </c>
      <c r="C12" s="17">
        <v>0</v>
      </c>
      <c r="D12" s="17">
        <v>8</v>
      </c>
      <c r="E12" s="17">
        <v>3</v>
      </c>
      <c r="F12" s="17">
        <v>11</v>
      </c>
      <c r="G12" s="17">
        <v>7</v>
      </c>
      <c r="H12" s="17"/>
      <c r="I12" s="17"/>
      <c r="J12" s="17"/>
      <c r="K12" s="17"/>
      <c r="L12" s="17">
        <v>29</v>
      </c>
    </row>
    <row r="13" spans="1:12" x14ac:dyDescent="0.35">
      <c r="A13" s="8" t="s">
        <v>244</v>
      </c>
      <c r="B13" s="17">
        <v>10</v>
      </c>
      <c r="C13" s="17">
        <v>3</v>
      </c>
      <c r="D13" s="17">
        <v>4</v>
      </c>
      <c r="E13" s="17">
        <v>0</v>
      </c>
      <c r="F13" s="17">
        <v>4</v>
      </c>
      <c r="G13" s="17"/>
      <c r="H13" s="17"/>
      <c r="I13" s="17"/>
      <c r="J13" s="17"/>
      <c r="K13" s="17"/>
      <c r="L13" s="17">
        <v>21</v>
      </c>
    </row>
    <row r="14" spans="1:12" x14ac:dyDescent="0.35">
      <c r="A14" s="8" t="s">
        <v>402</v>
      </c>
      <c r="B14" s="17">
        <v>0</v>
      </c>
      <c r="C14" s="17">
        <v>0</v>
      </c>
      <c r="D14" s="17">
        <v>4</v>
      </c>
      <c r="E14" s="17">
        <v>3</v>
      </c>
      <c r="F14" s="17">
        <v>10</v>
      </c>
      <c r="G14" s="17">
        <v>1</v>
      </c>
      <c r="H14" s="17"/>
      <c r="I14" s="17"/>
      <c r="J14" s="17"/>
      <c r="K14" s="17"/>
      <c r="L14" s="17">
        <v>18</v>
      </c>
    </row>
    <row r="15" spans="1:12" x14ac:dyDescent="0.35">
      <c r="A15" s="8" t="s">
        <v>319</v>
      </c>
      <c r="B15" s="17">
        <v>0</v>
      </c>
      <c r="C15" s="17">
        <v>0</v>
      </c>
      <c r="D15" s="17">
        <v>7</v>
      </c>
      <c r="E15" s="17">
        <v>0</v>
      </c>
      <c r="F15" s="17">
        <v>3</v>
      </c>
      <c r="G15" s="17">
        <v>4</v>
      </c>
      <c r="H15" s="17"/>
      <c r="I15" s="17"/>
      <c r="J15" s="17"/>
      <c r="K15" s="17"/>
      <c r="L15" s="17">
        <v>14</v>
      </c>
    </row>
    <row r="16" spans="1:12" ht="15" x14ac:dyDescent="0.25">
      <c r="A16" s="8" t="s">
        <v>394</v>
      </c>
      <c r="B16" s="17">
        <v>5</v>
      </c>
      <c r="C16" s="17">
        <v>4</v>
      </c>
      <c r="D16" s="17">
        <v>0</v>
      </c>
      <c r="E16" s="17">
        <v>0</v>
      </c>
      <c r="F16" s="17">
        <v>1</v>
      </c>
      <c r="G16" s="17">
        <v>2</v>
      </c>
      <c r="H16" s="17"/>
      <c r="I16" s="17"/>
      <c r="J16" s="17"/>
      <c r="K16" s="17"/>
      <c r="L16" s="17">
        <v>12</v>
      </c>
    </row>
    <row r="17" spans="1:12" x14ac:dyDescent="0.35">
      <c r="A17" s="8" t="s">
        <v>1729</v>
      </c>
      <c r="B17" s="17">
        <v>0</v>
      </c>
      <c r="C17" s="17">
        <v>0</v>
      </c>
      <c r="D17" s="17">
        <v>3</v>
      </c>
      <c r="E17" s="17">
        <v>0</v>
      </c>
      <c r="F17" s="17">
        <v>3</v>
      </c>
      <c r="G17" s="17"/>
      <c r="H17" s="17"/>
      <c r="I17" s="17"/>
      <c r="J17" s="17"/>
      <c r="K17" s="17"/>
      <c r="L17" s="17">
        <v>6</v>
      </c>
    </row>
    <row r="18" spans="1:12" ht="15" x14ac:dyDescent="0.25">
      <c r="A18" s="8" t="s">
        <v>264</v>
      </c>
      <c r="B18" s="17">
        <v>0</v>
      </c>
      <c r="C18" s="17">
        <v>0</v>
      </c>
      <c r="D18" s="17">
        <v>3</v>
      </c>
      <c r="E18" s="17">
        <v>0</v>
      </c>
      <c r="F18" s="17">
        <v>3</v>
      </c>
      <c r="G18" s="17"/>
      <c r="H18" s="17"/>
      <c r="I18" s="17"/>
      <c r="J18" s="17"/>
      <c r="K18" s="17"/>
      <c r="L18" s="17">
        <v>6</v>
      </c>
    </row>
    <row r="19" spans="1:12" x14ac:dyDescent="0.35">
      <c r="A19" s="8" t="s">
        <v>112</v>
      </c>
      <c r="B19" s="17">
        <v>0</v>
      </c>
      <c r="C19" s="17">
        <v>0</v>
      </c>
      <c r="D19" s="17">
        <v>2</v>
      </c>
      <c r="E19" s="17">
        <v>0</v>
      </c>
      <c r="F19" s="17">
        <v>0</v>
      </c>
      <c r="G19" s="17"/>
      <c r="H19" s="17"/>
      <c r="I19" s="17"/>
      <c r="J19" s="17"/>
      <c r="K19" s="17"/>
      <c r="L19" s="17">
        <v>2</v>
      </c>
    </row>
    <row r="20" spans="1:12" ht="15" x14ac:dyDescent="0.25">
      <c r="A20" s="7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35">
      <c r="A21" s="8" t="s">
        <v>267</v>
      </c>
      <c r="B21" s="17">
        <v>32</v>
      </c>
      <c r="C21" s="17">
        <v>7</v>
      </c>
      <c r="D21" s="17">
        <v>31</v>
      </c>
      <c r="E21" s="17">
        <v>9</v>
      </c>
      <c r="F21" s="17">
        <v>23</v>
      </c>
      <c r="G21" s="17">
        <v>7</v>
      </c>
      <c r="H21" s="17"/>
      <c r="I21" s="17"/>
      <c r="J21" s="17"/>
      <c r="K21" s="17"/>
      <c r="L21" s="17">
        <v>109</v>
      </c>
    </row>
    <row r="22" spans="1:12" x14ac:dyDescent="0.35">
      <c r="A22" s="8" t="s">
        <v>110</v>
      </c>
      <c r="B22" s="17">
        <v>26</v>
      </c>
      <c r="C22" s="17">
        <v>5</v>
      </c>
      <c r="D22" s="17">
        <v>21</v>
      </c>
      <c r="E22" s="17">
        <v>14</v>
      </c>
      <c r="F22" s="17">
        <v>24</v>
      </c>
      <c r="G22" s="17">
        <v>5</v>
      </c>
      <c r="H22" s="17"/>
      <c r="I22" s="17"/>
      <c r="J22" s="17"/>
      <c r="K22" s="17"/>
      <c r="L22" s="17">
        <v>95</v>
      </c>
    </row>
    <row r="23" spans="1:12" ht="15" x14ac:dyDescent="0.25">
      <c r="A23" s="8" t="s">
        <v>422</v>
      </c>
      <c r="B23" s="17">
        <v>29</v>
      </c>
      <c r="C23" s="17">
        <v>9</v>
      </c>
      <c r="D23" s="17">
        <v>2</v>
      </c>
      <c r="E23" s="17">
        <v>3</v>
      </c>
      <c r="F23" s="17">
        <v>16</v>
      </c>
      <c r="G23" s="17">
        <v>12</v>
      </c>
      <c r="H23" s="17"/>
      <c r="I23" s="17"/>
      <c r="J23" s="17"/>
      <c r="K23" s="17"/>
      <c r="L23" s="17">
        <v>71</v>
      </c>
    </row>
    <row r="24" spans="1:12" ht="15" x14ac:dyDescent="0.25">
      <c r="A24" s="8" t="s">
        <v>402</v>
      </c>
      <c r="B24" s="17">
        <v>0</v>
      </c>
      <c r="C24" s="17">
        <v>0</v>
      </c>
      <c r="D24" s="17">
        <v>20</v>
      </c>
      <c r="E24" s="17">
        <v>7</v>
      </c>
      <c r="F24" s="17">
        <v>24</v>
      </c>
      <c r="G24" s="17">
        <v>9</v>
      </c>
      <c r="H24" s="17"/>
      <c r="I24" s="17"/>
      <c r="J24" s="17"/>
      <c r="K24" s="17"/>
      <c r="L24" s="17">
        <v>68.75</v>
      </c>
    </row>
    <row r="25" spans="1:12" ht="15" x14ac:dyDescent="0.25">
      <c r="A25" s="8" t="s">
        <v>271</v>
      </c>
      <c r="B25" s="17">
        <v>21</v>
      </c>
      <c r="C25" s="17">
        <v>9</v>
      </c>
      <c r="D25" s="17">
        <v>10</v>
      </c>
      <c r="E25" s="17">
        <v>0</v>
      </c>
      <c r="F25" s="17">
        <v>17</v>
      </c>
      <c r="G25" s="17"/>
      <c r="H25" s="17"/>
      <c r="I25" s="17"/>
      <c r="J25" s="17"/>
      <c r="K25" s="17"/>
      <c r="L25" s="17">
        <v>57</v>
      </c>
    </row>
    <row r="26" spans="1:12" x14ac:dyDescent="0.35">
      <c r="A26" s="8" t="s">
        <v>257</v>
      </c>
      <c r="B26" s="17">
        <v>10</v>
      </c>
      <c r="C26" s="17">
        <v>0</v>
      </c>
      <c r="D26" s="17">
        <v>6</v>
      </c>
      <c r="E26" s="17">
        <v>0</v>
      </c>
      <c r="F26" s="17">
        <v>4</v>
      </c>
      <c r="G26" s="17">
        <v>7</v>
      </c>
      <c r="H26" s="17"/>
      <c r="I26" s="17"/>
      <c r="J26" s="17"/>
      <c r="K26" s="17"/>
      <c r="L26" s="17">
        <v>47</v>
      </c>
    </row>
    <row r="27" spans="1:12" x14ac:dyDescent="0.35">
      <c r="A27" s="8" t="s">
        <v>75</v>
      </c>
      <c r="B27" s="17">
        <v>6</v>
      </c>
      <c r="C27" s="17">
        <v>0</v>
      </c>
      <c r="D27" s="17">
        <v>12</v>
      </c>
      <c r="E27" s="17">
        <v>4</v>
      </c>
      <c r="F27" s="17">
        <v>11</v>
      </c>
      <c r="G27" s="17">
        <v>4</v>
      </c>
      <c r="H27" s="17"/>
      <c r="I27" s="17"/>
      <c r="J27" s="17"/>
      <c r="K27" s="17"/>
      <c r="L27" s="17">
        <v>37</v>
      </c>
    </row>
    <row r="28" spans="1:12" x14ac:dyDescent="0.35">
      <c r="A28" s="8" t="s">
        <v>244</v>
      </c>
      <c r="B28" s="17">
        <v>9</v>
      </c>
      <c r="C28" s="17">
        <v>0</v>
      </c>
      <c r="D28" s="17">
        <v>10</v>
      </c>
      <c r="E28" s="17">
        <v>7</v>
      </c>
      <c r="F28" s="17">
        <v>4</v>
      </c>
      <c r="G28" s="17">
        <v>5</v>
      </c>
      <c r="H28" s="17"/>
      <c r="I28" s="17"/>
      <c r="J28" s="17"/>
      <c r="K28" s="17"/>
      <c r="L28" s="17">
        <v>35</v>
      </c>
    </row>
    <row r="29" spans="1:12" x14ac:dyDescent="0.35">
      <c r="A29" s="8" t="s">
        <v>435</v>
      </c>
      <c r="B29" s="17">
        <v>10</v>
      </c>
      <c r="C29" s="17">
        <v>0</v>
      </c>
      <c r="D29" s="17">
        <v>10</v>
      </c>
      <c r="E29" s="17">
        <v>0</v>
      </c>
      <c r="F29" s="17">
        <v>6</v>
      </c>
      <c r="G29" s="17"/>
      <c r="H29" s="17"/>
      <c r="I29" s="17"/>
      <c r="J29" s="17"/>
      <c r="K29" s="17"/>
      <c r="L29" s="17">
        <v>26</v>
      </c>
    </row>
    <row r="30" spans="1:12" ht="15" x14ac:dyDescent="0.25">
      <c r="A30" s="8" t="s">
        <v>128</v>
      </c>
      <c r="B30" s="17">
        <v>0</v>
      </c>
      <c r="C30" s="17">
        <v>0</v>
      </c>
      <c r="D30" s="17">
        <v>10</v>
      </c>
      <c r="E30" s="17">
        <v>0</v>
      </c>
      <c r="F30" s="17">
        <v>7</v>
      </c>
      <c r="G30" s="17"/>
      <c r="H30" s="17"/>
      <c r="I30" s="17"/>
      <c r="J30" s="17"/>
      <c r="K30" s="17"/>
      <c r="L30" s="17">
        <v>17</v>
      </c>
    </row>
    <row r="31" spans="1:12" x14ac:dyDescent="0.35">
      <c r="A31" s="8" t="s">
        <v>319</v>
      </c>
      <c r="B31" s="17">
        <v>0</v>
      </c>
      <c r="C31" s="17">
        <v>0</v>
      </c>
      <c r="D31" s="17">
        <v>9</v>
      </c>
      <c r="E31" s="17">
        <v>0</v>
      </c>
      <c r="F31" s="17">
        <v>4</v>
      </c>
      <c r="G31" s="17"/>
      <c r="H31" s="17"/>
      <c r="I31" s="17"/>
      <c r="J31" s="17"/>
      <c r="K31" s="17"/>
      <c r="L31" s="17">
        <v>13</v>
      </c>
    </row>
    <row r="32" spans="1:12" ht="15" x14ac:dyDescent="0.25">
      <c r="A32" s="8" t="s">
        <v>1729</v>
      </c>
      <c r="B32" s="17">
        <v>0</v>
      </c>
      <c r="C32" s="17">
        <v>0</v>
      </c>
      <c r="D32" s="17">
        <v>7</v>
      </c>
      <c r="E32" s="17">
        <v>0</v>
      </c>
      <c r="F32" s="17">
        <v>4</v>
      </c>
      <c r="G32" s="17"/>
      <c r="H32" s="17"/>
      <c r="I32" s="17"/>
      <c r="J32" s="17"/>
      <c r="K32" s="17"/>
      <c r="L32" s="17">
        <v>11</v>
      </c>
    </row>
    <row r="33" spans="1:12" x14ac:dyDescent="0.35">
      <c r="A33" s="8" t="s">
        <v>2986</v>
      </c>
      <c r="B33" s="17">
        <v>0</v>
      </c>
      <c r="C33" s="17"/>
      <c r="D33" s="17">
        <v>0</v>
      </c>
      <c r="E33" s="17"/>
      <c r="F33" s="17">
        <v>4</v>
      </c>
      <c r="G33" s="17">
        <v>3</v>
      </c>
      <c r="H33" s="17"/>
      <c r="I33" s="17"/>
      <c r="J33" s="17"/>
      <c r="K33" s="17"/>
      <c r="L33" s="17">
        <v>7</v>
      </c>
    </row>
    <row r="34" spans="1:12" x14ac:dyDescent="0.35">
      <c r="A34" s="8" t="s">
        <v>312</v>
      </c>
      <c r="B34" s="17">
        <v>0</v>
      </c>
      <c r="C34" s="17">
        <v>0</v>
      </c>
      <c r="D34" s="17">
        <v>3</v>
      </c>
      <c r="E34" s="17">
        <v>0</v>
      </c>
      <c r="F34" s="17">
        <v>3</v>
      </c>
      <c r="G34" s="17"/>
      <c r="H34" s="17"/>
      <c r="I34" s="17"/>
      <c r="J34" s="17"/>
      <c r="K34" s="17"/>
      <c r="L34" s="17">
        <v>6</v>
      </c>
    </row>
    <row r="35" spans="1:12" x14ac:dyDescent="0.35">
      <c r="A35" s="8" t="s">
        <v>394</v>
      </c>
      <c r="B35" s="17">
        <v>3</v>
      </c>
      <c r="C35" s="17">
        <v>0</v>
      </c>
      <c r="D35" s="17">
        <v>0</v>
      </c>
      <c r="E35" s="17">
        <v>0</v>
      </c>
      <c r="F35" s="17">
        <v>2</v>
      </c>
      <c r="G35" s="17"/>
      <c r="H35" s="17"/>
      <c r="I35" s="17"/>
      <c r="J35" s="17"/>
      <c r="K35" s="17"/>
      <c r="L35" s="17">
        <v>5</v>
      </c>
    </row>
    <row r="36" spans="1:12" x14ac:dyDescent="0.35">
      <c r="A36" s="8" t="s">
        <v>264</v>
      </c>
      <c r="B36" s="17">
        <v>0</v>
      </c>
      <c r="C36" s="17">
        <v>0</v>
      </c>
      <c r="D36" s="17">
        <v>2</v>
      </c>
      <c r="E36" s="17">
        <v>0</v>
      </c>
      <c r="F36" s="17">
        <v>1</v>
      </c>
      <c r="G36" s="17"/>
      <c r="H36" s="17"/>
      <c r="I36" s="17"/>
      <c r="J36" s="17"/>
      <c r="K36" s="17"/>
      <c r="L36" s="17">
        <v>3</v>
      </c>
    </row>
    <row r="37" spans="1:12" x14ac:dyDescent="0.35">
      <c r="A37" s="8" t="s">
        <v>112</v>
      </c>
      <c r="B37" s="17">
        <v>0</v>
      </c>
      <c r="C37" s="17">
        <v>0</v>
      </c>
      <c r="D37" s="17">
        <v>2</v>
      </c>
      <c r="E37" s="17">
        <v>0</v>
      </c>
      <c r="F37" s="17">
        <v>1</v>
      </c>
      <c r="G37" s="17"/>
      <c r="H37" s="17"/>
      <c r="I37" s="17"/>
      <c r="J37" s="17"/>
      <c r="K37" s="17"/>
      <c r="L37" s="17">
        <v>3</v>
      </c>
    </row>
    <row r="38" spans="1:12" x14ac:dyDescent="0.35">
      <c r="A38" s="8" t="s">
        <v>1679</v>
      </c>
      <c r="B38" s="17">
        <v>0</v>
      </c>
      <c r="C38" s="17"/>
      <c r="D38" s="17">
        <v>0</v>
      </c>
      <c r="E38" s="17"/>
      <c r="F38" s="17">
        <v>1</v>
      </c>
      <c r="G38" s="17"/>
      <c r="H38" s="17"/>
      <c r="I38" s="17"/>
      <c r="J38" s="17"/>
      <c r="K38" s="17"/>
      <c r="L38" s="17">
        <v>1</v>
      </c>
    </row>
  </sheetData>
  <pageMargins left="0.7" right="0.7" top="0.75" bottom="0.75" header="0.3" footer="0.3"/>
  <pageSetup paperSize="9" scale="84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H217"/>
  <sheetViews>
    <sheetView tabSelected="1" topLeftCell="A121" workbookViewId="0">
      <selection activeCell="G170" sqref="G170"/>
    </sheetView>
  </sheetViews>
  <sheetFormatPr defaultRowHeight="14.5" x14ac:dyDescent="0.35"/>
  <cols>
    <col min="1" max="1" width="30.453125" bestFit="1" customWidth="1"/>
    <col min="2" max="2" width="8.453125" customWidth="1"/>
    <col min="3" max="3" width="8.54296875" bestFit="1" customWidth="1"/>
    <col min="4" max="4" width="9.1796875" bestFit="1" customWidth="1"/>
    <col min="5" max="5" width="9.26953125" bestFit="1" customWidth="1"/>
    <col min="6" max="6" width="8.7265625" bestFit="1" customWidth="1"/>
    <col min="7" max="7" width="9.26953125" style="16" bestFit="1" customWidth="1"/>
    <col min="8" max="8" width="6.26953125" style="13" bestFit="1" customWidth="1"/>
    <col min="9" max="9" width="30.453125" bestFit="1" customWidth="1"/>
    <col min="10" max="10" width="16.453125" customWidth="1"/>
    <col min="11" max="11" width="18.26953125" bestFit="1" customWidth="1"/>
    <col min="12" max="12" width="14.1796875" bestFit="1" customWidth="1"/>
    <col min="13" max="13" width="21" bestFit="1" customWidth="1"/>
    <col min="14" max="14" width="14.26953125" customWidth="1"/>
    <col min="15" max="19" width="2" bestFit="1" customWidth="1"/>
    <col min="20" max="20" width="35.1796875" bestFit="1" customWidth="1"/>
    <col min="21" max="21" width="19.81640625" bestFit="1" customWidth="1"/>
    <col min="22" max="24" width="2" bestFit="1" customWidth="1"/>
    <col min="25" max="25" width="23.453125" bestFit="1" customWidth="1"/>
    <col min="26" max="26" width="22.26953125" bestFit="1" customWidth="1"/>
    <col min="27" max="27" width="26" bestFit="1" customWidth="1"/>
    <col min="28" max="28" width="18.1796875" bestFit="1" customWidth="1"/>
    <col min="29" max="31" width="2" bestFit="1" customWidth="1"/>
    <col min="32" max="32" width="21.81640625" bestFit="1" customWidth="1"/>
    <col min="33" max="33" width="18.453125" bestFit="1" customWidth="1"/>
    <col min="34" max="37" width="2" bestFit="1" customWidth="1"/>
    <col min="38" max="38" width="22.1796875" bestFit="1" customWidth="1"/>
    <col min="39" max="39" width="13.7265625" bestFit="1" customWidth="1"/>
    <col min="40" max="40" width="17.453125" bestFit="1" customWidth="1"/>
    <col min="41" max="41" width="29" bestFit="1" customWidth="1"/>
    <col min="42" max="43" width="2" bestFit="1" customWidth="1"/>
    <col min="44" max="44" width="32.54296875" bestFit="1" customWidth="1"/>
    <col min="45" max="45" width="25.26953125" bestFit="1" customWidth="1"/>
    <col min="46" max="49" width="2" bestFit="1" customWidth="1"/>
    <col min="50" max="50" width="28.81640625" bestFit="1" customWidth="1"/>
    <col min="51" max="51" width="32.26953125" bestFit="1" customWidth="1"/>
    <col min="52" max="55" width="2" bestFit="1" customWidth="1"/>
    <col min="56" max="56" width="35.81640625" bestFit="1" customWidth="1"/>
    <col min="57" max="57" width="18.26953125" bestFit="1" customWidth="1"/>
    <col min="58" max="58" width="22" bestFit="1" customWidth="1"/>
    <col min="59" max="59" width="20.1796875" bestFit="1" customWidth="1"/>
    <col min="60" max="61" width="2" bestFit="1" customWidth="1"/>
    <col min="62" max="62" width="23.7265625" bestFit="1" customWidth="1"/>
    <col min="63" max="63" width="16" bestFit="1" customWidth="1"/>
    <col min="64" max="64" width="19.54296875" bestFit="1" customWidth="1"/>
    <col min="65" max="65" width="22.81640625" bestFit="1" customWidth="1"/>
    <col min="66" max="69" width="2" bestFit="1" customWidth="1"/>
    <col min="70" max="70" width="26.54296875" bestFit="1" customWidth="1"/>
    <col min="71" max="71" width="14.26953125" bestFit="1" customWidth="1"/>
  </cols>
  <sheetData>
    <row r="1" spans="1:8" x14ac:dyDescent="0.35">
      <c r="A1" s="6" t="s">
        <v>1574</v>
      </c>
      <c r="B1" t="s">
        <v>2434</v>
      </c>
    </row>
    <row r="3" spans="1:8" x14ac:dyDescent="0.35">
      <c r="A3" s="6" t="s">
        <v>1573</v>
      </c>
      <c r="B3" t="s">
        <v>1599</v>
      </c>
      <c r="C3" t="s">
        <v>1596</v>
      </c>
      <c r="D3" t="s">
        <v>1600</v>
      </c>
      <c r="E3" t="s">
        <v>1608</v>
      </c>
      <c r="F3" t="s">
        <v>1609</v>
      </c>
      <c r="G3" s="16" t="s">
        <v>2433</v>
      </c>
      <c r="H3"/>
    </row>
    <row r="4" spans="1:8" x14ac:dyDescent="0.35">
      <c r="A4" s="7" t="s">
        <v>9</v>
      </c>
      <c r="B4" s="17"/>
      <c r="C4" s="17"/>
      <c r="D4" s="17"/>
      <c r="E4" s="17"/>
      <c r="F4" s="17"/>
      <c r="H4"/>
    </row>
    <row r="5" spans="1:8" x14ac:dyDescent="0.35">
      <c r="A5" s="8" t="s">
        <v>10</v>
      </c>
      <c r="B5" s="17"/>
      <c r="C5" s="17"/>
      <c r="D5" s="17"/>
      <c r="E5" s="17"/>
      <c r="F5" s="17"/>
      <c r="H5"/>
    </row>
    <row r="6" spans="1:8" x14ac:dyDescent="0.35">
      <c r="A6" s="9" t="s">
        <v>2013</v>
      </c>
      <c r="B6" s="17">
        <v>9</v>
      </c>
      <c r="C6" s="17">
        <v>9</v>
      </c>
      <c r="D6" s="17">
        <v>9</v>
      </c>
      <c r="E6" s="17"/>
      <c r="F6" s="17"/>
      <c r="G6" s="16">
        <v>27</v>
      </c>
      <c r="H6"/>
    </row>
    <row r="7" spans="1:8" x14ac:dyDescent="0.35">
      <c r="A7" s="9" t="s">
        <v>3491</v>
      </c>
      <c r="B7" s="17">
        <v>7</v>
      </c>
      <c r="C7" s="17">
        <v>4</v>
      </c>
      <c r="D7" s="17">
        <v>5</v>
      </c>
      <c r="E7" s="17"/>
      <c r="F7" s="17"/>
      <c r="G7" s="16">
        <v>16</v>
      </c>
      <c r="H7"/>
    </row>
    <row r="8" spans="1:8" x14ac:dyDescent="0.35">
      <c r="A8" s="9" t="s">
        <v>2692</v>
      </c>
      <c r="B8" s="17">
        <v>0</v>
      </c>
      <c r="C8" s="17">
        <v>7</v>
      </c>
      <c r="D8" s="17">
        <v>7</v>
      </c>
      <c r="E8" s="17"/>
      <c r="F8" s="17"/>
      <c r="G8" s="16">
        <v>14</v>
      </c>
      <c r="H8"/>
    </row>
    <row r="9" spans="1:8" x14ac:dyDescent="0.35">
      <c r="A9" s="9" t="s">
        <v>2628</v>
      </c>
      <c r="B9" s="17">
        <v>5</v>
      </c>
      <c r="C9" s="17">
        <v>3</v>
      </c>
      <c r="D9" s="17">
        <v>3</v>
      </c>
      <c r="E9" s="17"/>
      <c r="F9" s="17"/>
      <c r="G9" s="16">
        <v>11</v>
      </c>
      <c r="H9"/>
    </row>
    <row r="10" spans="1:8" x14ac:dyDescent="0.35">
      <c r="A10" s="9" t="s">
        <v>2937</v>
      </c>
      <c r="B10" s="17">
        <v>3</v>
      </c>
      <c r="C10" s="17">
        <v>5</v>
      </c>
      <c r="D10" s="17">
        <v>0</v>
      </c>
      <c r="E10" s="17"/>
      <c r="F10" s="17"/>
      <c r="G10" s="16">
        <v>8</v>
      </c>
      <c r="H10"/>
    </row>
    <row r="11" spans="1:8" x14ac:dyDescent="0.35">
      <c r="A11" s="9" t="s">
        <v>2041</v>
      </c>
      <c r="B11" s="17">
        <v>0</v>
      </c>
      <c r="C11" s="17">
        <v>3</v>
      </c>
      <c r="D11" s="17">
        <v>3</v>
      </c>
      <c r="E11" s="17"/>
      <c r="F11" s="17"/>
      <c r="G11" s="16">
        <v>6</v>
      </c>
      <c r="H11"/>
    </row>
    <row r="12" spans="1:8" x14ac:dyDescent="0.35">
      <c r="A12" s="9" t="s">
        <v>3319</v>
      </c>
      <c r="B12" s="17">
        <v>3</v>
      </c>
      <c r="C12" s="17">
        <v>1</v>
      </c>
      <c r="D12" s="17">
        <v>1</v>
      </c>
      <c r="E12" s="17"/>
      <c r="F12" s="17"/>
      <c r="G12" s="16">
        <v>5</v>
      </c>
      <c r="H12"/>
    </row>
    <row r="13" spans="1:8" x14ac:dyDescent="0.35">
      <c r="A13" s="9" t="s">
        <v>2695</v>
      </c>
      <c r="B13" s="17">
        <v>0</v>
      </c>
      <c r="C13" s="17">
        <v>1</v>
      </c>
      <c r="D13" s="17">
        <v>4</v>
      </c>
      <c r="E13" s="17"/>
      <c r="F13" s="17"/>
      <c r="G13" s="16">
        <v>5</v>
      </c>
      <c r="H13"/>
    </row>
    <row r="14" spans="1:8" x14ac:dyDescent="0.35">
      <c r="A14" s="9" t="s">
        <v>3082</v>
      </c>
      <c r="B14" s="17">
        <v>4</v>
      </c>
      <c r="C14" s="17">
        <v>0</v>
      </c>
      <c r="D14" s="17">
        <v>0</v>
      </c>
      <c r="E14" s="17"/>
      <c r="F14" s="17"/>
      <c r="G14" s="16">
        <v>4</v>
      </c>
      <c r="H14"/>
    </row>
    <row r="15" spans="1:8" x14ac:dyDescent="0.35">
      <c r="A15" s="9" t="s">
        <v>2424</v>
      </c>
      <c r="B15" s="17">
        <v>0</v>
      </c>
      <c r="C15" s="17">
        <v>2</v>
      </c>
      <c r="D15" s="17">
        <v>0</v>
      </c>
      <c r="E15" s="17"/>
      <c r="F15" s="17"/>
      <c r="G15" s="16">
        <v>2</v>
      </c>
      <c r="H15"/>
    </row>
    <row r="16" spans="1:8" x14ac:dyDescent="0.35">
      <c r="A16" s="9" t="s">
        <v>3530</v>
      </c>
      <c r="B16" s="17">
        <v>0</v>
      </c>
      <c r="C16" s="17">
        <v>0</v>
      </c>
      <c r="D16" s="17">
        <v>2</v>
      </c>
      <c r="E16" s="17"/>
      <c r="F16" s="17"/>
      <c r="G16" s="16">
        <v>2</v>
      </c>
      <c r="H16"/>
    </row>
    <row r="17" spans="1:8" x14ac:dyDescent="0.35">
      <c r="A17" s="9" t="s">
        <v>2419</v>
      </c>
      <c r="B17" s="17">
        <v>0</v>
      </c>
      <c r="C17" s="17">
        <v>0</v>
      </c>
      <c r="D17" s="17">
        <v>2</v>
      </c>
      <c r="E17" s="17"/>
      <c r="F17" s="17"/>
      <c r="G17" s="16">
        <v>2</v>
      </c>
      <c r="H17"/>
    </row>
    <row r="18" spans="1:8" x14ac:dyDescent="0.35">
      <c r="A18" s="9" t="s">
        <v>2941</v>
      </c>
      <c r="B18" s="17">
        <v>2</v>
      </c>
      <c r="C18" s="17">
        <v>0</v>
      </c>
      <c r="D18" s="17">
        <v>0</v>
      </c>
      <c r="E18" s="17"/>
      <c r="F18" s="17"/>
      <c r="G18" s="16">
        <v>2</v>
      </c>
      <c r="H18"/>
    </row>
    <row r="19" spans="1:8" x14ac:dyDescent="0.35">
      <c r="A19" s="9" t="s">
        <v>3642</v>
      </c>
      <c r="B19" s="17">
        <v>0</v>
      </c>
      <c r="C19" s="17">
        <v>1</v>
      </c>
      <c r="D19" s="17">
        <v>1</v>
      </c>
      <c r="E19" s="17"/>
      <c r="F19" s="17"/>
      <c r="G19" s="16">
        <v>2</v>
      </c>
      <c r="H19"/>
    </row>
    <row r="20" spans="1:8" x14ac:dyDescent="0.35">
      <c r="A20" s="9" t="s">
        <v>3872</v>
      </c>
      <c r="B20" s="17">
        <v>0</v>
      </c>
      <c r="C20" s="17">
        <v>2</v>
      </c>
      <c r="D20" s="17">
        <v>0</v>
      </c>
      <c r="E20" s="17"/>
      <c r="F20" s="17"/>
      <c r="G20" s="16">
        <v>2</v>
      </c>
      <c r="H20"/>
    </row>
    <row r="21" spans="1:8" x14ac:dyDescent="0.35">
      <c r="A21" s="9" t="s">
        <v>2391</v>
      </c>
      <c r="B21" s="17">
        <v>2</v>
      </c>
      <c r="C21" s="17">
        <v>0</v>
      </c>
      <c r="D21" s="17">
        <v>0</v>
      </c>
      <c r="E21" s="17"/>
      <c r="F21" s="17"/>
      <c r="G21" s="16">
        <v>2</v>
      </c>
      <c r="H21"/>
    </row>
    <row r="22" spans="1:8" x14ac:dyDescent="0.35">
      <c r="A22" s="9" t="s">
        <v>2421</v>
      </c>
      <c r="B22" s="17">
        <v>1</v>
      </c>
      <c r="C22" s="17">
        <v>0</v>
      </c>
      <c r="D22" s="17">
        <v>1</v>
      </c>
      <c r="E22" s="17"/>
      <c r="F22" s="17"/>
      <c r="G22" s="16">
        <v>2</v>
      </c>
      <c r="H22"/>
    </row>
    <row r="23" spans="1:8" x14ac:dyDescent="0.35">
      <c r="A23" s="9" t="s">
        <v>3961</v>
      </c>
      <c r="B23" s="17">
        <v>1</v>
      </c>
      <c r="C23" s="17">
        <v>0</v>
      </c>
      <c r="D23" s="17">
        <v>0</v>
      </c>
      <c r="E23" s="17"/>
      <c r="F23" s="17"/>
      <c r="G23" s="16">
        <v>1</v>
      </c>
      <c r="H23"/>
    </row>
    <row r="24" spans="1:8" x14ac:dyDescent="0.35">
      <c r="A24" s="9" t="s">
        <v>2390</v>
      </c>
      <c r="B24" s="17">
        <v>1</v>
      </c>
      <c r="C24" s="17">
        <v>0</v>
      </c>
      <c r="D24" s="17">
        <v>0</v>
      </c>
      <c r="E24" s="17"/>
      <c r="F24" s="17"/>
      <c r="G24" s="16">
        <v>1</v>
      </c>
      <c r="H24"/>
    </row>
    <row r="25" spans="1:8" x14ac:dyDescent="0.35">
      <c r="A25" s="9" t="s">
        <v>3967</v>
      </c>
      <c r="B25" s="17">
        <v>0</v>
      </c>
      <c r="C25" s="17">
        <v>0</v>
      </c>
      <c r="D25" s="17">
        <v>1</v>
      </c>
      <c r="E25" s="17"/>
      <c r="F25" s="17"/>
      <c r="G25" s="16">
        <v>1</v>
      </c>
      <c r="H25"/>
    </row>
    <row r="26" spans="1:8" x14ac:dyDescent="0.35">
      <c r="A26" s="9" t="s">
        <v>2556</v>
      </c>
      <c r="B26" s="17">
        <v>1</v>
      </c>
      <c r="C26" s="17">
        <v>0</v>
      </c>
      <c r="D26" s="17">
        <v>0</v>
      </c>
      <c r="E26" s="17"/>
      <c r="F26" s="17"/>
      <c r="G26" s="16">
        <v>1</v>
      </c>
      <c r="H26"/>
    </row>
    <row r="27" spans="1:8" x14ac:dyDescent="0.35">
      <c r="A27" s="9" t="s">
        <v>3517</v>
      </c>
      <c r="B27" s="17">
        <v>0</v>
      </c>
      <c r="C27" s="17">
        <v>1</v>
      </c>
      <c r="D27" s="17">
        <v>0</v>
      </c>
      <c r="E27" s="17"/>
      <c r="F27" s="17"/>
      <c r="G27" s="16">
        <v>1</v>
      </c>
      <c r="H27"/>
    </row>
    <row r="28" spans="1:8" x14ac:dyDescent="0.35">
      <c r="A28" s="8" t="s">
        <v>18</v>
      </c>
      <c r="B28" s="17"/>
      <c r="C28" s="17"/>
      <c r="D28" s="17"/>
      <c r="E28" s="17"/>
      <c r="F28" s="17"/>
      <c r="H28"/>
    </row>
    <row r="29" spans="1:8" x14ac:dyDescent="0.35">
      <c r="A29" s="9" t="s">
        <v>278</v>
      </c>
      <c r="B29" s="17">
        <v>9</v>
      </c>
      <c r="C29" s="17">
        <v>9</v>
      </c>
      <c r="D29" s="17">
        <v>4</v>
      </c>
      <c r="E29" s="17"/>
      <c r="F29" s="17"/>
      <c r="G29" s="16">
        <v>22</v>
      </c>
      <c r="H29"/>
    </row>
    <row r="30" spans="1:8" x14ac:dyDescent="0.35">
      <c r="A30" s="9" t="s">
        <v>2053</v>
      </c>
      <c r="B30" s="17">
        <v>7</v>
      </c>
      <c r="C30" s="17">
        <v>3</v>
      </c>
      <c r="D30" s="17">
        <v>7</v>
      </c>
      <c r="E30" s="17"/>
      <c r="F30" s="17"/>
      <c r="G30" s="16">
        <v>17</v>
      </c>
      <c r="H30"/>
    </row>
    <row r="31" spans="1:8" x14ac:dyDescent="0.35">
      <c r="A31" s="9" t="s">
        <v>2402</v>
      </c>
      <c r="B31" s="17">
        <v>0</v>
      </c>
      <c r="C31" s="17">
        <v>7</v>
      </c>
      <c r="D31" s="17">
        <v>5</v>
      </c>
      <c r="E31" s="17"/>
      <c r="F31" s="17"/>
      <c r="G31" s="16">
        <v>12</v>
      </c>
      <c r="H31"/>
    </row>
    <row r="32" spans="1:8" x14ac:dyDescent="0.35">
      <c r="A32" s="9" t="s">
        <v>411</v>
      </c>
      <c r="B32" s="17">
        <v>0</v>
      </c>
      <c r="C32" s="17">
        <v>2</v>
      </c>
      <c r="D32" s="17">
        <v>9</v>
      </c>
      <c r="E32" s="17"/>
      <c r="F32" s="17"/>
      <c r="G32" s="16">
        <v>11</v>
      </c>
      <c r="H32"/>
    </row>
    <row r="33" spans="1:8" x14ac:dyDescent="0.35">
      <c r="A33" s="9" t="s">
        <v>282</v>
      </c>
      <c r="B33" s="17">
        <v>0</v>
      </c>
      <c r="C33" s="17">
        <v>4</v>
      </c>
      <c r="D33" s="17">
        <v>3</v>
      </c>
      <c r="E33" s="17"/>
      <c r="F33" s="17"/>
      <c r="G33" s="16">
        <v>7</v>
      </c>
      <c r="H33"/>
    </row>
    <row r="34" spans="1:8" ht="14.25" customHeight="1" x14ac:dyDescent="0.35">
      <c r="A34" s="9" t="s">
        <v>854</v>
      </c>
      <c r="B34" s="17">
        <v>5</v>
      </c>
      <c r="C34" s="17">
        <v>0</v>
      </c>
      <c r="D34" s="17">
        <v>2</v>
      </c>
      <c r="E34" s="17"/>
      <c r="F34" s="17"/>
      <c r="G34" s="16">
        <v>7</v>
      </c>
      <c r="H34"/>
    </row>
    <row r="35" spans="1:8" x14ac:dyDescent="0.35">
      <c r="A35" s="9" t="s">
        <v>320</v>
      </c>
      <c r="B35" s="17">
        <v>0</v>
      </c>
      <c r="C35" s="17">
        <v>5</v>
      </c>
      <c r="D35" s="17">
        <v>2</v>
      </c>
      <c r="E35" s="17"/>
      <c r="F35" s="17"/>
      <c r="G35" s="16">
        <v>7</v>
      </c>
      <c r="H35"/>
    </row>
    <row r="36" spans="1:8" x14ac:dyDescent="0.35">
      <c r="A36" s="9" t="s">
        <v>284</v>
      </c>
      <c r="B36" s="17">
        <v>4</v>
      </c>
      <c r="C36" s="17">
        <v>1</v>
      </c>
      <c r="D36" s="17">
        <v>1</v>
      </c>
      <c r="E36" s="17"/>
      <c r="F36" s="17"/>
      <c r="G36" s="16">
        <v>6</v>
      </c>
      <c r="H36"/>
    </row>
    <row r="37" spans="1:8" x14ac:dyDescent="0.35">
      <c r="A37" s="9" t="s">
        <v>2934</v>
      </c>
      <c r="B37" s="17">
        <v>3</v>
      </c>
      <c r="C37" s="17">
        <v>3</v>
      </c>
      <c r="D37" s="17">
        <v>0</v>
      </c>
      <c r="E37" s="17"/>
      <c r="F37" s="17"/>
      <c r="G37" s="16">
        <v>6</v>
      </c>
      <c r="H37"/>
    </row>
    <row r="38" spans="1:8" x14ac:dyDescent="0.35">
      <c r="A38" s="9" t="s">
        <v>3251</v>
      </c>
      <c r="B38" s="17">
        <v>0</v>
      </c>
      <c r="C38" s="17">
        <v>2</v>
      </c>
      <c r="D38" s="17">
        <v>3</v>
      </c>
      <c r="E38" s="17"/>
      <c r="F38" s="17"/>
      <c r="G38" s="16">
        <v>5</v>
      </c>
      <c r="H38"/>
    </row>
    <row r="39" spans="1:8" x14ac:dyDescent="0.35">
      <c r="A39" s="9" t="s">
        <v>2154</v>
      </c>
      <c r="B39" s="17">
        <v>3</v>
      </c>
      <c r="C39" s="17">
        <v>0</v>
      </c>
      <c r="D39" s="17">
        <v>1</v>
      </c>
      <c r="E39" s="17"/>
      <c r="F39" s="17"/>
      <c r="G39" s="16">
        <v>4</v>
      </c>
      <c r="H39"/>
    </row>
    <row r="40" spans="1:8" x14ac:dyDescent="0.35">
      <c r="A40" s="9" t="s">
        <v>404</v>
      </c>
      <c r="B40" s="17">
        <v>0</v>
      </c>
      <c r="C40" s="17">
        <v>1</v>
      </c>
      <c r="D40" s="17">
        <v>1</v>
      </c>
      <c r="E40" s="17"/>
      <c r="F40" s="17"/>
      <c r="G40" s="16">
        <v>2</v>
      </c>
      <c r="H40"/>
    </row>
    <row r="41" spans="1:8" x14ac:dyDescent="0.35">
      <c r="A41" s="9" t="s">
        <v>2107</v>
      </c>
      <c r="B41" s="17">
        <v>0</v>
      </c>
      <c r="C41" s="17">
        <v>1</v>
      </c>
      <c r="D41" s="17">
        <v>1</v>
      </c>
      <c r="E41" s="17"/>
      <c r="F41" s="17"/>
      <c r="G41" s="16">
        <v>2</v>
      </c>
      <c r="H41"/>
    </row>
    <row r="42" spans="1:8" x14ac:dyDescent="0.35">
      <c r="A42" s="9" t="s">
        <v>2131</v>
      </c>
      <c r="B42" s="17">
        <v>2</v>
      </c>
      <c r="C42" s="17">
        <v>0</v>
      </c>
      <c r="D42" s="17">
        <v>0</v>
      </c>
      <c r="E42" s="17"/>
      <c r="F42" s="17"/>
      <c r="G42" s="16">
        <v>2</v>
      </c>
      <c r="H42"/>
    </row>
    <row r="43" spans="1:8" x14ac:dyDescent="0.35">
      <c r="A43" s="9" t="s">
        <v>2096</v>
      </c>
      <c r="B43" s="17">
        <v>2</v>
      </c>
      <c r="C43" s="17">
        <v>0</v>
      </c>
      <c r="D43" s="17">
        <v>0</v>
      </c>
      <c r="E43" s="17"/>
      <c r="F43" s="17"/>
      <c r="G43" s="16">
        <v>2</v>
      </c>
      <c r="H43"/>
    </row>
    <row r="44" spans="1:8" x14ac:dyDescent="0.35">
      <c r="A44" s="9" t="s">
        <v>428</v>
      </c>
      <c r="B44" s="17">
        <v>1</v>
      </c>
      <c r="C44" s="17">
        <v>0</v>
      </c>
      <c r="D44" s="17">
        <v>0</v>
      </c>
      <c r="E44" s="17"/>
      <c r="F44" s="17"/>
      <c r="G44" s="16">
        <v>1</v>
      </c>
      <c r="H44"/>
    </row>
    <row r="45" spans="1:8" x14ac:dyDescent="0.35">
      <c r="A45" s="9" t="s">
        <v>2687</v>
      </c>
      <c r="B45" s="17">
        <v>1</v>
      </c>
      <c r="C45" s="17">
        <v>0</v>
      </c>
      <c r="D45" s="17">
        <v>0</v>
      </c>
      <c r="E45" s="17"/>
      <c r="F45" s="17"/>
      <c r="G45" s="16">
        <v>1</v>
      </c>
      <c r="H45"/>
    </row>
    <row r="46" spans="1:8" x14ac:dyDescent="0.35">
      <c r="A46" s="9" t="s">
        <v>3781</v>
      </c>
      <c r="B46" s="17">
        <v>0</v>
      </c>
      <c r="C46" s="17">
        <v>1</v>
      </c>
      <c r="D46" s="17">
        <v>0</v>
      </c>
      <c r="E46" s="17"/>
      <c r="F46" s="17"/>
      <c r="G46" s="16">
        <v>1</v>
      </c>
      <c r="H46"/>
    </row>
    <row r="47" spans="1:8" x14ac:dyDescent="0.35">
      <c r="A47" s="9" t="s">
        <v>2341</v>
      </c>
      <c r="B47" s="17">
        <v>1</v>
      </c>
      <c r="C47" s="17">
        <v>0</v>
      </c>
      <c r="D47" s="17">
        <v>0</v>
      </c>
      <c r="E47" s="17"/>
      <c r="F47" s="17"/>
      <c r="G47" s="16">
        <v>1</v>
      </c>
      <c r="H47"/>
    </row>
    <row r="48" spans="1:8" x14ac:dyDescent="0.35">
      <c r="A48" s="9" t="s">
        <v>2017</v>
      </c>
      <c r="B48" s="17">
        <v>1</v>
      </c>
      <c r="C48" s="17">
        <v>0</v>
      </c>
      <c r="D48" s="17">
        <v>0</v>
      </c>
      <c r="E48" s="17"/>
      <c r="F48" s="17"/>
      <c r="G48" s="16">
        <v>1</v>
      </c>
      <c r="H48"/>
    </row>
    <row r="49" spans="1:8" x14ac:dyDescent="0.35">
      <c r="A49" s="8" t="s">
        <v>40</v>
      </c>
      <c r="B49" s="17"/>
      <c r="C49" s="17"/>
      <c r="D49" s="17"/>
      <c r="E49" s="17"/>
      <c r="F49" s="17"/>
      <c r="H49"/>
    </row>
    <row r="50" spans="1:8" x14ac:dyDescent="0.35">
      <c r="A50" s="9" t="s">
        <v>791</v>
      </c>
      <c r="B50" s="17">
        <v>9</v>
      </c>
      <c r="C50" s="17">
        <v>5</v>
      </c>
      <c r="D50" s="17">
        <v>7</v>
      </c>
      <c r="E50" s="17"/>
      <c r="F50" s="17"/>
      <c r="G50" s="16">
        <v>21</v>
      </c>
      <c r="H50"/>
    </row>
    <row r="51" spans="1:8" x14ac:dyDescent="0.35">
      <c r="A51" s="9" t="s">
        <v>871</v>
      </c>
      <c r="B51" s="17">
        <v>1</v>
      </c>
      <c r="C51" s="17">
        <v>9</v>
      </c>
      <c r="D51" s="17">
        <v>9</v>
      </c>
      <c r="E51" s="17"/>
      <c r="F51" s="17"/>
      <c r="G51" s="16">
        <v>19</v>
      </c>
      <c r="H51"/>
    </row>
    <row r="52" spans="1:8" x14ac:dyDescent="0.35">
      <c r="A52" s="9" t="s">
        <v>2620</v>
      </c>
      <c r="B52" s="17">
        <v>7</v>
      </c>
      <c r="C52" s="17">
        <v>7</v>
      </c>
      <c r="D52" s="17">
        <v>5</v>
      </c>
      <c r="E52" s="17"/>
      <c r="F52" s="17"/>
      <c r="G52" s="16">
        <v>19</v>
      </c>
      <c r="H52"/>
    </row>
    <row r="53" spans="1:8" x14ac:dyDescent="0.35">
      <c r="A53" s="9" t="s">
        <v>441</v>
      </c>
      <c r="B53" s="17">
        <v>5</v>
      </c>
      <c r="C53" s="17">
        <v>4</v>
      </c>
      <c r="D53" s="17">
        <v>4</v>
      </c>
      <c r="E53" s="17"/>
      <c r="F53" s="17"/>
      <c r="G53" s="16">
        <v>13</v>
      </c>
      <c r="H53"/>
    </row>
    <row r="54" spans="1:8" x14ac:dyDescent="0.35">
      <c r="A54" s="9" t="s">
        <v>2050</v>
      </c>
      <c r="B54" s="17">
        <v>4</v>
      </c>
      <c r="C54" s="17">
        <v>3</v>
      </c>
      <c r="D54" s="17">
        <v>2</v>
      </c>
      <c r="E54" s="17"/>
      <c r="F54" s="17"/>
      <c r="G54" s="16">
        <v>9</v>
      </c>
      <c r="H54"/>
    </row>
    <row r="55" spans="1:8" x14ac:dyDescent="0.35">
      <c r="A55" s="9" t="s">
        <v>2036</v>
      </c>
      <c r="B55" s="17">
        <v>3</v>
      </c>
      <c r="C55" s="17">
        <v>2</v>
      </c>
      <c r="D55" s="17">
        <v>3</v>
      </c>
      <c r="E55" s="17"/>
      <c r="F55" s="17"/>
      <c r="G55" s="16">
        <v>8</v>
      </c>
      <c r="H55"/>
    </row>
    <row r="56" spans="1:8" x14ac:dyDescent="0.35">
      <c r="A56" s="9" t="s">
        <v>994</v>
      </c>
      <c r="B56" s="17">
        <v>3</v>
      </c>
      <c r="C56" s="17">
        <v>2</v>
      </c>
      <c r="D56" s="17">
        <v>3</v>
      </c>
      <c r="E56" s="17"/>
      <c r="F56" s="17"/>
      <c r="G56" s="16">
        <v>8</v>
      </c>
      <c r="H56"/>
    </row>
    <row r="57" spans="1:8" x14ac:dyDescent="0.35">
      <c r="A57" s="9" t="s">
        <v>2674</v>
      </c>
      <c r="B57" s="17">
        <v>2</v>
      </c>
      <c r="C57" s="17">
        <v>3</v>
      </c>
      <c r="D57" s="17">
        <v>2</v>
      </c>
      <c r="E57" s="17"/>
      <c r="F57" s="17"/>
      <c r="G57" s="16">
        <v>7</v>
      </c>
      <c r="H57"/>
    </row>
    <row r="58" spans="1:8" x14ac:dyDescent="0.35">
      <c r="A58" s="9" t="s">
        <v>590</v>
      </c>
      <c r="B58" s="17">
        <v>2</v>
      </c>
      <c r="C58" s="17">
        <v>1</v>
      </c>
      <c r="D58" s="17">
        <v>0</v>
      </c>
      <c r="E58" s="17"/>
      <c r="F58" s="17"/>
      <c r="G58" s="16">
        <v>3</v>
      </c>
      <c r="H58"/>
    </row>
    <row r="59" spans="1:8" x14ac:dyDescent="0.35">
      <c r="A59" s="9" t="s">
        <v>2376</v>
      </c>
      <c r="B59" s="17">
        <v>1</v>
      </c>
      <c r="C59" s="17">
        <v>1</v>
      </c>
      <c r="D59" s="17">
        <v>0</v>
      </c>
      <c r="E59" s="17"/>
      <c r="F59" s="17"/>
      <c r="G59" s="16">
        <v>2</v>
      </c>
      <c r="H59"/>
    </row>
    <row r="60" spans="1:8" x14ac:dyDescent="0.35">
      <c r="A60" s="9" t="s">
        <v>2049</v>
      </c>
      <c r="B60" s="17">
        <v>1</v>
      </c>
      <c r="C60" s="17">
        <v>1</v>
      </c>
      <c r="D60" s="17">
        <v>0</v>
      </c>
      <c r="E60" s="17"/>
      <c r="F60" s="17"/>
      <c r="G60" s="16">
        <v>2</v>
      </c>
      <c r="H60"/>
    </row>
    <row r="61" spans="1:8" x14ac:dyDescent="0.35">
      <c r="A61" s="9" t="s">
        <v>2039</v>
      </c>
      <c r="B61" s="17">
        <v>0</v>
      </c>
      <c r="C61" s="17">
        <v>0</v>
      </c>
      <c r="D61" s="17">
        <v>1</v>
      </c>
      <c r="E61" s="17"/>
      <c r="F61" s="17"/>
      <c r="G61" s="16">
        <v>1</v>
      </c>
      <c r="H61"/>
    </row>
    <row r="62" spans="1:8" x14ac:dyDescent="0.35">
      <c r="A62" s="9" t="s">
        <v>3146</v>
      </c>
      <c r="B62" s="17">
        <v>0</v>
      </c>
      <c r="C62" s="17">
        <v>0</v>
      </c>
      <c r="D62" s="17">
        <v>1</v>
      </c>
      <c r="E62" s="17"/>
      <c r="F62" s="17"/>
      <c r="G62" s="16">
        <v>1</v>
      </c>
      <c r="H62"/>
    </row>
    <row r="63" spans="1:8" x14ac:dyDescent="0.35">
      <c r="A63" s="9" t="s">
        <v>3694</v>
      </c>
      <c r="B63" s="17">
        <v>0</v>
      </c>
      <c r="C63" s="17">
        <v>0</v>
      </c>
      <c r="D63" s="17">
        <v>1</v>
      </c>
      <c r="E63" s="17"/>
      <c r="F63" s="17"/>
      <c r="G63" s="16">
        <v>1</v>
      </c>
      <c r="H63"/>
    </row>
    <row r="64" spans="1:8" x14ac:dyDescent="0.35">
      <c r="A64" s="9" t="s">
        <v>982</v>
      </c>
      <c r="B64" s="17">
        <v>1</v>
      </c>
      <c r="C64" s="17">
        <v>0</v>
      </c>
      <c r="D64" s="17">
        <v>0</v>
      </c>
      <c r="E64" s="17"/>
      <c r="F64" s="17"/>
      <c r="G64" s="16">
        <v>1</v>
      </c>
      <c r="H64"/>
    </row>
    <row r="65" spans="1:8" x14ac:dyDescent="0.35">
      <c r="A65" s="9" t="s">
        <v>407</v>
      </c>
      <c r="B65" s="17">
        <v>0</v>
      </c>
      <c r="C65" s="17">
        <v>1</v>
      </c>
      <c r="D65" s="17">
        <v>0</v>
      </c>
      <c r="E65" s="17"/>
      <c r="F65" s="17"/>
      <c r="G65" s="16">
        <v>1</v>
      </c>
      <c r="H65"/>
    </row>
    <row r="66" spans="1:8" x14ac:dyDescent="0.35">
      <c r="A66" s="9" t="s">
        <v>1088</v>
      </c>
      <c r="B66" s="17">
        <v>0</v>
      </c>
      <c r="C66" s="17">
        <v>0</v>
      </c>
      <c r="D66" s="17">
        <v>1</v>
      </c>
      <c r="E66" s="17"/>
      <c r="F66" s="17"/>
      <c r="G66" s="16">
        <v>1</v>
      </c>
      <c r="H66"/>
    </row>
    <row r="67" spans="1:8" x14ac:dyDescent="0.35">
      <c r="A67" s="8" t="s">
        <v>27</v>
      </c>
      <c r="B67" s="17"/>
      <c r="C67" s="17"/>
      <c r="D67" s="17"/>
      <c r="E67" s="17"/>
      <c r="F67" s="17"/>
      <c r="H67"/>
    </row>
    <row r="68" spans="1:8" x14ac:dyDescent="0.35">
      <c r="A68" s="9" t="s">
        <v>387</v>
      </c>
      <c r="B68" s="17">
        <v>9</v>
      </c>
      <c r="C68" s="17">
        <v>9</v>
      </c>
      <c r="D68" s="17">
        <v>9</v>
      </c>
      <c r="E68" s="17"/>
      <c r="F68" s="17"/>
      <c r="G68" s="16">
        <v>27</v>
      </c>
      <c r="H68"/>
    </row>
    <row r="69" spans="1:8" x14ac:dyDescent="0.35">
      <c r="A69" s="9" t="s">
        <v>584</v>
      </c>
      <c r="B69" s="17">
        <v>7</v>
      </c>
      <c r="C69" s="17">
        <v>4</v>
      </c>
      <c r="D69" s="17">
        <v>3</v>
      </c>
      <c r="E69" s="17"/>
      <c r="F69" s="17"/>
      <c r="G69" s="16">
        <v>14</v>
      </c>
      <c r="H69"/>
    </row>
    <row r="70" spans="1:8" x14ac:dyDescent="0.35">
      <c r="A70" s="9" t="s">
        <v>2127</v>
      </c>
      <c r="B70" s="17">
        <v>3</v>
      </c>
      <c r="C70" s="17">
        <v>7</v>
      </c>
      <c r="D70" s="17">
        <v>2</v>
      </c>
      <c r="E70" s="17"/>
      <c r="F70" s="17"/>
      <c r="G70" s="16">
        <v>12</v>
      </c>
      <c r="H70"/>
    </row>
    <row r="71" spans="1:8" x14ac:dyDescent="0.35">
      <c r="A71" s="9" t="s">
        <v>572</v>
      </c>
      <c r="B71" s="17">
        <v>3</v>
      </c>
      <c r="C71" s="17">
        <v>5</v>
      </c>
      <c r="D71" s="17">
        <v>4</v>
      </c>
      <c r="E71" s="17"/>
      <c r="F71" s="17"/>
      <c r="G71" s="16">
        <v>12</v>
      </c>
      <c r="H71"/>
    </row>
    <row r="72" spans="1:8" x14ac:dyDescent="0.35">
      <c r="A72" s="9" t="s">
        <v>858</v>
      </c>
      <c r="B72" s="17">
        <v>4</v>
      </c>
      <c r="C72" s="17">
        <v>3</v>
      </c>
      <c r="D72" s="17">
        <v>2</v>
      </c>
      <c r="E72" s="17"/>
      <c r="F72" s="17"/>
      <c r="G72" s="16">
        <v>9</v>
      </c>
      <c r="H72"/>
    </row>
    <row r="73" spans="1:8" x14ac:dyDescent="0.35">
      <c r="A73" s="9" t="s">
        <v>1085</v>
      </c>
      <c r="B73" s="17">
        <v>0</v>
      </c>
      <c r="C73" s="17">
        <v>0</v>
      </c>
      <c r="D73" s="17">
        <v>7</v>
      </c>
      <c r="E73" s="17"/>
      <c r="F73" s="17"/>
      <c r="G73" s="16">
        <v>7</v>
      </c>
      <c r="H73"/>
    </row>
    <row r="74" spans="1:8" x14ac:dyDescent="0.35">
      <c r="A74" s="9" t="s">
        <v>874</v>
      </c>
      <c r="B74" s="17">
        <v>5</v>
      </c>
      <c r="C74" s="17">
        <v>0</v>
      </c>
      <c r="D74" s="17">
        <v>0</v>
      </c>
      <c r="E74" s="17"/>
      <c r="F74" s="17"/>
      <c r="G74" s="16">
        <v>5</v>
      </c>
      <c r="H74"/>
    </row>
    <row r="75" spans="1:8" x14ac:dyDescent="0.35">
      <c r="A75" s="9" t="s">
        <v>3438</v>
      </c>
      <c r="B75" s="17">
        <v>0</v>
      </c>
      <c r="C75" s="17">
        <v>2</v>
      </c>
      <c r="D75" s="17">
        <v>3</v>
      </c>
      <c r="E75" s="17"/>
      <c r="F75" s="17"/>
      <c r="G75" s="16">
        <v>5</v>
      </c>
      <c r="H75"/>
    </row>
    <row r="76" spans="1:8" x14ac:dyDescent="0.35">
      <c r="A76" s="9" t="s">
        <v>776</v>
      </c>
      <c r="B76" s="17">
        <v>0</v>
      </c>
      <c r="C76" s="17">
        <v>0</v>
      </c>
      <c r="D76" s="17">
        <v>5</v>
      </c>
      <c r="E76" s="17"/>
      <c r="F76" s="17"/>
      <c r="G76" s="16">
        <v>5</v>
      </c>
      <c r="H76"/>
    </row>
    <row r="77" spans="1:8" x14ac:dyDescent="0.35">
      <c r="A77" s="9" t="s">
        <v>2148</v>
      </c>
      <c r="B77" s="17">
        <v>1</v>
      </c>
      <c r="C77" s="17">
        <v>3</v>
      </c>
      <c r="D77" s="17">
        <v>1</v>
      </c>
      <c r="E77" s="17"/>
      <c r="F77" s="17"/>
      <c r="G77" s="16">
        <v>5</v>
      </c>
      <c r="H77"/>
    </row>
    <row r="78" spans="1:8" x14ac:dyDescent="0.35">
      <c r="A78" s="9" t="s">
        <v>309</v>
      </c>
      <c r="B78" s="17">
        <v>2</v>
      </c>
      <c r="C78" s="17">
        <v>1</v>
      </c>
      <c r="D78" s="17">
        <v>1</v>
      </c>
      <c r="E78" s="17"/>
      <c r="F78" s="17"/>
      <c r="G78" s="16">
        <v>4</v>
      </c>
      <c r="H78"/>
    </row>
    <row r="79" spans="1:8" x14ac:dyDescent="0.35">
      <c r="A79" s="9" t="s">
        <v>1048</v>
      </c>
      <c r="B79" s="17">
        <v>2</v>
      </c>
      <c r="C79" s="17">
        <v>0</v>
      </c>
      <c r="D79" s="17">
        <v>1</v>
      </c>
      <c r="E79" s="17"/>
      <c r="F79" s="17"/>
      <c r="G79" s="16">
        <v>3</v>
      </c>
      <c r="H79"/>
    </row>
    <row r="80" spans="1:8" x14ac:dyDescent="0.35">
      <c r="A80" s="9" t="s">
        <v>2132</v>
      </c>
      <c r="B80" s="17">
        <v>1</v>
      </c>
      <c r="C80" s="17">
        <v>1</v>
      </c>
      <c r="D80" s="17">
        <v>0</v>
      </c>
      <c r="E80" s="17"/>
      <c r="F80" s="17"/>
      <c r="G80" s="16">
        <v>2</v>
      </c>
      <c r="H80"/>
    </row>
    <row r="81" spans="1:8" x14ac:dyDescent="0.35">
      <c r="A81" s="9" t="s">
        <v>1059</v>
      </c>
      <c r="B81" s="17">
        <v>0</v>
      </c>
      <c r="C81" s="17">
        <v>2</v>
      </c>
      <c r="D81" s="17">
        <v>0</v>
      </c>
      <c r="E81" s="17"/>
      <c r="F81" s="17"/>
      <c r="G81" s="16">
        <v>2</v>
      </c>
      <c r="H81"/>
    </row>
    <row r="82" spans="1:8" x14ac:dyDescent="0.35">
      <c r="A82" s="9" t="s">
        <v>2158</v>
      </c>
      <c r="B82" s="17">
        <v>1</v>
      </c>
      <c r="C82" s="17">
        <v>0</v>
      </c>
      <c r="D82" s="17">
        <v>0</v>
      </c>
      <c r="E82" s="17"/>
      <c r="F82" s="17"/>
      <c r="G82" s="16">
        <v>1</v>
      </c>
      <c r="H82"/>
    </row>
    <row r="83" spans="1:8" x14ac:dyDescent="0.35">
      <c r="A83" s="9" t="s">
        <v>2759</v>
      </c>
      <c r="B83" s="17">
        <v>0</v>
      </c>
      <c r="C83" s="17">
        <v>1</v>
      </c>
      <c r="D83" s="17">
        <v>0</v>
      </c>
      <c r="E83" s="17"/>
      <c r="F83" s="17"/>
      <c r="G83" s="16">
        <v>1</v>
      </c>
      <c r="H83"/>
    </row>
    <row r="84" spans="1:8" x14ac:dyDescent="0.35">
      <c r="A84" s="9" t="s">
        <v>1091</v>
      </c>
      <c r="B84" s="17">
        <v>0</v>
      </c>
      <c r="C84" s="17">
        <v>0</v>
      </c>
      <c r="D84" s="17">
        <v>1</v>
      </c>
      <c r="E84" s="17"/>
      <c r="F84" s="17"/>
      <c r="G84" s="16">
        <v>1</v>
      </c>
      <c r="H84"/>
    </row>
    <row r="85" spans="1:8" x14ac:dyDescent="0.35">
      <c r="A85" s="9" t="s">
        <v>2015</v>
      </c>
      <c r="B85" s="17">
        <v>1</v>
      </c>
      <c r="C85" s="17">
        <v>0</v>
      </c>
      <c r="D85" s="17">
        <v>0</v>
      </c>
      <c r="E85" s="17"/>
      <c r="F85" s="17"/>
      <c r="G85" s="16">
        <v>1</v>
      </c>
      <c r="H85"/>
    </row>
    <row r="86" spans="1:8" x14ac:dyDescent="0.35">
      <c r="A86" s="9" t="s">
        <v>341</v>
      </c>
      <c r="B86" s="17">
        <v>0</v>
      </c>
      <c r="C86" s="17">
        <v>1</v>
      </c>
      <c r="D86" s="17">
        <v>0</v>
      </c>
      <c r="E86" s="17"/>
      <c r="F86" s="17"/>
      <c r="G86" s="16">
        <v>1</v>
      </c>
      <c r="H86"/>
    </row>
    <row r="87" spans="1:8" x14ac:dyDescent="0.35">
      <c r="A87" s="7" t="s">
        <v>16</v>
      </c>
      <c r="B87" s="17"/>
      <c r="C87" s="17"/>
      <c r="D87" s="17"/>
      <c r="E87" s="17"/>
      <c r="F87" s="17"/>
      <c r="H87"/>
    </row>
    <row r="88" spans="1:8" x14ac:dyDescent="0.35">
      <c r="A88" s="8" t="s">
        <v>10</v>
      </c>
      <c r="B88" s="17"/>
      <c r="C88" s="17"/>
      <c r="D88" s="17"/>
      <c r="E88" s="17"/>
      <c r="F88" s="17"/>
      <c r="H88"/>
    </row>
    <row r="89" spans="1:8" x14ac:dyDescent="0.35">
      <c r="A89" s="9" t="s">
        <v>1602</v>
      </c>
      <c r="B89" s="17">
        <v>9</v>
      </c>
      <c r="C89" s="17">
        <v>9</v>
      </c>
      <c r="D89" s="17">
        <v>9</v>
      </c>
      <c r="E89" s="17"/>
      <c r="F89" s="17"/>
      <c r="G89" s="16">
        <v>27</v>
      </c>
      <c r="H89"/>
    </row>
    <row r="90" spans="1:8" x14ac:dyDescent="0.35">
      <c r="A90" s="9" t="s">
        <v>2037</v>
      </c>
      <c r="B90" s="17">
        <v>5</v>
      </c>
      <c r="C90" s="17">
        <v>4</v>
      </c>
      <c r="D90" s="17">
        <v>5</v>
      </c>
      <c r="E90" s="17"/>
      <c r="F90" s="17"/>
      <c r="G90" s="16">
        <v>14</v>
      </c>
      <c r="H90"/>
    </row>
    <row r="91" spans="1:8" x14ac:dyDescent="0.35">
      <c r="A91" s="9" t="s">
        <v>2019</v>
      </c>
      <c r="B91" s="17">
        <v>0</v>
      </c>
      <c r="C91" s="17">
        <v>5</v>
      </c>
      <c r="D91" s="17">
        <v>7</v>
      </c>
      <c r="E91" s="17"/>
      <c r="F91" s="17"/>
      <c r="G91" s="16">
        <v>12</v>
      </c>
      <c r="H91"/>
    </row>
    <row r="92" spans="1:8" x14ac:dyDescent="0.35">
      <c r="A92" s="9" t="s">
        <v>2101</v>
      </c>
      <c r="B92" s="17">
        <v>7</v>
      </c>
      <c r="C92" s="17">
        <v>0</v>
      </c>
      <c r="D92" s="17">
        <v>4</v>
      </c>
      <c r="E92" s="17"/>
      <c r="F92" s="17"/>
      <c r="G92" s="16">
        <v>11</v>
      </c>
      <c r="H92"/>
    </row>
    <row r="93" spans="1:8" x14ac:dyDescent="0.35">
      <c r="A93" s="9" t="s">
        <v>3585</v>
      </c>
      <c r="B93" s="17">
        <v>4</v>
      </c>
      <c r="C93" s="17">
        <v>3</v>
      </c>
      <c r="D93" s="17">
        <v>3</v>
      </c>
      <c r="E93" s="17"/>
      <c r="F93" s="17"/>
      <c r="G93" s="16">
        <v>10</v>
      </c>
      <c r="H93"/>
    </row>
    <row r="94" spans="1:8" x14ac:dyDescent="0.35">
      <c r="A94" s="9" t="s">
        <v>2379</v>
      </c>
      <c r="B94" s="17">
        <v>0</v>
      </c>
      <c r="C94" s="17">
        <v>7</v>
      </c>
      <c r="D94" s="17">
        <v>2</v>
      </c>
      <c r="E94" s="17"/>
      <c r="F94" s="17"/>
      <c r="G94" s="16">
        <v>9</v>
      </c>
      <c r="H94"/>
    </row>
    <row r="95" spans="1:8" x14ac:dyDescent="0.35">
      <c r="A95" s="9" t="s">
        <v>3026</v>
      </c>
      <c r="B95" s="17">
        <v>3</v>
      </c>
      <c r="C95" s="17">
        <v>3</v>
      </c>
      <c r="D95" s="17">
        <v>0</v>
      </c>
      <c r="E95" s="17"/>
      <c r="F95" s="17"/>
      <c r="G95" s="16">
        <v>6</v>
      </c>
      <c r="H95"/>
    </row>
    <row r="96" spans="1:8" x14ac:dyDescent="0.35">
      <c r="A96" s="9" t="s">
        <v>3519</v>
      </c>
      <c r="B96" s="17">
        <v>2</v>
      </c>
      <c r="C96" s="17">
        <v>2</v>
      </c>
      <c r="D96" s="17">
        <v>1</v>
      </c>
      <c r="E96" s="17"/>
      <c r="F96" s="17"/>
      <c r="G96" s="16">
        <v>5</v>
      </c>
      <c r="H96"/>
    </row>
    <row r="97" spans="1:8" x14ac:dyDescent="0.35">
      <c r="A97" s="9" t="s">
        <v>2152</v>
      </c>
      <c r="B97" s="17">
        <v>0</v>
      </c>
      <c r="C97" s="17">
        <v>0</v>
      </c>
      <c r="D97" s="17">
        <v>3</v>
      </c>
      <c r="E97" s="17"/>
      <c r="F97" s="17"/>
      <c r="G97" s="16">
        <v>3</v>
      </c>
      <c r="H97"/>
    </row>
    <row r="98" spans="1:8" x14ac:dyDescent="0.35">
      <c r="A98" s="9" t="s">
        <v>3886</v>
      </c>
      <c r="B98" s="17">
        <v>3</v>
      </c>
      <c r="C98" s="17">
        <v>0</v>
      </c>
      <c r="D98" s="17">
        <v>0</v>
      </c>
      <c r="E98" s="17"/>
      <c r="F98" s="17"/>
      <c r="G98" s="16">
        <v>3</v>
      </c>
      <c r="H98"/>
    </row>
    <row r="99" spans="1:8" x14ac:dyDescent="0.35">
      <c r="A99" s="9" t="s">
        <v>3522</v>
      </c>
      <c r="B99" s="17">
        <v>0</v>
      </c>
      <c r="C99" s="17">
        <v>2</v>
      </c>
      <c r="D99" s="17">
        <v>0</v>
      </c>
      <c r="E99" s="17"/>
      <c r="F99" s="17"/>
      <c r="G99" s="16">
        <v>2</v>
      </c>
      <c r="H99"/>
    </row>
    <row r="100" spans="1:8" x14ac:dyDescent="0.35">
      <c r="A100" s="9" t="s">
        <v>2086</v>
      </c>
      <c r="B100" s="17">
        <v>2</v>
      </c>
      <c r="C100" s="17">
        <v>0</v>
      </c>
      <c r="D100" s="17">
        <v>0</v>
      </c>
      <c r="E100" s="17"/>
      <c r="F100" s="17"/>
      <c r="G100" s="16">
        <v>2</v>
      </c>
      <c r="H100"/>
    </row>
    <row r="101" spans="1:8" x14ac:dyDescent="0.35">
      <c r="A101" s="9" t="s">
        <v>2117</v>
      </c>
      <c r="B101" s="17">
        <v>0</v>
      </c>
      <c r="C101" s="17">
        <v>0</v>
      </c>
      <c r="D101" s="17">
        <v>2</v>
      </c>
      <c r="E101" s="17"/>
      <c r="F101" s="17"/>
      <c r="G101" s="16">
        <v>2</v>
      </c>
      <c r="H101"/>
    </row>
    <row r="102" spans="1:8" x14ac:dyDescent="0.35">
      <c r="A102" s="9" t="s">
        <v>3097</v>
      </c>
      <c r="B102" s="17">
        <v>0</v>
      </c>
      <c r="C102" s="17">
        <v>0</v>
      </c>
      <c r="D102" s="17">
        <v>1</v>
      </c>
      <c r="E102" s="17"/>
      <c r="F102" s="17"/>
      <c r="G102" s="16">
        <v>1</v>
      </c>
      <c r="H102"/>
    </row>
    <row r="103" spans="1:8" x14ac:dyDescent="0.35">
      <c r="A103" s="9" t="s">
        <v>3411</v>
      </c>
      <c r="B103" s="17">
        <v>0</v>
      </c>
      <c r="C103" s="17">
        <v>1</v>
      </c>
      <c r="D103" s="17">
        <v>0</v>
      </c>
      <c r="E103" s="17"/>
      <c r="F103" s="17"/>
      <c r="G103" s="16">
        <v>1</v>
      </c>
      <c r="H103"/>
    </row>
    <row r="104" spans="1:8" x14ac:dyDescent="0.35">
      <c r="A104" s="9" t="s">
        <v>3248</v>
      </c>
      <c r="B104" s="17">
        <v>0</v>
      </c>
      <c r="C104" s="17">
        <v>0</v>
      </c>
      <c r="D104" s="17">
        <v>1</v>
      </c>
      <c r="E104" s="17"/>
      <c r="F104" s="17"/>
      <c r="G104" s="16">
        <v>1</v>
      </c>
      <c r="H104"/>
    </row>
    <row r="105" spans="1:8" x14ac:dyDescent="0.35">
      <c r="A105" s="9" t="s">
        <v>3429</v>
      </c>
      <c r="B105" s="17">
        <v>0</v>
      </c>
      <c r="C105" s="17">
        <v>1</v>
      </c>
      <c r="D105" s="17">
        <v>0</v>
      </c>
      <c r="E105" s="17"/>
      <c r="F105" s="17"/>
      <c r="G105" s="16">
        <v>1</v>
      </c>
      <c r="H105"/>
    </row>
    <row r="106" spans="1:8" x14ac:dyDescent="0.35">
      <c r="A106" s="9" t="s">
        <v>3890</v>
      </c>
      <c r="B106" s="17">
        <v>0</v>
      </c>
      <c r="C106" s="17">
        <v>0</v>
      </c>
      <c r="D106" s="17">
        <v>1</v>
      </c>
      <c r="E106" s="17"/>
      <c r="F106" s="17"/>
      <c r="G106" s="16">
        <v>1</v>
      </c>
      <c r="H106"/>
    </row>
    <row r="107" spans="1:8" x14ac:dyDescent="0.35">
      <c r="A107" s="9" t="s">
        <v>3104</v>
      </c>
      <c r="B107" s="17">
        <v>0</v>
      </c>
      <c r="C107" s="17">
        <v>1</v>
      </c>
      <c r="D107" s="17">
        <v>0</v>
      </c>
      <c r="E107" s="17"/>
      <c r="F107" s="17"/>
      <c r="G107" s="16">
        <v>1</v>
      </c>
      <c r="H107"/>
    </row>
    <row r="108" spans="1:8" x14ac:dyDescent="0.35">
      <c r="A108" s="8" t="s">
        <v>18</v>
      </c>
      <c r="B108" s="17"/>
      <c r="C108" s="17"/>
      <c r="D108" s="17"/>
      <c r="E108" s="17"/>
      <c r="F108" s="17"/>
      <c r="H108"/>
    </row>
    <row r="109" spans="1:8" x14ac:dyDescent="0.35">
      <c r="A109" s="9" t="s">
        <v>1570</v>
      </c>
      <c r="B109" s="17">
        <v>7</v>
      </c>
      <c r="C109" s="17">
        <v>9</v>
      </c>
      <c r="D109" s="17">
        <v>7</v>
      </c>
      <c r="E109" s="17"/>
      <c r="F109" s="17"/>
      <c r="G109" s="16">
        <v>23</v>
      </c>
      <c r="H109"/>
    </row>
    <row r="110" spans="1:8" x14ac:dyDescent="0.35">
      <c r="A110" s="9" t="s">
        <v>2016</v>
      </c>
      <c r="B110" s="17">
        <v>9</v>
      </c>
      <c r="C110" s="17">
        <v>5</v>
      </c>
      <c r="D110" s="17">
        <v>9</v>
      </c>
      <c r="E110" s="17"/>
      <c r="F110" s="17"/>
      <c r="G110" s="16">
        <v>23</v>
      </c>
      <c r="H110"/>
    </row>
    <row r="111" spans="1:8" x14ac:dyDescent="0.35">
      <c r="A111" s="9" t="s">
        <v>1615</v>
      </c>
      <c r="B111" s="17">
        <v>5</v>
      </c>
      <c r="C111" s="17">
        <v>7</v>
      </c>
      <c r="D111" s="17">
        <v>5</v>
      </c>
      <c r="E111" s="17"/>
      <c r="F111" s="17"/>
      <c r="G111" s="16">
        <v>17</v>
      </c>
      <c r="H111"/>
    </row>
    <row r="112" spans="1:8" x14ac:dyDescent="0.35">
      <c r="A112" s="9" t="s">
        <v>2129</v>
      </c>
      <c r="B112" s="17">
        <v>4</v>
      </c>
      <c r="C112" s="17">
        <v>2</v>
      </c>
      <c r="D112" s="17">
        <v>2</v>
      </c>
      <c r="E112" s="17"/>
      <c r="F112" s="17"/>
      <c r="G112" s="16">
        <v>8</v>
      </c>
      <c r="H112"/>
    </row>
    <row r="113" spans="1:8" x14ac:dyDescent="0.35">
      <c r="A113" s="9" t="s">
        <v>416</v>
      </c>
      <c r="B113" s="17">
        <v>0</v>
      </c>
      <c r="C113" s="17">
        <v>3</v>
      </c>
      <c r="D113" s="17">
        <v>4</v>
      </c>
      <c r="E113" s="17"/>
      <c r="F113" s="17"/>
      <c r="G113" s="16">
        <v>7</v>
      </c>
      <c r="H113"/>
    </row>
    <row r="114" spans="1:8" x14ac:dyDescent="0.35">
      <c r="A114" s="9" t="s">
        <v>2553</v>
      </c>
      <c r="B114" s="17">
        <v>0</v>
      </c>
      <c r="C114" s="17">
        <v>4</v>
      </c>
      <c r="D114" s="17">
        <v>3</v>
      </c>
      <c r="E114" s="17"/>
      <c r="F114" s="17"/>
      <c r="G114" s="16">
        <v>7</v>
      </c>
      <c r="H114"/>
    </row>
    <row r="115" spans="1:8" x14ac:dyDescent="0.35">
      <c r="A115" s="9" t="s">
        <v>2543</v>
      </c>
      <c r="B115" s="17">
        <v>0</v>
      </c>
      <c r="C115" s="17">
        <v>3</v>
      </c>
      <c r="D115" s="17">
        <v>3</v>
      </c>
      <c r="E115" s="17"/>
      <c r="F115" s="17"/>
      <c r="G115" s="16">
        <v>6</v>
      </c>
      <c r="H115"/>
    </row>
    <row r="116" spans="1:8" x14ac:dyDescent="0.35">
      <c r="A116" s="9" t="s">
        <v>2378</v>
      </c>
      <c r="B116" s="17">
        <v>3</v>
      </c>
      <c r="C116" s="17">
        <v>1</v>
      </c>
      <c r="D116" s="17">
        <v>1</v>
      </c>
      <c r="E116" s="17"/>
      <c r="F116" s="17"/>
      <c r="G116" s="16">
        <v>5</v>
      </c>
      <c r="H116"/>
    </row>
    <row r="117" spans="1:8" x14ac:dyDescent="0.35">
      <c r="A117" s="9" t="s">
        <v>2589</v>
      </c>
      <c r="B117" s="17">
        <v>0</v>
      </c>
      <c r="C117" s="17">
        <v>2</v>
      </c>
      <c r="D117" s="17">
        <v>2</v>
      </c>
      <c r="E117" s="17"/>
      <c r="F117" s="17"/>
      <c r="G117" s="16">
        <v>4</v>
      </c>
      <c r="H117"/>
    </row>
    <row r="118" spans="1:8" x14ac:dyDescent="0.35">
      <c r="A118" s="9" t="s">
        <v>2939</v>
      </c>
      <c r="B118" s="17">
        <v>3</v>
      </c>
      <c r="C118" s="17">
        <v>1</v>
      </c>
      <c r="D118" s="17">
        <v>0</v>
      </c>
      <c r="E118" s="17"/>
      <c r="F118" s="17"/>
      <c r="G118" s="16">
        <v>4</v>
      </c>
      <c r="H118"/>
    </row>
    <row r="119" spans="1:8" x14ac:dyDescent="0.35">
      <c r="A119" s="9" t="s">
        <v>3270</v>
      </c>
      <c r="B119" s="17">
        <v>2</v>
      </c>
      <c r="C119" s="17">
        <v>1</v>
      </c>
      <c r="D119" s="17">
        <v>0</v>
      </c>
      <c r="E119" s="17"/>
      <c r="F119" s="17"/>
      <c r="G119" s="16">
        <v>3</v>
      </c>
      <c r="H119"/>
    </row>
    <row r="120" spans="1:8" x14ac:dyDescent="0.35">
      <c r="A120" s="9" t="s">
        <v>2437</v>
      </c>
      <c r="B120" s="17">
        <v>2</v>
      </c>
      <c r="C120" s="17">
        <v>0</v>
      </c>
      <c r="D120" s="17">
        <v>0</v>
      </c>
      <c r="E120" s="17"/>
      <c r="F120" s="17"/>
      <c r="G120" s="16">
        <v>2</v>
      </c>
      <c r="H120"/>
    </row>
    <row r="121" spans="1:8" x14ac:dyDescent="0.35">
      <c r="A121" s="9" t="s">
        <v>2361</v>
      </c>
      <c r="B121" s="17">
        <v>0</v>
      </c>
      <c r="C121" s="17">
        <v>0</v>
      </c>
      <c r="D121" s="17">
        <v>1</v>
      </c>
      <c r="E121" s="17"/>
      <c r="F121" s="17"/>
      <c r="G121" s="16">
        <v>1</v>
      </c>
      <c r="H121"/>
    </row>
    <row r="122" spans="1:8" x14ac:dyDescent="0.35">
      <c r="A122" s="9" t="s">
        <v>3740</v>
      </c>
      <c r="B122" s="17">
        <v>0</v>
      </c>
      <c r="C122" s="17">
        <v>1</v>
      </c>
      <c r="D122" s="17">
        <v>0</v>
      </c>
      <c r="E122" s="17"/>
      <c r="F122" s="17"/>
      <c r="G122" s="16">
        <v>1</v>
      </c>
      <c r="H122"/>
    </row>
    <row r="123" spans="1:8" x14ac:dyDescent="0.35">
      <c r="A123" s="9" t="s">
        <v>2634</v>
      </c>
      <c r="B123" s="17">
        <v>0</v>
      </c>
      <c r="C123" s="17">
        <v>0</v>
      </c>
      <c r="D123" s="17">
        <v>1</v>
      </c>
      <c r="E123" s="17"/>
      <c r="F123" s="17"/>
      <c r="G123" s="16">
        <v>1</v>
      </c>
      <c r="H123"/>
    </row>
    <row r="124" spans="1:8" x14ac:dyDescent="0.35">
      <c r="A124" s="9" t="s">
        <v>3462</v>
      </c>
      <c r="B124" s="17">
        <v>1</v>
      </c>
      <c r="C124" s="17">
        <v>0</v>
      </c>
      <c r="D124" s="17">
        <v>0</v>
      </c>
      <c r="E124" s="17"/>
      <c r="F124" s="17"/>
      <c r="G124" s="16">
        <v>1</v>
      </c>
      <c r="H124"/>
    </row>
    <row r="125" spans="1:8" x14ac:dyDescent="0.35">
      <c r="A125" s="9" t="s">
        <v>3969</v>
      </c>
      <c r="B125" s="17">
        <v>0</v>
      </c>
      <c r="C125" s="17">
        <v>0</v>
      </c>
      <c r="D125" s="17">
        <v>1</v>
      </c>
      <c r="E125" s="17"/>
      <c r="F125" s="17"/>
      <c r="G125" s="16">
        <v>1</v>
      </c>
      <c r="H125"/>
    </row>
    <row r="126" spans="1:8" x14ac:dyDescent="0.35">
      <c r="A126" s="8" t="s">
        <v>40</v>
      </c>
      <c r="B126" s="17"/>
      <c r="C126" s="17"/>
      <c r="D126" s="17"/>
      <c r="E126" s="17"/>
      <c r="F126" s="17"/>
      <c r="H126"/>
    </row>
    <row r="127" spans="1:8" x14ac:dyDescent="0.35">
      <c r="A127" s="9" t="s">
        <v>581</v>
      </c>
      <c r="B127" s="17">
        <v>7</v>
      </c>
      <c r="C127" s="17">
        <v>5</v>
      </c>
      <c r="D127" s="17">
        <v>9</v>
      </c>
      <c r="E127" s="17"/>
      <c r="F127" s="17"/>
      <c r="G127" s="16">
        <v>21</v>
      </c>
      <c r="H127"/>
    </row>
    <row r="128" spans="1:8" x14ac:dyDescent="0.35">
      <c r="A128" s="9" t="s">
        <v>575</v>
      </c>
      <c r="B128" s="17">
        <v>5</v>
      </c>
      <c r="C128" s="17">
        <v>7</v>
      </c>
      <c r="D128" s="17">
        <v>7</v>
      </c>
      <c r="E128" s="17"/>
      <c r="F128" s="17"/>
      <c r="G128" s="16">
        <v>19</v>
      </c>
      <c r="H128"/>
    </row>
    <row r="129" spans="1:8" x14ac:dyDescent="0.35">
      <c r="A129" s="9" t="s">
        <v>2149</v>
      </c>
      <c r="B129" s="17">
        <v>9</v>
      </c>
      <c r="C129" s="17">
        <v>9</v>
      </c>
      <c r="D129" s="17">
        <v>0</v>
      </c>
      <c r="E129" s="17"/>
      <c r="F129" s="17"/>
      <c r="G129" s="16">
        <v>18</v>
      </c>
      <c r="H129"/>
    </row>
    <row r="130" spans="1:8" x14ac:dyDescent="0.35">
      <c r="A130" s="9" t="s">
        <v>2375</v>
      </c>
      <c r="B130" s="17">
        <v>4</v>
      </c>
      <c r="C130" s="17">
        <v>3</v>
      </c>
      <c r="D130" s="17">
        <v>3</v>
      </c>
      <c r="E130" s="17"/>
      <c r="F130" s="17"/>
      <c r="G130" s="16">
        <v>10</v>
      </c>
      <c r="H130"/>
    </row>
    <row r="131" spans="1:8" x14ac:dyDescent="0.35">
      <c r="A131" s="9" t="s">
        <v>2611</v>
      </c>
      <c r="B131" s="17">
        <v>0</v>
      </c>
      <c r="C131" s="17">
        <v>4</v>
      </c>
      <c r="D131" s="17">
        <v>5</v>
      </c>
      <c r="E131" s="17"/>
      <c r="F131" s="17"/>
      <c r="G131" s="16">
        <v>9</v>
      </c>
      <c r="H131"/>
    </row>
    <row r="132" spans="1:8" x14ac:dyDescent="0.35">
      <c r="A132" s="9" t="s">
        <v>2561</v>
      </c>
      <c r="B132" s="17">
        <v>3</v>
      </c>
      <c r="C132" s="17">
        <v>2</v>
      </c>
      <c r="D132" s="17">
        <v>2</v>
      </c>
      <c r="E132" s="17"/>
      <c r="F132" s="17"/>
      <c r="G132" s="16">
        <v>7</v>
      </c>
      <c r="H132"/>
    </row>
    <row r="133" spans="1:8" x14ac:dyDescent="0.35">
      <c r="A133" s="9" t="s">
        <v>2439</v>
      </c>
      <c r="B133" s="17">
        <v>3</v>
      </c>
      <c r="C133" s="17">
        <v>1</v>
      </c>
      <c r="D133" s="17">
        <v>2</v>
      </c>
      <c r="E133" s="17"/>
      <c r="F133" s="17"/>
      <c r="G133" s="16">
        <v>6</v>
      </c>
      <c r="H133"/>
    </row>
    <row r="134" spans="1:8" x14ac:dyDescent="0.35">
      <c r="A134" s="9" t="s">
        <v>313</v>
      </c>
      <c r="B134" s="17">
        <v>0</v>
      </c>
      <c r="C134" s="17">
        <v>3</v>
      </c>
      <c r="D134" s="17">
        <v>3</v>
      </c>
      <c r="E134" s="17"/>
      <c r="F134" s="17"/>
      <c r="G134" s="16">
        <v>6</v>
      </c>
      <c r="H134"/>
    </row>
    <row r="135" spans="1:8" x14ac:dyDescent="0.35">
      <c r="A135" s="9" t="s">
        <v>305</v>
      </c>
      <c r="B135" s="17">
        <v>0</v>
      </c>
      <c r="C135" s="17">
        <v>0</v>
      </c>
      <c r="D135" s="17">
        <v>4</v>
      </c>
      <c r="E135" s="17"/>
      <c r="F135" s="17"/>
      <c r="G135" s="16">
        <v>4</v>
      </c>
      <c r="H135"/>
    </row>
    <row r="136" spans="1:8" x14ac:dyDescent="0.35">
      <c r="A136" s="9" t="s">
        <v>3566</v>
      </c>
      <c r="B136" s="17">
        <v>0</v>
      </c>
      <c r="C136" s="17">
        <v>2</v>
      </c>
      <c r="D136" s="17">
        <v>1</v>
      </c>
      <c r="E136" s="17"/>
      <c r="F136" s="17"/>
      <c r="G136" s="16">
        <v>3</v>
      </c>
      <c r="H136"/>
    </row>
    <row r="137" spans="1:8" x14ac:dyDescent="0.35">
      <c r="A137" s="9" t="s">
        <v>3774</v>
      </c>
      <c r="B137" s="17">
        <v>2</v>
      </c>
      <c r="C137" s="17">
        <v>0</v>
      </c>
      <c r="D137" s="17">
        <v>0</v>
      </c>
      <c r="E137" s="17"/>
      <c r="F137" s="17"/>
      <c r="G137" s="16">
        <v>2</v>
      </c>
      <c r="H137"/>
    </row>
    <row r="138" spans="1:8" x14ac:dyDescent="0.35">
      <c r="A138" s="9" t="s">
        <v>2114</v>
      </c>
      <c r="B138" s="17">
        <v>2</v>
      </c>
      <c r="C138" s="17">
        <v>0</v>
      </c>
      <c r="D138" s="17">
        <v>0</v>
      </c>
      <c r="E138" s="17"/>
      <c r="F138" s="17"/>
      <c r="G138" s="16">
        <v>2</v>
      </c>
      <c r="H138"/>
    </row>
    <row r="139" spans="1:8" x14ac:dyDescent="0.35">
      <c r="A139" s="9" t="s">
        <v>2683</v>
      </c>
      <c r="B139" s="17">
        <v>0</v>
      </c>
      <c r="C139" s="17">
        <v>1</v>
      </c>
      <c r="D139" s="17">
        <v>1</v>
      </c>
      <c r="E139" s="17"/>
      <c r="F139" s="17"/>
      <c r="G139" s="16">
        <v>2</v>
      </c>
      <c r="H139"/>
    </row>
    <row r="140" spans="1:8" x14ac:dyDescent="0.35">
      <c r="A140" s="9" t="s">
        <v>3681</v>
      </c>
      <c r="B140" s="17">
        <v>0</v>
      </c>
      <c r="C140" s="17">
        <v>0</v>
      </c>
      <c r="D140" s="17">
        <v>1</v>
      </c>
      <c r="E140" s="17"/>
      <c r="F140" s="17"/>
      <c r="G140" s="16">
        <v>1</v>
      </c>
      <c r="H140"/>
    </row>
    <row r="141" spans="1:8" x14ac:dyDescent="0.35">
      <c r="A141" s="9" t="s">
        <v>3621</v>
      </c>
      <c r="B141" s="17">
        <v>0</v>
      </c>
      <c r="C141" s="17">
        <v>1</v>
      </c>
      <c r="D141" s="17">
        <v>0</v>
      </c>
      <c r="E141" s="17"/>
      <c r="F141" s="17"/>
      <c r="G141" s="16">
        <v>1</v>
      </c>
      <c r="H141"/>
    </row>
    <row r="142" spans="1:8" x14ac:dyDescent="0.35">
      <c r="A142" s="9" t="s">
        <v>3191</v>
      </c>
      <c r="B142" s="17">
        <v>1</v>
      </c>
      <c r="C142" s="17">
        <v>0</v>
      </c>
      <c r="D142" s="17">
        <v>0</v>
      </c>
      <c r="E142" s="17"/>
      <c r="F142" s="17"/>
      <c r="G142" s="16">
        <v>1</v>
      </c>
      <c r="H142"/>
    </row>
    <row r="143" spans="1:8" x14ac:dyDescent="0.35">
      <c r="A143" s="9" t="s">
        <v>3332</v>
      </c>
      <c r="B143" s="17">
        <v>0</v>
      </c>
      <c r="C143" s="17">
        <v>0</v>
      </c>
      <c r="D143" s="17">
        <v>1</v>
      </c>
      <c r="E143" s="17"/>
      <c r="F143" s="17"/>
      <c r="G143" s="16">
        <v>1</v>
      </c>
      <c r="H143"/>
    </row>
    <row r="144" spans="1:8" x14ac:dyDescent="0.35">
      <c r="A144" s="9" t="s">
        <v>130</v>
      </c>
      <c r="B144" s="17">
        <v>0</v>
      </c>
      <c r="C144" s="17">
        <v>1</v>
      </c>
      <c r="D144" s="17">
        <v>0</v>
      </c>
      <c r="E144" s="17"/>
      <c r="F144" s="17"/>
      <c r="G144" s="16">
        <v>1</v>
      </c>
      <c r="H144"/>
    </row>
    <row r="145" spans="1:8" x14ac:dyDescent="0.35">
      <c r="A145" s="8" t="s">
        <v>27</v>
      </c>
      <c r="B145" s="17"/>
      <c r="C145" s="17"/>
      <c r="D145" s="17"/>
      <c r="E145" s="17"/>
      <c r="F145" s="17"/>
      <c r="H145"/>
    </row>
    <row r="146" spans="1:8" x14ac:dyDescent="0.35">
      <c r="A146" s="9" t="s">
        <v>3971</v>
      </c>
      <c r="B146" s="17">
        <v>0</v>
      </c>
      <c r="C146" s="17">
        <v>9</v>
      </c>
      <c r="D146" s="17">
        <v>7</v>
      </c>
      <c r="E146" s="17"/>
      <c r="F146" s="17"/>
      <c r="G146" s="16">
        <v>16</v>
      </c>
      <c r="H146"/>
    </row>
    <row r="147" spans="1:8" x14ac:dyDescent="0.35">
      <c r="A147" s="9" t="s">
        <v>799</v>
      </c>
      <c r="B147" s="17">
        <v>7</v>
      </c>
      <c r="C147" s="17">
        <v>0</v>
      </c>
      <c r="D147" s="17">
        <v>9</v>
      </c>
      <c r="E147" s="17"/>
      <c r="F147" s="17"/>
      <c r="G147" s="16">
        <v>16</v>
      </c>
      <c r="H147"/>
    </row>
    <row r="148" spans="1:8" x14ac:dyDescent="0.35">
      <c r="A148" s="9" t="s">
        <v>437</v>
      </c>
      <c r="B148" s="17">
        <v>5</v>
      </c>
      <c r="C148" s="17">
        <v>5</v>
      </c>
      <c r="D148" s="17">
        <v>5</v>
      </c>
      <c r="E148" s="17"/>
      <c r="F148" s="17"/>
      <c r="G148" s="16">
        <v>15</v>
      </c>
      <c r="H148"/>
    </row>
    <row r="149" spans="1:8" x14ac:dyDescent="0.35">
      <c r="A149" s="9" t="s">
        <v>419</v>
      </c>
      <c r="B149" s="17">
        <v>9</v>
      </c>
      <c r="C149" s="17">
        <v>0</v>
      </c>
      <c r="D149" s="17">
        <v>3</v>
      </c>
      <c r="E149" s="17"/>
      <c r="F149" s="17"/>
      <c r="G149" s="16">
        <v>12</v>
      </c>
      <c r="H149"/>
    </row>
    <row r="150" spans="1:8" x14ac:dyDescent="0.35">
      <c r="A150" s="9" t="s">
        <v>850</v>
      </c>
      <c r="B150" s="17">
        <v>0</v>
      </c>
      <c r="C150" s="17">
        <v>7</v>
      </c>
      <c r="D150" s="17">
        <v>4</v>
      </c>
      <c r="E150" s="17"/>
      <c r="F150" s="17"/>
      <c r="G150" s="16">
        <v>11</v>
      </c>
      <c r="H150"/>
    </row>
    <row r="151" spans="1:8" x14ac:dyDescent="0.35">
      <c r="A151" s="9" t="s">
        <v>3763</v>
      </c>
      <c r="B151" s="17">
        <v>3</v>
      </c>
      <c r="C151" s="17">
        <v>3</v>
      </c>
      <c r="D151" s="17">
        <v>1</v>
      </c>
      <c r="E151" s="17"/>
      <c r="F151" s="17"/>
      <c r="G151" s="16">
        <v>7</v>
      </c>
      <c r="H151"/>
    </row>
    <row r="152" spans="1:8" x14ac:dyDescent="0.35">
      <c r="A152" s="9" t="s">
        <v>2386</v>
      </c>
      <c r="B152" s="17">
        <v>4</v>
      </c>
      <c r="C152" s="17">
        <v>0</v>
      </c>
      <c r="D152" s="17">
        <v>2</v>
      </c>
      <c r="E152" s="17"/>
      <c r="F152" s="17"/>
      <c r="G152" s="16">
        <v>6</v>
      </c>
      <c r="H152"/>
    </row>
    <row r="153" spans="1:8" x14ac:dyDescent="0.35">
      <c r="A153" s="9" t="s">
        <v>2134</v>
      </c>
      <c r="B153" s="17">
        <v>3</v>
      </c>
      <c r="C153" s="17">
        <v>2</v>
      </c>
      <c r="D153" s="17">
        <v>1</v>
      </c>
      <c r="E153" s="17"/>
      <c r="F153" s="17"/>
      <c r="G153" s="16">
        <v>6</v>
      </c>
      <c r="H153"/>
    </row>
    <row r="154" spans="1:8" x14ac:dyDescent="0.35">
      <c r="A154" s="9" t="s">
        <v>706</v>
      </c>
      <c r="B154" s="17">
        <v>0</v>
      </c>
      <c r="C154" s="17">
        <v>4</v>
      </c>
      <c r="D154" s="17">
        <v>2</v>
      </c>
      <c r="E154" s="17"/>
      <c r="F154" s="17"/>
      <c r="G154" s="16">
        <v>6</v>
      </c>
      <c r="H154"/>
    </row>
    <row r="155" spans="1:8" x14ac:dyDescent="0.35">
      <c r="A155" s="9" t="s">
        <v>548</v>
      </c>
      <c r="B155" s="17">
        <v>0</v>
      </c>
      <c r="C155" s="17">
        <v>3</v>
      </c>
      <c r="D155" s="17">
        <v>3</v>
      </c>
      <c r="E155" s="17"/>
      <c r="F155" s="17"/>
      <c r="G155" s="16">
        <v>6</v>
      </c>
      <c r="H155"/>
    </row>
    <row r="156" spans="1:8" x14ac:dyDescent="0.35">
      <c r="A156" s="9" t="s">
        <v>3924</v>
      </c>
      <c r="B156" s="17">
        <v>0</v>
      </c>
      <c r="C156" s="17">
        <v>2</v>
      </c>
      <c r="D156" s="17">
        <v>1</v>
      </c>
      <c r="E156" s="17"/>
      <c r="F156" s="17"/>
      <c r="G156" s="16">
        <v>3</v>
      </c>
      <c r="H156"/>
    </row>
    <row r="157" spans="1:8" x14ac:dyDescent="0.35">
      <c r="A157" s="9" t="s">
        <v>380</v>
      </c>
      <c r="B157" s="17">
        <v>2</v>
      </c>
      <c r="C157" s="17">
        <v>0</v>
      </c>
      <c r="D157" s="17">
        <v>0</v>
      </c>
      <c r="E157" s="17"/>
      <c r="F157" s="17"/>
      <c r="G157" s="16">
        <v>2</v>
      </c>
      <c r="H157"/>
    </row>
    <row r="158" spans="1:8" x14ac:dyDescent="0.35">
      <c r="A158" s="9" t="s">
        <v>515</v>
      </c>
      <c r="B158" s="17">
        <v>0</v>
      </c>
      <c r="C158" s="17">
        <v>1</v>
      </c>
      <c r="D158" s="17">
        <v>1</v>
      </c>
      <c r="E158" s="17"/>
      <c r="F158" s="17"/>
      <c r="G158" s="16">
        <v>2</v>
      </c>
      <c r="H158"/>
    </row>
    <row r="159" spans="1:8" x14ac:dyDescent="0.35">
      <c r="A159" s="9" t="s">
        <v>2387</v>
      </c>
      <c r="B159" s="17">
        <v>1</v>
      </c>
      <c r="C159" s="17">
        <v>1</v>
      </c>
      <c r="D159" s="17">
        <v>0</v>
      </c>
      <c r="E159" s="17"/>
      <c r="F159" s="17"/>
      <c r="G159" s="16">
        <v>2</v>
      </c>
      <c r="H159"/>
    </row>
    <row r="160" spans="1:8" x14ac:dyDescent="0.35">
      <c r="A160" s="9" t="s">
        <v>826</v>
      </c>
      <c r="B160" s="17">
        <v>2</v>
      </c>
      <c r="C160" s="17">
        <v>0</v>
      </c>
      <c r="D160" s="17">
        <v>0</v>
      </c>
      <c r="E160" s="17"/>
      <c r="F160" s="17"/>
      <c r="G160" s="16">
        <v>2</v>
      </c>
      <c r="H160"/>
    </row>
    <row r="161" spans="1:8" x14ac:dyDescent="0.35">
      <c r="A161" s="9" t="s">
        <v>1026</v>
      </c>
      <c r="B161" s="17">
        <v>0</v>
      </c>
      <c r="C161" s="17">
        <v>1</v>
      </c>
      <c r="D161" s="17">
        <v>0</v>
      </c>
      <c r="E161" s="17"/>
      <c r="F161" s="17"/>
      <c r="G161" s="16">
        <v>1</v>
      </c>
      <c r="H161"/>
    </row>
    <row r="162" spans="1:8" x14ac:dyDescent="0.35">
      <c r="A162" s="9" t="s">
        <v>2097</v>
      </c>
      <c r="B162" s="17">
        <v>1</v>
      </c>
      <c r="C162" s="17">
        <v>0</v>
      </c>
      <c r="D162" s="17">
        <v>0</v>
      </c>
      <c r="E162" s="17"/>
      <c r="F162" s="17"/>
      <c r="G162" s="16">
        <v>1</v>
      </c>
      <c r="H162"/>
    </row>
    <row r="163" spans="1:8" x14ac:dyDescent="0.35">
      <c r="A163" s="9" t="s">
        <v>700</v>
      </c>
      <c r="B163" s="17">
        <v>0</v>
      </c>
      <c r="C163" s="17">
        <v>1</v>
      </c>
      <c r="D163" s="17">
        <v>0</v>
      </c>
      <c r="E163" s="17"/>
      <c r="F163" s="17"/>
      <c r="G163" s="16">
        <v>1</v>
      </c>
      <c r="H163"/>
    </row>
    <row r="164" spans="1:8" x14ac:dyDescent="0.35">
      <c r="A164" s="9" t="s">
        <v>2098</v>
      </c>
      <c r="B164" s="17">
        <v>1</v>
      </c>
      <c r="C164" s="17">
        <v>0</v>
      </c>
      <c r="D164" s="17">
        <v>0</v>
      </c>
      <c r="E164" s="17"/>
      <c r="F164" s="17"/>
      <c r="G164" s="16">
        <v>1</v>
      </c>
      <c r="H164"/>
    </row>
    <row r="165" spans="1:8" x14ac:dyDescent="0.35">
      <c r="A165" s="9" t="s">
        <v>779</v>
      </c>
      <c r="B165" s="17">
        <v>1</v>
      </c>
      <c r="C165" s="17">
        <v>0</v>
      </c>
      <c r="D165" s="17">
        <v>0</v>
      </c>
      <c r="E165" s="17"/>
      <c r="F165" s="17"/>
      <c r="G165" s="16">
        <v>1</v>
      </c>
      <c r="H165"/>
    </row>
    <row r="166" spans="1:8" x14ac:dyDescent="0.35">
      <c r="G166"/>
      <c r="H166"/>
    </row>
    <row r="167" spans="1:8" x14ac:dyDescent="0.35">
      <c r="G167"/>
      <c r="H167"/>
    </row>
    <row r="168" spans="1:8" x14ac:dyDescent="0.35">
      <c r="G168"/>
      <c r="H168"/>
    </row>
    <row r="169" spans="1:8" x14ac:dyDescent="0.35">
      <c r="H169"/>
    </row>
    <row r="170" spans="1:8" x14ac:dyDescent="0.35">
      <c r="H170"/>
    </row>
    <row r="171" spans="1:8" x14ac:dyDescent="0.35">
      <c r="H171"/>
    </row>
    <row r="172" spans="1:8" x14ac:dyDescent="0.35">
      <c r="H172"/>
    </row>
    <row r="173" spans="1:8" x14ac:dyDescent="0.35">
      <c r="H173"/>
    </row>
    <row r="174" spans="1:8" x14ac:dyDescent="0.35">
      <c r="H174"/>
    </row>
    <row r="175" spans="1:8" x14ac:dyDescent="0.35">
      <c r="H175"/>
    </row>
    <row r="176" spans="1:8" x14ac:dyDescent="0.35">
      <c r="H176"/>
    </row>
    <row r="177" spans="8:8" x14ac:dyDescent="0.35">
      <c r="H177"/>
    </row>
    <row r="178" spans="8:8" x14ac:dyDescent="0.35">
      <c r="H178"/>
    </row>
    <row r="179" spans="8:8" x14ac:dyDescent="0.35">
      <c r="H179"/>
    </row>
    <row r="180" spans="8:8" x14ac:dyDescent="0.35">
      <c r="H180"/>
    </row>
    <row r="181" spans="8:8" x14ac:dyDescent="0.35">
      <c r="H181"/>
    </row>
    <row r="182" spans="8:8" x14ac:dyDescent="0.35">
      <c r="H182"/>
    </row>
    <row r="183" spans="8:8" x14ac:dyDescent="0.35">
      <c r="H183"/>
    </row>
    <row r="184" spans="8:8" x14ac:dyDescent="0.35">
      <c r="H184"/>
    </row>
    <row r="185" spans="8:8" x14ac:dyDescent="0.35">
      <c r="H185"/>
    </row>
    <row r="186" spans="8:8" x14ac:dyDescent="0.35">
      <c r="H186"/>
    </row>
    <row r="187" spans="8:8" x14ac:dyDescent="0.35">
      <c r="H187"/>
    </row>
    <row r="188" spans="8:8" x14ac:dyDescent="0.35">
      <c r="H188"/>
    </row>
    <row r="189" spans="8:8" x14ac:dyDescent="0.35">
      <c r="H189"/>
    </row>
    <row r="190" spans="8:8" x14ac:dyDescent="0.35">
      <c r="H190"/>
    </row>
    <row r="191" spans="8:8" x14ac:dyDescent="0.35">
      <c r="H191"/>
    </row>
    <row r="192" spans="8:8" x14ac:dyDescent="0.35">
      <c r="H192"/>
    </row>
    <row r="193" spans="8:8" x14ac:dyDescent="0.35">
      <c r="H193"/>
    </row>
    <row r="194" spans="8:8" x14ac:dyDescent="0.35">
      <c r="H194"/>
    </row>
    <row r="195" spans="8:8" x14ac:dyDescent="0.35">
      <c r="H195"/>
    </row>
    <row r="196" spans="8:8" x14ac:dyDescent="0.35">
      <c r="H196"/>
    </row>
    <row r="197" spans="8:8" x14ac:dyDescent="0.35">
      <c r="H197"/>
    </row>
    <row r="198" spans="8:8" x14ac:dyDescent="0.35">
      <c r="H198"/>
    </row>
    <row r="199" spans="8:8" x14ac:dyDescent="0.35">
      <c r="H199"/>
    </row>
    <row r="200" spans="8:8" x14ac:dyDescent="0.35">
      <c r="H200"/>
    </row>
    <row r="201" spans="8:8" x14ac:dyDescent="0.35">
      <c r="H201"/>
    </row>
    <row r="202" spans="8:8" x14ac:dyDescent="0.35">
      <c r="H202"/>
    </row>
    <row r="203" spans="8:8" x14ac:dyDescent="0.35">
      <c r="H203"/>
    </row>
    <row r="204" spans="8:8" x14ac:dyDescent="0.35">
      <c r="H204"/>
    </row>
    <row r="205" spans="8:8" x14ac:dyDescent="0.35">
      <c r="H205"/>
    </row>
    <row r="206" spans="8:8" x14ac:dyDescent="0.35">
      <c r="H206"/>
    </row>
    <row r="207" spans="8:8" x14ac:dyDescent="0.35">
      <c r="H207"/>
    </row>
    <row r="208" spans="8:8" x14ac:dyDescent="0.35">
      <c r="H208"/>
    </row>
    <row r="209" spans="8:8" x14ac:dyDescent="0.35">
      <c r="H209"/>
    </row>
    <row r="210" spans="8:8" x14ac:dyDescent="0.35">
      <c r="H210"/>
    </row>
    <row r="211" spans="8:8" x14ac:dyDescent="0.35">
      <c r="H211"/>
    </row>
    <row r="212" spans="8:8" x14ac:dyDescent="0.35">
      <c r="H212"/>
    </row>
    <row r="213" spans="8:8" x14ac:dyDescent="0.35">
      <c r="H213"/>
    </row>
    <row r="214" spans="8:8" x14ac:dyDescent="0.35">
      <c r="H214"/>
    </row>
    <row r="215" spans="8:8" x14ac:dyDescent="0.35">
      <c r="H215"/>
    </row>
    <row r="216" spans="8:8" x14ac:dyDescent="0.35">
      <c r="H216"/>
    </row>
    <row r="217" spans="8:8" x14ac:dyDescent="0.35">
      <c r="H217"/>
    </row>
  </sheetData>
  <pageMargins left="0.7" right="0.7" top="0.75" bottom="0.75" header="0.3" footer="0.3"/>
  <pageSetup paperSize="9" scale="3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380"/>
  <sheetViews>
    <sheetView workbookViewId="0">
      <pane xSplit="2" ySplit="14" topLeftCell="H105" activePane="bottomRight" state="frozen"/>
      <selection pane="topRight" activeCell="C1" sqref="C1"/>
      <selection pane="bottomLeft" activeCell="A15" sqref="A15"/>
      <selection pane="bottomRight" activeCell="K225" sqref="K225"/>
    </sheetView>
  </sheetViews>
  <sheetFormatPr defaultRowHeight="14.5" x14ac:dyDescent="0.35"/>
  <cols>
    <col min="1" max="1" width="9.1796875" style="4"/>
    <col min="2" max="2" width="25.54296875" customWidth="1"/>
    <col min="3" max="3" width="6.81640625" customWidth="1"/>
    <col min="4" max="4" width="11" customWidth="1"/>
    <col min="5" max="5" width="44.81640625" customWidth="1"/>
    <col min="6" max="6" width="30.26953125" customWidth="1"/>
    <col min="7" max="7" width="9.81640625" customWidth="1"/>
    <col min="8" max="8" width="9.1796875" customWidth="1"/>
    <col min="9" max="13" width="11.26953125" customWidth="1"/>
    <col min="14" max="14" width="10" customWidth="1"/>
    <col min="15" max="15" width="10.26953125" customWidth="1"/>
    <col min="17" max="19" width="11.26953125" customWidth="1"/>
    <col min="26" max="26" width="13.54296875" customWidth="1"/>
  </cols>
  <sheetData>
    <row r="1" spans="1:19" ht="15" x14ac:dyDescent="0.25">
      <c r="B1" s="11" t="s">
        <v>1575</v>
      </c>
      <c r="C1" s="2" t="s">
        <v>1571</v>
      </c>
      <c r="D1" s="2" t="s">
        <v>1572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hidden="1" x14ac:dyDescent="0.25">
      <c r="B2" s="11" t="s">
        <v>1576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hidden="1" x14ac:dyDescent="0.25">
      <c r="B3" s="11" t="s">
        <v>1577</v>
      </c>
      <c r="C3" s="10">
        <v>7</v>
      </c>
      <c r="D3" s="10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5" hidden="1" customHeight="1" x14ac:dyDescent="0.25">
      <c r="B4" s="11" t="s">
        <v>1578</v>
      </c>
      <c r="C4" s="2">
        <v>5</v>
      </c>
      <c r="D4" s="2">
        <f t="shared" si="0"/>
        <v>1.25</v>
      </c>
      <c r="E4" s="2"/>
      <c r="F4" s="2"/>
      <c r="G4" s="18"/>
      <c r="H4" s="18"/>
      <c r="I4" s="18"/>
      <c r="J4" s="18"/>
      <c r="K4" s="18"/>
      <c r="L4" s="2"/>
      <c r="M4" s="2"/>
      <c r="N4" s="2"/>
      <c r="O4" s="2"/>
      <c r="P4" s="2"/>
      <c r="Q4" s="2"/>
      <c r="R4" s="2"/>
      <c r="S4" s="2"/>
    </row>
    <row r="5" spans="1:19" ht="14.5" hidden="1" customHeight="1" x14ac:dyDescent="0.25">
      <c r="B5" s="11" t="s">
        <v>1579</v>
      </c>
      <c r="C5" s="10">
        <v>4</v>
      </c>
      <c r="D5" s="10">
        <f t="shared" si="0"/>
        <v>1</v>
      </c>
      <c r="E5" s="2"/>
      <c r="F5" s="2"/>
      <c r="G5" s="18"/>
      <c r="H5" s="18"/>
      <c r="I5" s="18"/>
      <c r="J5" s="18"/>
      <c r="K5" s="18"/>
      <c r="L5" s="2"/>
      <c r="M5" s="2"/>
      <c r="N5" s="2"/>
      <c r="O5" s="2"/>
      <c r="P5" s="2"/>
      <c r="Q5" s="2"/>
      <c r="R5" s="2"/>
      <c r="S5" s="2"/>
    </row>
    <row r="6" spans="1:19" ht="14.5" hidden="1" customHeight="1" x14ac:dyDescent="0.25">
      <c r="B6" s="11" t="s">
        <v>1580</v>
      </c>
      <c r="C6" s="2">
        <v>3</v>
      </c>
      <c r="D6" s="2">
        <f t="shared" si="0"/>
        <v>0.75</v>
      </c>
      <c r="E6" s="2"/>
      <c r="F6" s="2"/>
      <c r="G6" s="18"/>
      <c r="H6" s="18"/>
      <c r="I6" s="18"/>
      <c r="J6" s="18"/>
      <c r="K6" s="18"/>
      <c r="L6" s="2"/>
      <c r="M6" s="2"/>
      <c r="N6" s="2"/>
      <c r="O6" s="2"/>
      <c r="P6" s="2"/>
      <c r="Q6" s="2"/>
      <c r="R6" s="2"/>
      <c r="S6" s="2"/>
    </row>
    <row r="7" spans="1:19" ht="14.5" hidden="1" customHeight="1" x14ac:dyDescent="0.25">
      <c r="B7" s="11" t="s">
        <v>1581</v>
      </c>
      <c r="C7" s="2">
        <v>3</v>
      </c>
      <c r="D7" s="2">
        <f t="shared" si="0"/>
        <v>0.75</v>
      </c>
      <c r="E7" s="2"/>
      <c r="F7" s="2"/>
      <c r="G7" s="18"/>
      <c r="H7" s="18"/>
      <c r="I7" s="18"/>
      <c r="J7" s="18"/>
      <c r="K7" s="18"/>
      <c r="L7" s="2"/>
      <c r="M7" s="2"/>
      <c r="N7" s="2"/>
      <c r="O7" s="2"/>
      <c r="P7" s="2"/>
      <c r="Q7" s="2"/>
      <c r="R7" s="2"/>
      <c r="S7" s="2"/>
    </row>
    <row r="8" spans="1:19" ht="14.5" hidden="1" customHeight="1" x14ac:dyDescent="0.25">
      <c r="B8" s="11" t="s">
        <v>1582</v>
      </c>
      <c r="C8" s="10">
        <v>2</v>
      </c>
      <c r="D8" s="10">
        <f t="shared" si="0"/>
        <v>0.5</v>
      </c>
      <c r="E8" s="2"/>
      <c r="F8" s="2"/>
      <c r="G8" s="18"/>
      <c r="H8" s="18"/>
      <c r="I8" s="18"/>
      <c r="J8" s="18"/>
      <c r="K8" s="18"/>
      <c r="L8" s="2"/>
      <c r="M8" s="2"/>
      <c r="N8" s="2"/>
      <c r="O8" s="2"/>
      <c r="P8" s="2"/>
      <c r="Q8" s="2"/>
      <c r="R8" s="2"/>
      <c r="S8" s="2"/>
    </row>
    <row r="9" spans="1:19" ht="14.5" hidden="1" customHeight="1" x14ac:dyDescent="0.25">
      <c r="B9" s="11" t="s">
        <v>1583</v>
      </c>
      <c r="C9" s="10">
        <v>2</v>
      </c>
      <c r="D9" s="10">
        <f t="shared" si="0"/>
        <v>0.5</v>
      </c>
      <c r="E9" s="2"/>
      <c r="F9" s="2"/>
      <c r="G9" s="18"/>
      <c r="H9" s="18"/>
      <c r="I9" s="18"/>
      <c r="J9" s="18"/>
      <c r="K9" s="18"/>
      <c r="L9" s="2"/>
      <c r="M9" s="2"/>
      <c r="N9" s="2"/>
      <c r="O9" s="2"/>
      <c r="P9" s="2"/>
      <c r="Q9" s="2"/>
      <c r="R9" s="2"/>
      <c r="S9" s="2"/>
    </row>
    <row r="10" spans="1:19" ht="14.5" hidden="1" customHeight="1" x14ac:dyDescent="0.25">
      <c r="B10" s="11" t="s">
        <v>1584</v>
      </c>
      <c r="C10" s="2">
        <v>1</v>
      </c>
      <c r="D10" s="2">
        <f t="shared" si="0"/>
        <v>0.25</v>
      </c>
      <c r="E10" s="2"/>
      <c r="F10" s="2"/>
      <c r="G10" s="18"/>
      <c r="H10" s="18"/>
      <c r="I10" s="18"/>
      <c r="J10" s="18"/>
      <c r="K10" s="18"/>
      <c r="L10" s="2"/>
      <c r="M10" s="2"/>
      <c r="N10" s="2"/>
      <c r="O10" s="2"/>
      <c r="P10" s="2"/>
      <c r="Q10" s="2"/>
      <c r="R10" s="2"/>
      <c r="S10" s="2"/>
    </row>
    <row r="11" spans="1:19" ht="14.5" hidden="1" customHeight="1" x14ac:dyDescent="0.25">
      <c r="B11" s="11" t="s">
        <v>1585</v>
      </c>
      <c r="C11" s="2">
        <v>1</v>
      </c>
      <c r="D11" s="2">
        <f t="shared" si="0"/>
        <v>0.25</v>
      </c>
      <c r="E11" s="2"/>
      <c r="F11" s="2"/>
      <c r="G11" s="18"/>
      <c r="H11" s="18"/>
      <c r="I11" s="18"/>
      <c r="J11" s="18"/>
      <c r="K11" s="18"/>
      <c r="L11" s="2"/>
      <c r="M11" s="2"/>
      <c r="N11" s="2"/>
      <c r="O11" s="2"/>
      <c r="P11" s="2"/>
      <c r="Q11" s="2"/>
      <c r="R11" s="2"/>
      <c r="S11" s="2"/>
    </row>
    <row r="12" spans="1:19" ht="14.5" hidden="1" customHeight="1" x14ac:dyDescent="0.25">
      <c r="A12" s="3"/>
      <c r="B12" s="11" t="s">
        <v>1586</v>
      </c>
      <c r="C12" s="2">
        <v>1</v>
      </c>
      <c r="D12" s="2">
        <f t="shared" si="0"/>
        <v>0.25</v>
      </c>
      <c r="E12" s="2"/>
      <c r="F12" s="2"/>
      <c r="G12" s="18"/>
      <c r="H12" s="18"/>
      <c r="I12" s="18"/>
      <c r="J12" s="18"/>
      <c r="K12" s="18"/>
      <c r="L12" s="2"/>
      <c r="M12" s="2"/>
      <c r="N12" s="2"/>
      <c r="O12" s="2"/>
      <c r="P12" s="2"/>
      <c r="Q12" s="2"/>
      <c r="R12" s="2"/>
      <c r="S12" s="2"/>
    </row>
    <row r="13" spans="1:19" ht="18" hidden="1" customHeight="1" x14ac:dyDescent="0.25">
      <c r="A13" s="3"/>
      <c r="B13" s="11" t="s">
        <v>1587</v>
      </c>
      <c r="C13" s="2">
        <v>1</v>
      </c>
      <c r="D13" s="2">
        <f t="shared" si="0"/>
        <v>0.25</v>
      </c>
      <c r="E13" s="2"/>
      <c r="F13" s="2"/>
      <c r="G13" s="18"/>
      <c r="H13" s="18"/>
      <c r="I13" s="18"/>
      <c r="J13" s="18"/>
      <c r="K13" s="18"/>
      <c r="L13" s="2"/>
      <c r="M13" s="2"/>
      <c r="N13" s="2"/>
      <c r="O13" s="2"/>
      <c r="P13" s="2"/>
      <c r="Q13" s="2"/>
      <c r="R13" s="2"/>
      <c r="S13" s="2"/>
    </row>
    <row r="14" spans="1:19" x14ac:dyDescent="0.35">
      <c r="A14" s="3" t="s">
        <v>1569</v>
      </c>
      <c r="B14" s="5" t="s">
        <v>1565</v>
      </c>
      <c r="C14" s="5" t="s">
        <v>0</v>
      </c>
      <c r="D14" s="5" t="s">
        <v>1566</v>
      </c>
      <c r="E14" s="5" t="s">
        <v>7</v>
      </c>
      <c r="F14" s="5" t="s">
        <v>8</v>
      </c>
      <c r="G14" s="5" t="s">
        <v>1567</v>
      </c>
      <c r="H14" s="5" t="s">
        <v>1588</v>
      </c>
      <c r="I14" s="5" t="s">
        <v>1589</v>
      </c>
      <c r="J14" s="5" t="s">
        <v>1604</v>
      </c>
      <c r="K14" s="5" t="s">
        <v>1605</v>
      </c>
      <c r="L14" s="5" t="s">
        <v>1568</v>
      </c>
      <c r="M14" s="5" t="s">
        <v>1595</v>
      </c>
      <c r="N14" s="5" t="s">
        <v>1590</v>
      </c>
      <c r="O14" s="5" t="s">
        <v>1606</v>
      </c>
      <c r="P14" s="5" t="s">
        <v>1607</v>
      </c>
      <c r="Q14" s="5" t="s">
        <v>1574</v>
      </c>
      <c r="R14" s="5" t="s">
        <v>2431</v>
      </c>
      <c r="S14" s="5" t="s">
        <v>2432</v>
      </c>
    </row>
    <row r="15" spans="1:19" ht="15" x14ac:dyDescent="0.25">
      <c r="A15" s="4">
        <v>1</v>
      </c>
      <c r="B15" t="s">
        <v>2390</v>
      </c>
      <c r="C15" t="str">
        <f>VLOOKUP($B15,Licencje!$A$1:$K$2300,2,FALSE)</f>
        <v>K</v>
      </c>
      <c r="D15" t="str">
        <f>VLOOKUP($B15,Licencje!$A$1:$K$2300,5,FALSE)</f>
        <v>E-1</v>
      </c>
      <c r="E15" t="str">
        <f>VLOOKUP($B15,Licencje!$A$1:$K$2300,10,FALSE)</f>
        <v>KS Pilica Tomaszów Mazowiecki</v>
      </c>
      <c r="F15" t="str">
        <f>VLOOKUP($B15,Licencje!$A$1:$K$2300,11,FALSE)</f>
        <v>SP 1 Tomaszów Mazowiecki</v>
      </c>
      <c r="G15">
        <v>1</v>
      </c>
      <c r="H15">
        <v>0</v>
      </c>
      <c r="I15">
        <v>0</v>
      </c>
      <c r="L15">
        <v>0.25</v>
      </c>
      <c r="M15">
        <v>0</v>
      </c>
      <c r="Q15">
        <f>SUM(LARGE($G15:$K15,1),LARGE($G15:$K15,2),LARGE($G15:$K15,3))</f>
        <v>1</v>
      </c>
      <c r="R15">
        <f>SUM(LARGE($G15:$K15,1),LARGE($G15:$K15,2),LARGE($G15:$K15,3))</f>
        <v>1</v>
      </c>
      <c r="S15">
        <f>SUM(Matka[[#This Row],[Edycja I]:[Sztafety V]])</f>
        <v>1.25</v>
      </c>
    </row>
    <row r="16" spans="1:19" ht="15" x14ac:dyDescent="0.25">
      <c r="A16" s="4">
        <v>2</v>
      </c>
      <c r="B16" t="s">
        <v>2687</v>
      </c>
      <c r="C16" t="str">
        <f>VLOOKUP($B16,Licencje!$A$1:$K$2300,2,FALSE)</f>
        <v>K</v>
      </c>
      <c r="D16" t="str">
        <f>VLOOKUP($B16,Licencje!$A$1:$K$2300,5,FALSE)</f>
        <v>E-2</v>
      </c>
      <c r="E16" t="str">
        <f>VLOOKUP($B16,Licencje!$A$1:$K$2300,10,FALSE)</f>
        <v>IUKS Dziewiątka Tomaszów Mazowiecki</v>
      </c>
      <c r="F16" t="str">
        <f>VLOOKUP($B16,Licencje!$A$1:$K$2300,11,FALSE)</f>
        <v>SP 1 Tomaszów Mazowiecki</v>
      </c>
      <c r="G16">
        <v>1</v>
      </c>
      <c r="H16">
        <v>0</v>
      </c>
      <c r="I16">
        <v>0</v>
      </c>
      <c r="L16">
        <v>0.75</v>
      </c>
      <c r="M16">
        <v>0</v>
      </c>
      <c r="N16">
        <v>0.5</v>
      </c>
      <c r="Q16">
        <f>SUM(LARGE($G16:$K16,1),LARGE($G16:$K16,2),LARGE($G16:$K16,3))</f>
        <v>1</v>
      </c>
      <c r="R16">
        <f>SUM(LARGE($G16:$K16,1),LARGE($G16:$K16,2),LARGE($G16:$K16,3))</f>
        <v>1</v>
      </c>
      <c r="S16">
        <f>SUM(Matka[[#This Row],[Edycja I]:[Sztafety V]])</f>
        <v>2.25</v>
      </c>
    </row>
    <row r="17" spans="1:19" ht="15" x14ac:dyDescent="0.25">
      <c r="A17" s="4">
        <v>3</v>
      </c>
      <c r="B17" t="s">
        <v>2543</v>
      </c>
      <c r="C17" t="str">
        <f>VLOOKUP($B17,Licencje!$A$1:$K$2300,2,FALSE)</f>
        <v>M</v>
      </c>
      <c r="D17" t="str">
        <f>VLOOKUP($B17,Licencje!$A$1:$K$2300,5,FALSE)</f>
        <v>E-2</v>
      </c>
      <c r="E17" t="str">
        <f>VLOOKUP($B17,Licencje!$A$1:$K$2300,10,FALSE)</f>
        <v>UKS Orlica Duszniki Zdrój</v>
      </c>
      <c r="F17" t="str">
        <f>VLOOKUP($B17,Licencje!$A$1:$K$2300,11,FALSE)</f>
        <v>ZSP 2 Kudowa-Zdrój</v>
      </c>
      <c r="G17">
        <v>0</v>
      </c>
      <c r="H17">
        <v>3</v>
      </c>
      <c r="I17">
        <v>3</v>
      </c>
      <c r="L17">
        <v>0</v>
      </c>
      <c r="M17">
        <v>1</v>
      </c>
      <c r="N17">
        <v>1</v>
      </c>
      <c r="Q17">
        <f>SUM(LARGE($G17:$K17,1),LARGE($G17:$K17,2),LARGE($G17:$K17,3))</f>
        <v>6</v>
      </c>
      <c r="R17">
        <f>SUM(LARGE($G17:$K17,1),LARGE($G17:$K17,2),LARGE($G17:$K17,3))</f>
        <v>6</v>
      </c>
      <c r="S17">
        <f>SUM(Matka[[#This Row],[Edycja I]:[Sztafety V]])</f>
        <v>8</v>
      </c>
    </row>
    <row r="18" spans="1:19" x14ac:dyDescent="0.35">
      <c r="A18" s="4">
        <v>4</v>
      </c>
      <c r="B18" t="s">
        <v>2695</v>
      </c>
      <c r="C18" t="str">
        <f>VLOOKUP($B18,Licencje!$A$1:$K$2300,2,FALSE)</f>
        <v>K</v>
      </c>
      <c r="D18" t="str">
        <f>VLOOKUP($B18,Licencje!$A$1:$K$2300,5,FALSE)</f>
        <v>E-1</v>
      </c>
      <c r="E18" t="str">
        <f>VLOOKUP($B18,Licencje!$A$1:$K$2300,10,FALSE)</f>
        <v>UKS Giżycko</v>
      </c>
      <c r="F18" t="str">
        <f>VLOOKUP($B18,Licencje!$A$1:$K$2300,11,FALSE)</f>
        <v>SP 2 Giżycko</v>
      </c>
      <c r="G18">
        <v>0</v>
      </c>
      <c r="H18">
        <v>1</v>
      </c>
      <c r="I18">
        <v>4</v>
      </c>
      <c r="L18">
        <v>0</v>
      </c>
      <c r="M18">
        <v>0.75</v>
      </c>
      <c r="N18">
        <v>1.75</v>
      </c>
      <c r="Q18">
        <f>SUM(LARGE($G18:$K18,1),LARGE($G18:$K18,2),LARGE($G18:$K18,3))</f>
        <v>5</v>
      </c>
      <c r="R18">
        <f>SUM(LARGE($G18:$K18,1),LARGE($G18:$K18,2),LARGE($G18:$K18,3))</f>
        <v>5</v>
      </c>
      <c r="S18">
        <f>SUM(Matka[[#This Row],[Edycja I]:[Sztafety V]])</f>
        <v>7.5</v>
      </c>
    </row>
    <row r="19" spans="1:19" ht="15" x14ac:dyDescent="0.25">
      <c r="A19" s="4">
        <v>5</v>
      </c>
      <c r="B19" t="s">
        <v>391</v>
      </c>
      <c r="C19" t="str">
        <f>VLOOKUP($B19,Licencje!$A$1:$K$2300,2,FALSE)</f>
        <v>K</v>
      </c>
      <c r="D19" t="str">
        <f>VLOOKUP($B19,Licencje!$A$1:$K$2300,5,FALSE)</f>
        <v>D-1</v>
      </c>
      <c r="E19" t="str">
        <f>VLOOKUP($B19,Licencje!$A$1:$K$2300,10,FALSE)</f>
        <v>KS Orzeł Elbląg</v>
      </c>
      <c r="F19" t="str">
        <f>VLOOKUP($B19,Licencje!$A$1:$K$2300,11,FALSE)</f>
        <v>SP 19 Elbląg</v>
      </c>
      <c r="G19">
        <v>0</v>
      </c>
      <c r="H19">
        <v>0</v>
      </c>
      <c r="I19">
        <v>0</v>
      </c>
      <c r="L19">
        <v>0.25</v>
      </c>
      <c r="M19">
        <v>0</v>
      </c>
      <c r="N19">
        <v>0.25</v>
      </c>
      <c r="Q19">
        <f>SUM(LARGE($G19:$K19,1),LARGE($G19:$K19,2),LARGE($G19:$K19,3))</f>
        <v>0</v>
      </c>
      <c r="R19">
        <f>SUM(LARGE($G19:$K19,1),LARGE($G19:$K19,2),LARGE($G19:$K19,3))</f>
        <v>0</v>
      </c>
      <c r="S19">
        <f>SUM(Matka[[#This Row],[Edycja I]:[Sztafety V]])</f>
        <v>0.5</v>
      </c>
    </row>
    <row r="20" spans="1:19" x14ac:dyDescent="0.35">
      <c r="A20" s="4">
        <v>6</v>
      </c>
      <c r="B20" t="s">
        <v>3005</v>
      </c>
      <c r="C20" t="str">
        <f>VLOOKUP($B20,Licencje!$A$1:$K$2300,2,FALSE)</f>
        <v>K</v>
      </c>
      <c r="D20" t="str">
        <f>VLOOKUP($B20,Licencje!$A$1:$K$2300,5,FALSE)</f>
        <v>D-2</v>
      </c>
      <c r="E20" t="str">
        <f>VLOOKUP($B20,Licencje!$A$1:$K$2300,10,FALSE)</f>
        <v>Akademia Sportowego Rozwoju Natalii Czerwonki</v>
      </c>
      <c r="F20" t="str">
        <f>VLOOKUP($B20,Licencje!$A$1:$K$2300,11,FALSE)</f>
        <v>SP POLSKICH NOBLISTÓW W BARANOWIE</v>
      </c>
      <c r="G20">
        <v>0</v>
      </c>
      <c r="H20">
        <v>0</v>
      </c>
      <c r="I20">
        <v>0</v>
      </c>
      <c r="L20">
        <v>0.75</v>
      </c>
      <c r="M20">
        <v>0</v>
      </c>
      <c r="N20">
        <v>0.25</v>
      </c>
      <c r="Q20">
        <f>SUM(LARGE($G20:$K20,1),LARGE($G20:$K20,2),LARGE($G20:$K20,3))</f>
        <v>0</v>
      </c>
      <c r="R20">
        <f>SUM(LARGE($G20:$K20,1),LARGE($G20:$K20,2),LARGE($G20:$K20,3))</f>
        <v>0</v>
      </c>
      <c r="S20">
        <f>SUM(Matka[[#This Row],[Edycja I]:[Sztafety V]])</f>
        <v>1</v>
      </c>
    </row>
    <row r="21" spans="1:19" x14ac:dyDescent="0.35">
      <c r="A21" s="4">
        <v>7</v>
      </c>
      <c r="B21" t="s">
        <v>2116</v>
      </c>
      <c r="C21" t="str">
        <f>VLOOKUP($B21,Licencje!$A$1:$K$2300,2,FALSE)</f>
        <v>K</v>
      </c>
      <c r="D21" t="str">
        <f>VLOOKUP($B21,Licencje!$A$1:$K$2300,5,FALSE)</f>
        <v>D-1</v>
      </c>
      <c r="E21" t="str">
        <f>VLOOKUP($B21,Licencje!$A$1:$K$2300,10,FALSE)</f>
        <v>KS Orzeł Elbląg</v>
      </c>
      <c r="F21" t="str">
        <f>VLOOKUP($B21,Licencje!$A$1:$K$2300,11,FALSE)</f>
        <v>SP 19 Elbląg</v>
      </c>
      <c r="G21">
        <v>0</v>
      </c>
      <c r="H21">
        <v>0</v>
      </c>
      <c r="I21">
        <v>0</v>
      </c>
      <c r="N21">
        <v>0.25</v>
      </c>
      <c r="Q21">
        <f>SUM(LARGE($G21:$K21,1),LARGE($G21:$K21,2),LARGE($G21:$K21,3))</f>
        <v>0</v>
      </c>
      <c r="R21">
        <f>SUM(LARGE($G21:$K21,1),LARGE($G21:$K21,2),LARGE($G21:$K21,3))</f>
        <v>0</v>
      </c>
      <c r="S21">
        <f>SUM(Matka[[#This Row],[Edycja I]:[Sztafety V]])</f>
        <v>0.25</v>
      </c>
    </row>
    <row r="22" spans="1:19" x14ac:dyDescent="0.35">
      <c r="A22" s="4">
        <v>8</v>
      </c>
      <c r="B22" t="s">
        <v>3012</v>
      </c>
      <c r="C22" t="str">
        <f>VLOOKUP($B22,Licencje!$A$1:$K$2300,2,FALSE)</f>
        <v>K</v>
      </c>
      <c r="D22" t="str">
        <f>VLOOKUP($B22,Licencje!$A$1:$K$2300,5,FALSE)</f>
        <v>D-2</v>
      </c>
      <c r="E22" t="str">
        <f>VLOOKUP($B22,Licencje!$A$1:$K$2300,10,FALSE)</f>
        <v>KS ARENA Tomaszów Mazowiecki</v>
      </c>
      <c r="F22" t="str">
        <f>VLOOKUP($B22,Licencje!$A$1:$K$2300,11,FALSE)</f>
        <v>SP 2 Piotrków Trybunalski</v>
      </c>
      <c r="G22">
        <v>0</v>
      </c>
      <c r="H22">
        <v>0</v>
      </c>
      <c r="I22">
        <v>0</v>
      </c>
      <c r="L22">
        <v>0.25</v>
      </c>
      <c r="M22">
        <v>0.75</v>
      </c>
      <c r="N22">
        <v>0.5</v>
      </c>
      <c r="Q22">
        <f>SUM(LARGE($G22:$K22,1),LARGE($G22:$K22,2),LARGE($G22:$K22,3))</f>
        <v>0</v>
      </c>
      <c r="R22">
        <f>SUM(LARGE($G22:$K22,1),LARGE($G22:$K22,2),LARGE($G22:$K22,3))</f>
        <v>0</v>
      </c>
      <c r="S22">
        <f>SUM(Matka[[#This Row],[Edycja I]:[Sztafety V]])</f>
        <v>1.5</v>
      </c>
    </row>
    <row r="23" spans="1:19" x14ac:dyDescent="0.35">
      <c r="A23" s="4">
        <v>9</v>
      </c>
      <c r="B23" t="s">
        <v>3026</v>
      </c>
      <c r="C23" t="str">
        <f>VLOOKUP($B23,Licencje!$A$1:$K$2300,2,FALSE)</f>
        <v>M</v>
      </c>
      <c r="D23" t="str">
        <f>VLOOKUP($B23,Licencje!$A$1:$K$2300,5,FALSE)</f>
        <v>E-1</v>
      </c>
      <c r="E23" t="str">
        <f>VLOOKUP($B23,Licencje!$A$1:$K$2300,10,FALSE)</f>
        <v>UKS 3 Milanówek</v>
      </c>
      <c r="F23" t="str">
        <f>VLOOKUP($B23,Licencje!$A$1:$K$2300,11,FALSE)</f>
        <v>SP 3 Milanówek</v>
      </c>
      <c r="G23">
        <v>3</v>
      </c>
      <c r="H23">
        <v>3</v>
      </c>
      <c r="I23">
        <v>0</v>
      </c>
      <c r="L23">
        <v>0</v>
      </c>
      <c r="M23">
        <v>1.75</v>
      </c>
      <c r="N23">
        <v>1.25</v>
      </c>
      <c r="Q23">
        <f>SUM(LARGE($G23:$K23,1),LARGE($G23:$K23,2),LARGE($G23:$K23,3))</f>
        <v>6</v>
      </c>
      <c r="R23">
        <f>SUM(LARGE($G23:$K23,1),LARGE($G23:$K23,2),LARGE($G23:$K23,3))</f>
        <v>6</v>
      </c>
      <c r="S23">
        <f>SUM(Matka[[#This Row],[Edycja I]:[Sztafety V]])</f>
        <v>9</v>
      </c>
    </row>
    <row r="24" spans="1:19" x14ac:dyDescent="0.35">
      <c r="A24" s="4">
        <v>10</v>
      </c>
      <c r="B24" t="s">
        <v>3029</v>
      </c>
      <c r="C24" t="str">
        <f>VLOOKUP($B24,Licencje!$A$1:$K$2300,2,FALSE)</f>
        <v>K</v>
      </c>
      <c r="D24" t="str">
        <f>VLOOKUP($B24,Licencje!$A$1:$K$2300,5,FALSE)</f>
        <v>E-2</v>
      </c>
      <c r="E24" t="str">
        <f>VLOOKUP($B24,Licencje!$A$1:$K$2300,10,FALSE)</f>
        <v>UKS Giżycko</v>
      </c>
      <c r="F24" t="str">
        <f>VLOOKUP($B24,Licencje!$A$1:$K$2300,11,FALSE)</f>
        <v>SP3 Giżycko</v>
      </c>
      <c r="G24">
        <v>0</v>
      </c>
      <c r="H24">
        <v>0</v>
      </c>
      <c r="I24">
        <v>0</v>
      </c>
      <c r="L24">
        <v>0</v>
      </c>
      <c r="M24">
        <v>0.75</v>
      </c>
      <c r="N24">
        <v>1.75</v>
      </c>
      <c r="Q24">
        <f>SUM(LARGE($G24:$K24,1),LARGE($G24:$K24,2),LARGE($G24:$K24,3))</f>
        <v>0</v>
      </c>
      <c r="R24">
        <f>SUM(LARGE($G24:$K24,1),LARGE($G24:$K24,2),LARGE($G24:$K24,3))</f>
        <v>0</v>
      </c>
      <c r="S24">
        <f>SUM(Matka[[#This Row],[Edycja I]:[Sztafety V]])</f>
        <v>2.5</v>
      </c>
    </row>
    <row r="25" spans="1:19" x14ac:dyDescent="0.35">
      <c r="A25" s="4">
        <v>11</v>
      </c>
      <c r="B25" t="s">
        <v>451</v>
      </c>
      <c r="C25" t="str">
        <f>VLOOKUP($B25,Licencje!$A$1:$K$2300,2,FALSE)</f>
        <v>K</v>
      </c>
      <c r="D25" t="str">
        <f>VLOOKUP($B25,Licencje!$A$1:$K$2300,5,FALSE)</f>
        <v>D-1</v>
      </c>
      <c r="E25" t="str">
        <f>VLOOKUP($B25,Licencje!$A$1:$K$2300,10,FALSE)</f>
        <v>UKS 3 Milanówek</v>
      </c>
      <c r="F25" t="str">
        <f>VLOOKUP($B25,Licencje!$A$1:$K$2300,11,FALSE)</f>
        <v>SP 3 Milanówek</v>
      </c>
      <c r="G25">
        <v>0</v>
      </c>
      <c r="H25">
        <v>0</v>
      </c>
      <c r="I25">
        <v>0</v>
      </c>
      <c r="L25">
        <v>0.75</v>
      </c>
      <c r="M25">
        <v>0</v>
      </c>
      <c r="Q25">
        <f>SUM(LARGE($G25:$K25,1),LARGE($G25:$K25,2),LARGE($G25:$K25,3))</f>
        <v>0</v>
      </c>
      <c r="R25">
        <f>SUM(LARGE($G25:$K25,1),LARGE($G25:$K25,2),LARGE($G25:$K25,3))</f>
        <v>0</v>
      </c>
      <c r="S25">
        <f>SUM(Matka[[#This Row],[Edycja I]:[Sztafety V]])</f>
        <v>0.75</v>
      </c>
    </row>
    <row r="26" spans="1:19" x14ac:dyDescent="0.35">
      <c r="A26" s="4">
        <v>12</v>
      </c>
      <c r="B26" t="s">
        <v>1059</v>
      </c>
      <c r="C26" t="str">
        <f>VLOOKUP($B26,Licencje!$A$1:$K$2300,2,FALSE)</f>
        <v>K</v>
      </c>
      <c r="D26" t="str">
        <f>VLOOKUP($B26,Licencje!$A$1:$K$2300,5,FALSE)</f>
        <v>D-2</v>
      </c>
      <c r="E26" t="str">
        <f>VLOOKUP($B26,Licencje!$A$1:$K$2300,10,FALSE)</f>
        <v>IUKS Dziewiątka Tomaszów Mazowiecki</v>
      </c>
      <c r="F26" t="str">
        <f>VLOOKUP($B26,Licencje!$A$1:$K$2300,11,FALSE)</f>
        <v>SP 8 Tomaszów Mazowiecki</v>
      </c>
      <c r="G26">
        <v>0</v>
      </c>
      <c r="H26">
        <v>2</v>
      </c>
      <c r="I26">
        <v>0</v>
      </c>
      <c r="L26">
        <v>0</v>
      </c>
      <c r="M26">
        <v>1</v>
      </c>
      <c r="N26">
        <v>0.75</v>
      </c>
      <c r="Q26">
        <f>SUM(LARGE($G26:$K26,1),LARGE($G26:$K26,2),LARGE($G26:$K26,3))</f>
        <v>2</v>
      </c>
      <c r="R26">
        <f>SUM(LARGE($G26:$K26,1),LARGE($G26:$K26,2),LARGE($G26:$K26,3))</f>
        <v>2</v>
      </c>
      <c r="S26">
        <f>SUM(Matka[[#This Row],[Edycja I]:[Sztafety V]])</f>
        <v>3.75</v>
      </c>
    </row>
    <row r="27" spans="1:19" x14ac:dyDescent="0.35">
      <c r="A27" s="4">
        <v>13</v>
      </c>
      <c r="B27" t="s">
        <v>2100</v>
      </c>
      <c r="C27" t="str">
        <f>VLOOKUP($B27,Licencje!$A$1:$K$2300,2,FALSE)</f>
        <v>K</v>
      </c>
      <c r="D27" t="str">
        <f>VLOOKUP($B27,Licencje!$A$1:$K$2300,5,FALSE)</f>
        <v>E-2</v>
      </c>
      <c r="E27" t="str">
        <f>VLOOKUP($B27,Licencje!$A$1:$K$2300,10,FALSE)</f>
        <v>MKS Cuprum Lubin</v>
      </c>
      <c r="F27" t="str">
        <f>VLOOKUP($B27,Licencje!$A$1:$K$2300,11,FALSE)</f>
        <v>Salezjańska SP Lubin</v>
      </c>
      <c r="G27">
        <v>0</v>
      </c>
      <c r="H27">
        <v>0</v>
      </c>
      <c r="I27">
        <v>0</v>
      </c>
      <c r="L27">
        <v>0.5</v>
      </c>
      <c r="M27">
        <v>0</v>
      </c>
      <c r="Q27">
        <f>SUM(LARGE($G27:$K27,1),LARGE($G27:$K27,2),LARGE($G27:$K27,3))</f>
        <v>0</v>
      </c>
      <c r="R27">
        <f>SUM(LARGE($G27:$K27,1),LARGE($G27:$K27,2),LARGE($G27:$K27,3))</f>
        <v>0</v>
      </c>
      <c r="S27">
        <f>SUM(Matka[[#This Row],[Edycja I]:[Sztafety V]])</f>
        <v>0.5</v>
      </c>
    </row>
    <row r="28" spans="1:19" x14ac:dyDescent="0.35">
      <c r="A28" s="4">
        <v>14</v>
      </c>
      <c r="B28" t="s">
        <v>2099</v>
      </c>
      <c r="C28" t="str">
        <f>VLOOKUP($B28,Licencje!$A$1:$K$2300,2,FALSE)</f>
        <v>K</v>
      </c>
      <c r="D28" t="str">
        <f>VLOOKUP($B28,Licencje!$A$1:$K$2300,5,FALSE)</f>
        <v>E-2</v>
      </c>
      <c r="E28" t="str">
        <f>VLOOKUP($B28,Licencje!$A$1:$K$2300,10,FALSE)</f>
        <v>MKS Cuprum Lubin</v>
      </c>
      <c r="F28" t="str">
        <f>VLOOKUP($B28,Licencje!$A$1:$K$2300,11,FALSE)</f>
        <v>Salezjańska SP Lubin</v>
      </c>
      <c r="G28">
        <v>0</v>
      </c>
      <c r="H28">
        <v>0</v>
      </c>
      <c r="I28">
        <v>0</v>
      </c>
      <c r="L28">
        <v>0.5</v>
      </c>
      <c r="M28">
        <v>0</v>
      </c>
      <c r="Q28">
        <f>SUM(LARGE($G28:$K28,1),LARGE($G28:$K28,2),LARGE($G28:$K28,3))</f>
        <v>0</v>
      </c>
      <c r="R28">
        <f>SUM(LARGE($G28:$K28,1),LARGE($G28:$K28,2),LARGE($G28:$K28,3))</f>
        <v>0</v>
      </c>
      <c r="S28">
        <f>SUM(Matka[[#This Row],[Edycja I]:[Sztafety V]])</f>
        <v>0.5</v>
      </c>
    </row>
    <row r="29" spans="1:19" x14ac:dyDescent="0.35">
      <c r="A29" s="4">
        <v>15</v>
      </c>
      <c r="B29" t="s">
        <v>799</v>
      </c>
      <c r="C29" t="str">
        <f>VLOOKUP($B29,Licencje!$A$1:$K$2300,2,FALSE)</f>
        <v>M</v>
      </c>
      <c r="D29" t="str">
        <f>VLOOKUP($B29,Licencje!$A$1:$K$2300,5,FALSE)</f>
        <v>D-2</v>
      </c>
      <c r="E29" t="str">
        <f>VLOOKUP($B29,Licencje!$A$1:$K$2300,10,FALSE)</f>
        <v>MKS Cuprum Lubin</v>
      </c>
      <c r="F29" t="str">
        <f>VLOOKUP($B29,Licencje!$A$1:$K$2300,11,FALSE)</f>
        <v>NSP SMS Lubin</v>
      </c>
      <c r="G29">
        <v>7</v>
      </c>
      <c r="H29">
        <v>0</v>
      </c>
      <c r="I29">
        <v>9</v>
      </c>
      <c r="L29">
        <v>2.25</v>
      </c>
      <c r="M29">
        <v>0</v>
      </c>
      <c r="N29">
        <v>2.25</v>
      </c>
      <c r="Q29">
        <f>SUM(LARGE($G29:$K29,1),LARGE($G29:$K29,2),LARGE($G29:$K29,3))</f>
        <v>16</v>
      </c>
      <c r="R29">
        <f>SUM(LARGE($G29:$K29,1),LARGE($G29:$K29,2),LARGE($G29:$K29,3))</f>
        <v>16</v>
      </c>
      <c r="S29">
        <f>SUM(Matka[[#This Row],[Edycja I]:[Sztafety V]])</f>
        <v>20.5</v>
      </c>
    </row>
    <row r="30" spans="1:19" x14ac:dyDescent="0.35">
      <c r="A30" s="4">
        <v>16</v>
      </c>
      <c r="B30" t="s">
        <v>2117</v>
      </c>
      <c r="C30" t="str">
        <f>VLOOKUP($B30,Licencje!$A$1:$K$2300,2,FALSE)</f>
        <v>M</v>
      </c>
      <c r="D30" t="str">
        <f>VLOOKUP($B30,Licencje!$A$1:$K$2300,5,FALSE)</f>
        <v>E-1</v>
      </c>
      <c r="E30" t="str">
        <f>VLOOKUP($B30,Licencje!$A$1:$K$2300,10,FALSE)</f>
        <v>KS Orzeł Elbląg</v>
      </c>
      <c r="F30" t="str">
        <f>VLOOKUP($B30,Licencje!$A$1:$K$2300,11,FALSE)</f>
        <v>SP 19 Elbląg</v>
      </c>
      <c r="G30">
        <v>0</v>
      </c>
      <c r="H30">
        <v>0</v>
      </c>
      <c r="I30">
        <v>2</v>
      </c>
      <c r="Q30">
        <f>SUM(LARGE($G30:$K30,1),LARGE($G30:$K30,2),LARGE($G30:$K30,3))</f>
        <v>2</v>
      </c>
      <c r="R30">
        <f>SUM(LARGE($G30:$K30,1),LARGE($G30:$K30,2),LARGE($G30:$K30,3))</f>
        <v>2</v>
      </c>
      <c r="S30">
        <f>SUM(Matka[[#This Row],[Edycja I]:[Sztafety V]])</f>
        <v>2</v>
      </c>
    </row>
    <row r="31" spans="1:19" x14ac:dyDescent="0.35">
      <c r="A31" s="4">
        <v>17</v>
      </c>
      <c r="B31" t="s">
        <v>779</v>
      </c>
      <c r="C31" t="str">
        <f>VLOOKUP($B31,Licencje!$A$1:$K$2300,2,FALSE)</f>
        <v>M</v>
      </c>
      <c r="D31" t="str">
        <f>VLOOKUP($B31,Licencje!$A$1:$K$2300,5,FALSE)</f>
        <v>D-2</v>
      </c>
      <c r="E31" t="str">
        <f>VLOOKUP($B31,Licencje!$A$1:$K$2300,10,FALSE)</f>
        <v>MKS Cuprum Lubin</v>
      </c>
      <c r="F31" t="str">
        <f>VLOOKUP($B31,Licencje!$A$1:$K$2300,11,FALSE)</f>
        <v>NSP SMS Lubin</v>
      </c>
      <c r="G31">
        <v>1</v>
      </c>
      <c r="H31">
        <v>0</v>
      </c>
      <c r="I31">
        <v>0</v>
      </c>
      <c r="L31">
        <v>2.25</v>
      </c>
      <c r="M31">
        <v>0.75</v>
      </c>
      <c r="N31">
        <v>0.75</v>
      </c>
      <c r="Q31">
        <f>SUM(LARGE($G31:$K31,1),LARGE($G31:$K31,2),LARGE($G31:$K31,3))</f>
        <v>1</v>
      </c>
      <c r="R31">
        <f>SUM(LARGE($G31:$K31,1),LARGE($G31:$K31,2),LARGE($G31:$K31,3))</f>
        <v>1</v>
      </c>
      <c r="S31">
        <f>SUM(Matka[[#This Row],[Edycja I]:[Sztafety V]])</f>
        <v>4.75</v>
      </c>
    </row>
    <row r="32" spans="1:19" x14ac:dyDescent="0.35">
      <c r="A32" s="4">
        <v>18</v>
      </c>
      <c r="B32" t="s">
        <v>313</v>
      </c>
      <c r="C32" t="str">
        <f>VLOOKUP($B32,Licencje!$A$1:$K$2300,2,FALSE)</f>
        <v>M</v>
      </c>
      <c r="D32" t="str">
        <f>VLOOKUP($B32,Licencje!$A$1:$K$2300,5,FALSE)</f>
        <v>D-1</v>
      </c>
      <c r="E32" t="str">
        <f>VLOOKUP($B32,Licencje!$A$1:$K$2300,10,FALSE)</f>
        <v>UKS Orły Zakopane</v>
      </c>
      <c r="F32" t="str">
        <f>VLOOKUP($B32,Licencje!$A$1:$K$2300,11,FALSE)</f>
        <v>SMS Zakopane</v>
      </c>
      <c r="G32">
        <v>0</v>
      </c>
      <c r="H32">
        <v>3</v>
      </c>
      <c r="I32">
        <v>3</v>
      </c>
      <c r="L32">
        <v>0</v>
      </c>
      <c r="M32">
        <v>0</v>
      </c>
      <c r="Q32">
        <f>SUM(LARGE($G32:$K32,1),LARGE($G32:$K32,2),LARGE($G32:$K32,3))</f>
        <v>6</v>
      </c>
      <c r="R32">
        <f>SUM(LARGE($G32:$K32,1),LARGE($G32:$K32,2),LARGE($G32:$K32,3))</f>
        <v>6</v>
      </c>
      <c r="S32">
        <f>SUM(Matka[[#This Row],[Edycja I]:[Sztafety V]])</f>
        <v>6</v>
      </c>
    </row>
    <row r="33" spans="1:19" x14ac:dyDescent="0.35">
      <c r="A33" s="4">
        <v>19</v>
      </c>
      <c r="B33" t="s">
        <v>461</v>
      </c>
      <c r="C33" t="str">
        <f>VLOOKUP($B33,Licencje!$A$1:$K$2300,2,FALSE)</f>
        <v>K</v>
      </c>
      <c r="D33" t="str">
        <f>VLOOKUP($B33,Licencje!$A$1:$K$2300,5,FALSE)</f>
        <v>D-2</v>
      </c>
      <c r="E33" t="str">
        <f>VLOOKUP($B33,Licencje!$A$1:$K$2300,10,FALSE)</f>
        <v>KS Orzeł Elbląg</v>
      </c>
      <c r="F33" t="str">
        <f>VLOOKUP($B33,Licencje!$A$1:$K$2300,11,FALSE)</f>
        <v>SP 19 Elbląg</v>
      </c>
      <c r="G33">
        <v>0</v>
      </c>
      <c r="H33">
        <v>0</v>
      </c>
      <c r="I33">
        <v>0</v>
      </c>
      <c r="L33">
        <v>0.25</v>
      </c>
      <c r="M33">
        <v>0</v>
      </c>
      <c r="N33">
        <v>0.25</v>
      </c>
      <c r="Q33">
        <f>SUM(LARGE($G33:$K33,1),LARGE($G33:$K33,2),LARGE($G33:$K33,3))</f>
        <v>0</v>
      </c>
      <c r="R33">
        <f>SUM(LARGE($G33:$K33,1),LARGE($G33:$K33,2),LARGE($G33:$K33,3))</f>
        <v>0</v>
      </c>
      <c r="S33">
        <f>SUM(Matka[[#This Row],[Edycja I]:[Sztafety V]])</f>
        <v>0.5</v>
      </c>
    </row>
    <row r="34" spans="1:19" x14ac:dyDescent="0.35">
      <c r="A34" s="4">
        <v>20</v>
      </c>
      <c r="B34" t="s">
        <v>416</v>
      </c>
      <c r="C34" t="str">
        <f>VLOOKUP($B34,Licencje!$A$1:$K$2300,2,FALSE)</f>
        <v>M</v>
      </c>
      <c r="D34" t="str">
        <f>VLOOKUP($B34,Licencje!$A$1:$K$2300,5,FALSE)</f>
        <v>E-2</v>
      </c>
      <c r="E34" t="str">
        <f>VLOOKUP($B34,Licencje!$A$1:$K$2300,10,FALSE)</f>
        <v>UKS Sparta Grodzisk Mazowiecki</v>
      </c>
      <c r="F34" t="str">
        <f>VLOOKUP($B34,Licencje!$A$1:$K$2300,11,FALSE)</f>
        <v>SP 2 Milanówek</v>
      </c>
      <c r="G34">
        <v>0</v>
      </c>
      <c r="H34">
        <v>3</v>
      </c>
      <c r="I34">
        <v>4</v>
      </c>
      <c r="L34">
        <v>0</v>
      </c>
      <c r="M34">
        <v>0</v>
      </c>
      <c r="N34">
        <v>2.25</v>
      </c>
      <c r="Q34" s="14">
        <f>SUM(LARGE($G34:$K34,1),LARGE($G34:$K34,2),LARGE($G34:$K34,3))</f>
        <v>7</v>
      </c>
      <c r="R34" s="14">
        <f>SUM(LARGE($G34:$K34,1),LARGE($G34:$K34,2),LARGE($G34:$K34,3))</f>
        <v>7</v>
      </c>
      <c r="S34">
        <v>18</v>
      </c>
    </row>
    <row r="35" spans="1:19" x14ac:dyDescent="0.35">
      <c r="A35" s="4">
        <v>21</v>
      </c>
      <c r="B35" t="s">
        <v>2118</v>
      </c>
      <c r="C35" t="str">
        <f>VLOOKUP($B35,Licencje!$A$1:$K$2300,2,FALSE)</f>
        <v>K</v>
      </c>
      <c r="D35" t="str">
        <f>VLOOKUP($B35,Licencje!$A$1:$K$2300,5,FALSE)</f>
        <v>E-1</v>
      </c>
      <c r="E35" t="str">
        <f>VLOOKUP($B35,Licencje!$A$1:$K$2300,10,FALSE)</f>
        <v>KS Orzeł Elbląg</v>
      </c>
      <c r="F35" t="str">
        <f>VLOOKUP($B35,Licencje!$A$1:$K$2300,11,FALSE)</f>
        <v>SP 19 Elbląg</v>
      </c>
      <c r="G35">
        <v>0</v>
      </c>
      <c r="H35">
        <v>0</v>
      </c>
      <c r="I35">
        <v>0</v>
      </c>
      <c r="N35">
        <v>0.25</v>
      </c>
      <c r="Q35">
        <f>SUM(LARGE($G35:$K35,1),LARGE($G35:$K35,2),LARGE($G35:$K35,3))</f>
        <v>0</v>
      </c>
      <c r="R35">
        <f>SUM(LARGE($G35:$K35,1),LARGE($G35:$K35,2),LARGE($G35:$K35,3))</f>
        <v>0</v>
      </c>
      <c r="S35">
        <f>SUM(Matka[[#This Row],[Edycja I]:[Sztafety V]])</f>
        <v>0.25</v>
      </c>
    </row>
    <row r="36" spans="1:19" x14ac:dyDescent="0.35">
      <c r="A36" s="4">
        <v>22</v>
      </c>
      <c r="B36" t="s">
        <v>2383</v>
      </c>
      <c r="C36" t="str">
        <f>VLOOKUP($B36,Licencje!$A$1:$K$2300,2,FALSE)</f>
        <v>M</v>
      </c>
      <c r="D36" t="str">
        <f>VLOOKUP($B36,Licencje!$A$1:$K$2300,5,FALSE)</f>
        <v>D-2</v>
      </c>
      <c r="E36" t="str">
        <f>VLOOKUP($B36,Licencje!$A$1:$K$2300,10,FALSE)</f>
        <v>KS Pilica Tomaszów Mazowiecki</v>
      </c>
      <c r="F36" t="str">
        <f>VLOOKUP($B36,Licencje!$A$1:$K$2300,11,FALSE)</f>
        <v>SP 1 Tomaszów Mazowiecki</v>
      </c>
      <c r="G36">
        <v>0</v>
      </c>
      <c r="H36">
        <v>0</v>
      </c>
      <c r="I36">
        <v>0</v>
      </c>
      <c r="N36">
        <v>1.25</v>
      </c>
      <c r="Q36">
        <f>SUM(LARGE($G36:$K36,1),LARGE($G36:$K36,2),LARGE($G36:$K36,3))</f>
        <v>0</v>
      </c>
      <c r="R36">
        <f>SUM(LARGE($G36:$K36,1),LARGE($G36:$K36,2),LARGE($G36:$K36,3))</f>
        <v>0</v>
      </c>
      <c r="S36">
        <f>SUM(Matka[[#This Row],[Edycja I]:[Sztafety V]])</f>
        <v>1.25</v>
      </c>
    </row>
    <row r="37" spans="1:19" x14ac:dyDescent="0.35">
      <c r="A37" s="4">
        <v>23</v>
      </c>
      <c r="B37" t="s">
        <v>2037</v>
      </c>
      <c r="C37" t="str">
        <f>VLOOKUP($B37,Licencje!$A$1:$K$2300,2,FALSE)</f>
        <v>M</v>
      </c>
      <c r="D37" t="str">
        <f>VLOOKUP($B37,Licencje!$A$1:$K$2300,5,FALSE)</f>
        <v>E-1</v>
      </c>
      <c r="E37" t="str">
        <f>VLOOKUP($B37,Licencje!$A$1:$K$2300,10,FALSE)</f>
        <v>KS Pilica Tomaszów Mazowiecki</v>
      </c>
      <c r="F37" t="str">
        <f>VLOOKUP($B37,Licencje!$A$1:$K$2300,11,FALSE)</f>
        <v>SP Wiaderno</v>
      </c>
      <c r="G37">
        <v>5</v>
      </c>
      <c r="H37">
        <v>4</v>
      </c>
      <c r="I37">
        <v>5</v>
      </c>
      <c r="L37">
        <v>0</v>
      </c>
      <c r="M37">
        <v>2.25</v>
      </c>
      <c r="Q37">
        <f>SUM(LARGE($G37:$K37,1),LARGE($G37:$K37,2),LARGE($G37:$K37,3))</f>
        <v>14</v>
      </c>
      <c r="R37">
        <f>SUM(LARGE($G37:$K37,1),LARGE($G37:$K37,2),LARGE($G37:$K37,3))</f>
        <v>14</v>
      </c>
      <c r="S37">
        <f>SUM(Matka[[#This Row],[Edycja I]:[Sztafety V]])</f>
        <v>16.25</v>
      </c>
    </row>
    <row r="38" spans="1:19" x14ac:dyDescent="0.35">
      <c r="A38" s="4">
        <v>24</v>
      </c>
      <c r="B38" t="s">
        <v>2757</v>
      </c>
      <c r="C38" t="str">
        <f>VLOOKUP($B38,Licencje!$A$1:$K$2300,2,FALSE)</f>
        <v>K</v>
      </c>
      <c r="D38" t="str">
        <f>VLOOKUP($B38,Licencje!$A$1:$K$2300,5,FALSE)</f>
        <v>D-1</v>
      </c>
      <c r="E38" t="str">
        <f>VLOOKUP($B38,Licencje!$A$1:$K$2300,10,FALSE)</f>
        <v>KS Pilica Tomaszów Mazowiecki</v>
      </c>
      <c r="F38" t="str">
        <f>VLOOKUP($B38,Licencje!$A$1:$K$2300,11,FALSE)</f>
        <v>SP 1 Tomaszów Mazowiecki</v>
      </c>
      <c r="G38">
        <v>0</v>
      </c>
      <c r="H38">
        <v>0</v>
      </c>
      <c r="I38">
        <v>0</v>
      </c>
      <c r="L38">
        <v>0.25</v>
      </c>
      <c r="M38">
        <v>0.5</v>
      </c>
      <c r="Q38">
        <f>SUM(LARGE($G38:$K38,1),LARGE($G38:$K38,2),LARGE($G38:$K38,3))</f>
        <v>0</v>
      </c>
      <c r="R38">
        <f>SUM(LARGE($G38:$K38,1),LARGE($G38:$K38,2),LARGE($G38:$K38,3))</f>
        <v>0</v>
      </c>
      <c r="S38">
        <f>SUM(Matka[[#This Row],[Edycja I]:[Sztafety V]])</f>
        <v>0.75</v>
      </c>
    </row>
    <row r="39" spans="1:19" x14ac:dyDescent="0.35">
      <c r="A39" s="4">
        <v>25</v>
      </c>
      <c r="B39" t="s">
        <v>2620</v>
      </c>
      <c r="C39" t="str">
        <f>VLOOKUP($B39,Licencje!$A$1:$K$2300,2,FALSE)</f>
        <v>K</v>
      </c>
      <c r="D39" t="str">
        <f>VLOOKUP($B39,Licencje!$A$1:$K$2300,5,FALSE)</f>
        <v>D-1</v>
      </c>
      <c r="E39" t="str">
        <f>VLOOKUP($B39,Licencje!$A$1:$K$2300,10,FALSE)</f>
        <v>Akademia Sportowego Rozwoju Natalii Czerwonki</v>
      </c>
      <c r="F39" t="str">
        <f>VLOOKUP($B39,Licencje!$A$1:$K$2300,11,FALSE)</f>
        <v>SP Poznan</v>
      </c>
      <c r="G39">
        <v>7</v>
      </c>
      <c r="H39">
        <v>7</v>
      </c>
      <c r="I39">
        <v>5</v>
      </c>
      <c r="L39">
        <v>1.75</v>
      </c>
      <c r="M39">
        <v>2.25</v>
      </c>
      <c r="N39">
        <v>1.25</v>
      </c>
      <c r="Q39">
        <f>SUM(LARGE($G39:$K39,1),LARGE($G39:$K39,2),LARGE($G39:$K39,3))</f>
        <v>19</v>
      </c>
      <c r="R39">
        <f>SUM(LARGE($G39:$K39,1),LARGE($G39:$K39,2),LARGE($G39:$K39,3))</f>
        <v>19</v>
      </c>
      <c r="S39">
        <f>SUM(Matka[[#This Row],[Edycja I]:[Sztafety V]])</f>
        <v>24.25</v>
      </c>
    </row>
    <row r="40" spans="1:19" x14ac:dyDescent="0.35">
      <c r="A40" s="4">
        <v>26</v>
      </c>
      <c r="B40" t="s">
        <v>3078</v>
      </c>
      <c r="C40" t="str">
        <f>VLOOKUP($B40,Licencje!$A$1:$K$2300,2,FALSE)</f>
        <v>K</v>
      </c>
      <c r="D40" t="s">
        <v>10</v>
      </c>
      <c r="E40" t="str">
        <f>VLOOKUP($B40,Licencje!$A$1:$K$2300,10,FALSE)</f>
        <v>Akademia Sportowego Rozwoju Natalii Czerwonki</v>
      </c>
      <c r="F40" t="str">
        <f>VLOOKUP($B40,Licencje!$A$1:$K$2300,11,FALSE)</f>
        <v>SP</v>
      </c>
      <c r="G40">
        <v>0</v>
      </c>
      <c r="H40">
        <v>0</v>
      </c>
      <c r="I40">
        <v>0</v>
      </c>
      <c r="N40">
        <v>0.5</v>
      </c>
      <c r="Q40">
        <f>SUM(LARGE($G40:$K40,1),LARGE($G40:$K40,2),LARGE($G40:$K40,3))</f>
        <v>0</v>
      </c>
      <c r="R40">
        <f>SUM(LARGE($G40:$K40,1),LARGE($G40:$K40,2),LARGE($G40:$K40,3))</f>
        <v>0</v>
      </c>
      <c r="S40">
        <f>SUM(Matka[[#This Row],[Edycja I]:[Sztafety V]])</f>
        <v>0.5</v>
      </c>
    </row>
    <row r="41" spans="1:19" x14ac:dyDescent="0.35">
      <c r="A41" s="4">
        <v>27</v>
      </c>
      <c r="B41" t="s">
        <v>3082</v>
      </c>
      <c r="C41" t="str">
        <f>VLOOKUP($B41,Licencje!$A$1:$K$2300,2,FALSE)</f>
        <v>K</v>
      </c>
      <c r="D41" t="str">
        <f>VLOOKUP($B41,Licencje!$A$1:$K$2300,5,FALSE)</f>
        <v>E-1</v>
      </c>
      <c r="E41" t="str">
        <f>VLOOKUP($B41,Licencje!$A$1:$K$2300,10,FALSE)</f>
        <v>UKS 3 Milanówek</v>
      </c>
      <c r="F41" t="str">
        <f>VLOOKUP($B41,Licencje!$A$1:$K$2300,11,FALSE)</f>
        <v>SP 3 Milanówek</v>
      </c>
      <c r="G41">
        <v>4</v>
      </c>
      <c r="H41">
        <v>0</v>
      </c>
      <c r="I41">
        <v>0</v>
      </c>
      <c r="L41">
        <v>0.75</v>
      </c>
      <c r="M41">
        <v>0</v>
      </c>
      <c r="Q41">
        <f>SUM(LARGE($G41:$K41,1),LARGE($G41:$K41,2),LARGE($G41:$K41,3))</f>
        <v>4</v>
      </c>
      <c r="R41">
        <f>SUM(LARGE($G41:$K41,1),LARGE($G41:$K41,2),LARGE($G41:$K41,3))</f>
        <v>4</v>
      </c>
      <c r="S41">
        <f>SUM(Matka[[#This Row],[Edycja I]:[Sztafety V]])</f>
        <v>4.75</v>
      </c>
    </row>
    <row r="42" spans="1:19" x14ac:dyDescent="0.35">
      <c r="A42" s="4">
        <v>28</v>
      </c>
      <c r="B42" t="s">
        <v>3085</v>
      </c>
      <c r="C42" t="str">
        <f>VLOOKUP($B42,Licencje!$A$1:$K$2300,2,FALSE)</f>
        <v>K</v>
      </c>
      <c r="D42" t="s">
        <v>10</v>
      </c>
      <c r="E42" t="str">
        <f>VLOOKUP($B42,Licencje!$A$1:$K$2300,10,FALSE)</f>
        <v>Akademia Sportowego Rozwoju Natalii Czerwonki</v>
      </c>
      <c r="F42" t="str">
        <f>VLOOKUP($B42,Licencje!$A$1:$K$2300,11,FALSE)</f>
        <v>Salezjańska SP Lubin</v>
      </c>
      <c r="G42">
        <v>0</v>
      </c>
      <c r="H42">
        <v>0</v>
      </c>
      <c r="I42">
        <v>0</v>
      </c>
      <c r="L42">
        <v>0.5</v>
      </c>
      <c r="M42">
        <v>0</v>
      </c>
      <c r="N42">
        <v>0.5</v>
      </c>
      <c r="Q42">
        <f>SUM(LARGE($G42:$K42,1),LARGE($G42:$K42,2),LARGE($G42:$K42,3))</f>
        <v>0</v>
      </c>
      <c r="R42">
        <f>SUM(LARGE($G42:$K42,1),LARGE($G42:$K42,2),LARGE($G42:$K42,3))</f>
        <v>0</v>
      </c>
      <c r="S42">
        <f>SUM(Matka[[#This Row],[Edycja I]:[Sztafety V]])</f>
        <v>1</v>
      </c>
    </row>
    <row r="43" spans="1:19" x14ac:dyDescent="0.35">
      <c r="A43" s="4">
        <v>29</v>
      </c>
      <c r="B43" t="s">
        <v>2417</v>
      </c>
      <c r="C43" t="str">
        <f>VLOOKUP($B43,Licencje!$A$1:$K$2300,2,FALSE)</f>
        <v>K</v>
      </c>
      <c r="D43" t="str">
        <f>VLOOKUP($B43,Licencje!$A$1:$K$2300,5,FALSE)</f>
        <v>E-1</v>
      </c>
      <c r="E43" t="str">
        <f>VLOOKUP($B43,Licencje!$A$1:$K$2300,10,FALSE)</f>
        <v>SKŁ Górnik Sanok</v>
      </c>
      <c r="F43" t="str">
        <f>VLOOKUP($B43,Licencje!$A$1:$K$2300,11,FALSE)</f>
        <v>SP 1 Sanok</v>
      </c>
      <c r="G43">
        <v>0</v>
      </c>
      <c r="H43">
        <v>0</v>
      </c>
      <c r="I43">
        <v>0</v>
      </c>
      <c r="L43">
        <v>0</v>
      </c>
      <c r="M43">
        <v>0.5</v>
      </c>
      <c r="N43">
        <v>0.5</v>
      </c>
      <c r="Q43">
        <f>SUM(LARGE($G43:$K43,1),LARGE($G43:$K43,2),LARGE($G43:$K43,3))</f>
        <v>0</v>
      </c>
      <c r="R43">
        <f>SUM(LARGE($G43:$K43,1),LARGE($G43:$K43,2),LARGE($G43:$K43,3))</f>
        <v>0</v>
      </c>
      <c r="S43">
        <f>SUM(Matka[[#This Row],[Edycja I]:[Sztafety V]])</f>
        <v>1</v>
      </c>
    </row>
    <row r="44" spans="1:19" x14ac:dyDescent="0.35">
      <c r="A44" s="4">
        <v>30</v>
      </c>
      <c r="B44" t="s">
        <v>3097</v>
      </c>
      <c r="C44" t="str">
        <f>VLOOKUP($B44,Licencje!$A$1:$K$2300,2,FALSE)</f>
        <v>M</v>
      </c>
      <c r="D44" t="s">
        <v>10</v>
      </c>
      <c r="E44" t="str">
        <f>VLOOKUP($B44,Licencje!$A$1:$K$2300,10,FALSE)</f>
        <v>UKS Znicz Kłodzko</v>
      </c>
      <c r="F44" t="str">
        <f>VLOOKUP($B44,Licencje!$A$1:$K$2300,11,FALSE)</f>
        <v>SP7 Kłodzko</v>
      </c>
      <c r="G44">
        <v>0</v>
      </c>
      <c r="H44">
        <v>0</v>
      </c>
      <c r="I44">
        <v>1</v>
      </c>
      <c r="Q44">
        <f>SUM(LARGE($G44:$K44,1),LARGE($G44:$K44,2),LARGE($G44:$K44,3))</f>
        <v>1</v>
      </c>
      <c r="R44">
        <f>SUM(LARGE($G44:$K44,1),LARGE($G44:$K44,2),LARGE($G44:$K44,3))</f>
        <v>1</v>
      </c>
      <c r="S44">
        <f>SUM(Matka[[#This Row],[Edycja I]:[Sztafety V]])</f>
        <v>1</v>
      </c>
    </row>
    <row r="45" spans="1:19" x14ac:dyDescent="0.35">
      <c r="A45" s="4">
        <v>31</v>
      </c>
      <c r="B45" t="s">
        <v>2341</v>
      </c>
      <c r="C45" t="str">
        <f>VLOOKUP($B45,Licencje!$A$1:$K$2300,2,FALSE)</f>
        <v>K</v>
      </c>
      <c r="D45" t="str">
        <f>VLOOKUP($B45,Licencje!$A$1:$K$2300,5,FALSE)</f>
        <v>E-2</v>
      </c>
      <c r="E45" t="str">
        <f>VLOOKUP($B45,Licencje!$A$1:$K$2300,10,FALSE)</f>
        <v>IUKS Dziewiątka Tomaszów Mazowiecki</v>
      </c>
      <c r="F45" t="str">
        <f>VLOOKUP($B45,Licencje!$A$1:$K$2300,11,FALSE)</f>
        <v>SP 9 Tomaszów Mazowiecki</v>
      </c>
      <c r="G45">
        <v>1</v>
      </c>
      <c r="H45">
        <v>0</v>
      </c>
      <c r="I45">
        <v>0</v>
      </c>
      <c r="L45">
        <v>1.75</v>
      </c>
      <c r="M45">
        <v>1.75</v>
      </c>
      <c r="N45">
        <v>1.25</v>
      </c>
      <c r="Q45">
        <f>SUM(LARGE($G45:$K45,1),LARGE($G45:$K45,2),LARGE($G45:$K45,3))</f>
        <v>1</v>
      </c>
      <c r="R45">
        <f>SUM(LARGE($G45:$K45,1),LARGE($G45:$K45,2),LARGE($G45:$K45,3))</f>
        <v>1</v>
      </c>
      <c r="S45">
        <f>SUM(Matka[[#This Row],[Edycja I]:[Sztafety V]])</f>
        <v>5.75</v>
      </c>
    </row>
    <row r="46" spans="1:19" x14ac:dyDescent="0.35">
      <c r="A46" s="4">
        <v>32</v>
      </c>
      <c r="B46" t="s">
        <v>3104</v>
      </c>
      <c r="C46" t="str">
        <f>VLOOKUP($B46,Licencje!$A$1:$K$2300,2,FALSE)</f>
        <v>M</v>
      </c>
      <c r="D46" t="s">
        <v>10</v>
      </c>
      <c r="E46" t="str">
        <f>VLOOKUP($B46,Licencje!$A$1:$K$2300,10,FALSE)</f>
        <v>UKS Jedynka Tomaszów Maz.</v>
      </c>
      <c r="F46" t="str">
        <f>VLOOKUP($B46,Licencje!$A$1:$K$2300,11,FALSE)</f>
        <v>SP 1 Tomaszów Mazowiecki</v>
      </c>
      <c r="G46">
        <v>0</v>
      </c>
      <c r="H46">
        <v>1</v>
      </c>
      <c r="I46">
        <v>0</v>
      </c>
      <c r="L46">
        <v>0</v>
      </c>
      <c r="M46">
        <v>0</v>
      </c>
      <c r="Q46">
        <f>SUM(LARGE($G46:$K46,1),LARGE($G46:$K46,2),LARGE($G46:$K46,3))</f>
        <v>1</v>
      </c>
      <c r="R46">
        <f>SUM(LARGE($G46:$K46,1),LARGE($G46:$K46,2),LARGE($G46:$K46,3))</f>
        <v>1</v>
      </c>
      <c r="S46">
        <f>SUM(Matka[[#This Row],[Edycja I]:[Sztafety V]])</f>
        <v>1</v>
      </c>
    </row>
    <row r="47" spans="1:19" x14ac:dyDescent="0.35">
      <c r="A47" s="4">
        <v>33</v>
      </c>
      <c r="B47" t="s">
        <v>542</v>
      </c>
      <c r="C47" t="str">
        <f>VLOOKUP($B47,Licencje!$A$1:$K$2300,2,FALSE)</f>
        <v>K</v>
      </c>
      <c r="D47" t="str">
        <f>VLOOKUP($B47,Licencje!$A$1:$K$2300,5,FALSE)</f>
        <v>D-2</v>
      </c>
      <c r="E47" t="str">
        <f>VLOOKUP($B47,Licencje!$A$1:$K$2300,10,FALSE)</f>
        <v>UKS Sparta Grodzisk Mazowiecki</v>
      </c>
      <c r="F47" t="str">
        <f>VLOOKUP($B47,Licencje!$A$1:$K$2300,11,FALSE)</f>
        <v>SSP MTE Milanówek</v>
      </c>
      <c r="G47">
        <v>0</v>
      </c>
      <c r="H47">
        <v>0</v>
      </c>
      <c r="I47">
        <v>0</v>
      </c>
      <c r="N47">
        <v>0.25</v>
      </c>
      <c r="Q47">
        <f>SUM(LARGE($G47:$K47,1),LARGE($G47:$K47,2),LARGE($G47:$K47,3))</f>
        <v>0</v>
      </c>
      <c r="R47">
        <f>SUM(LARGE($G47:$K47,1),LARGE($G47:$K47,2),LARGE($G47:$K47,3))</f>
        <v>0</v>
      </c>
      <c r="S47">
        <f>SUM(Matka[[#This Row],[Edycja I]:[Sztafety V]])</f>
        <v>0.25</v>
      </c>
    </row>
    <row r="48" spans="1:19" x14ac:dyDescent="0.35">
      <c r="A48" s="4">
        <v>34</v>
      </c>
      <c r="B48" t="s">
        <v>2904</v>
      </c>
      <c r="C48" t="str">
        <f>VLOOKUP($B48,Licencje!$A$1:$K$2300,2,FALSE)</f>
        <v>K</v>
      </c>
      <c r="D48" t="str">
        <f>VLOOKUP($B48,Licencje!$A$1:$K$2300,5,FALSE)</f>
        <v>D-1</v>
      </c>
      <c r="E48" t="str">
        <f>VLOOKUP($B48,Licencje!$A$1:$K$2300,10,FALSE)</f>
        <v>SKŁ Górnik Sanok</v>
      </c>
      <c r="F48" t="str">
        <f>VLOOKUP($B48,Licencje!$A$1:$K$2300,11,FALSE)</f>
        <v>SP 1 Sanok</v>
      </c>
      <c r="G48">
        <v>0</v>
      </c>
      <c r="H48">
        <v>0</v>
      </c>
      <c r="I48">
        <v>0</v>
      </c>
      <c r="N48">
        <v>0.5</v>
      </c>
      <c r="Q48">
        <f>SUM(LARGE($G48:$K48,1),LARGE($G48:$K48,2),LARGE($G48:$K48,3))</f>
        <v>0</v>
      </c>
      <c r="R48">
        <f>SUM(LARGE($G48:$K48,1),LARGE($G48:$K48,2),LARGE($G48:$K48,3))</f>
        <v>0</v>
      </c>
      <c r="S48">
        <f>SUM(Matka[[#This Row],[Edycja I]:[Sztafety V]])</f>
        <v>0.5</v>
      </c>
    </row>
    <row r="49" spans="1:19" x14ac:dyDescent="0.35">
      <c r="A49" s="4">
        <v>35</v>
      </c>
      <c r="B49" t="s">
        <v>2127</v>
      </c>
      <c r="C49" t="str">
        <f>VLOOKUP($B49,Licencje!$A$1:$K$2300,2,FALSE)</f>
        <v>K</v>
      </c>
      <c r="D49" t="str">
        <f>VLOOKUP($B49,Licencje!$A$1:$K$2300,5,FALSE)</f>
        <v>D-2</v>
      </c>
      <c r="E49" t="str">
        <f>VLOOKUP($B49,Licencje!$A$1:$K$2300,10,FALSE)</f>
        <v>Akademia Sportowego Rozwoju Natalii Czerwonki</v>
      </c>
      <c r="F49" t="str">
        <f>VLOOKUP($B49,Licencje!$A$1:$K$2300,11,FALSE)</f>
        <v>SP Bolesławiec</v>
      </c>
      <c r="G49">
        <v>3</v>
      </c>
      <c r="H49">
        <v>7</v>
      </c>
      <c r="I49">
        <v>2</v>
      </c>
      <c r="L49">
        <v>1.75</v>
      </c>
      <c r="M49">
        <v>2.25</v>
      </c>
      <c r="N49">
        <v>1.25</v>
      </c>
      <c r="Q49">
        <f>SUM(LARGE($G49:$K49,1),LARGE($G49:$K49,2),LARGE($G49:$K49,3))</f>
        <v>12</v>
      </c>
      <c r="R49">
        <f>SUM(LARGE($G49:$K49,1),LARGE($G49:$K49,2),LARGE($G49:$K49,3))</f>
        <v>12</v>
      </c>
      <c r="S49">
        <f>SUM(Matka[[#This Row],[Edycja I]:[Sztafety V]])</f>
        <v>17.25</v>
      </c>
    </row>
    <row r="50" spans="1:19" x14ac:dyDescent="0.35">
      <c r="A50" s="4">
        <v>36</v>
      </c>
      <c r="B50" t="s">
        <v>791</v>
      </c>
      <c r="C50" t="str">
        <f>VLOOKUP($B50,Licencje!$A$1:$K$2300,2,FALSE)</f>
        <v>K</v>
      </c>
      <c r="D50" t="str">
        <f>VLOOKUP($B50,Licencje!$A$1:$K$2300,5,FALSE)</f>
        <v>D-1</v>
      </c>
      <c r="E50" t="str">
        <f>VLOOKUP($B50,Licencje!$A$1:$K$2300,10,FALSE)</f>
        <v>SKŁ Górnik Sanok</v>
      </c>
      <c r="F50" t="str">
        <f>VLOOKUP($B50,Licencje!$A$1:$K$2300,11,FALSE)</f>
        <v>SP 4 Sanok</v>
      </c>
      <c r="G50">
        <v>9</v>
      </c>
      <c r="H50">
        <v>5</v>
      </c>
      <c r="I50">
        <v>7</v>
      </c>
      <c r="L50">
        <v>0.5</v>
      </c>
      <c r="M50">
        <v>0.5</v>
      </c>
      <c r="N50">
        <v>0.5</v>
      </c>
      <c r="Q50">
        <f>SUM(LARGE($G50:$K50,1),LARGE($G50:$K50,2),LARGE($G50:$K50,3))</f>
        <v>21</v>
      </c>
      <c r="R50">
        <f>SUM(LARGE($G50:$K50,1),LARGE($G50:$K50,2),LARGE($G50:$K50,3))</f>
        <v>21</v>
      </c>
      <c r="S50">
        <f>SUM(Matka[[#This Row],[Edycja I]:[Sztafety V]])</f>
        <v>22.5</v>
      </c>
    </row>
    <row r="51" spans="1:19" x14ac:dyDescent="0.35">
      <c r="A51" s="4">
        <v>37</v>
      </c>
      <c r="B51" t="s">
        <v>2934</v>
      </c>
      <c r="C51" t="str">
        <f>VLOOKUP($B51,Licencje!$A$1:$K$2300,2,FALSE)</f>
        <v>K</v>
      </c>
      <c r="D51" t="str">
        <f>VLOOKUP($B51,Licencje!$A$1:$K$2300,5,FALSE)</f>
        <v>E-2</v>
      </c>
      <c r="E51" t="str">
        <f>VLOOKUP($B51,Licencje!$A$1:$K$2300,10,FALSE)</f>
        <v>SKŁ Górnik Sanok</v>
      </c>
      <c r="F51" t="str">
        <f>VLOOKUP($B51,Licencje!$A$1:$K$2300,11,FALSE)</f>
        <v>SP 2 Zagórz</v>
      </c>
      <c r="G51">
        <v>3</v>
      </c>
      <c r="H51">
        <v>3</v>
      </c>
      <c r="I51">
        <v>0</v>
      </c>
      <c r="L51">
        <v>0.5</v>
      </c>
      <c r="M51">
        <v>0.5</v>
      </c>
      <c r="N51">
        <v>0.75</v>
      </c>
      <c r="Q51">
        <f>SUM(LARGE($G51:$K51,1),LARGE($G51:$K51,2),LARGE($G51:$K51,3))</f>
        <v>6</v>
      </c>
      <c r="R51">
        <f>SUM(LARGE($G51:$K51,1),LARGE($G51:$K51,2),LARGE($G51:$K51,3))</f>
        <v>6</v>
      </c>
      <c r="S51">
        <f>SUM(Matka[[#This Row],[Edycja I]:[Sztafety V]])</f>
        <v>7.75</v>
      </c>
    </row>
    <row r="52" spans="1:19" x14ac:dyDescent="0.35">
      <c r="A52" s="4">
        <v>38</v>
      </c>
      <c r="B52" t="s">
        <v>2419</v>
      </c>
      <c r="C52" t="str">
        <f>VLOOKUP($B52,Licencje!$A$1:$K$2300,2,FALSE)</f>
        <v>K</v>
      </c>
      <c r="D52" t="str">
        <f>VLOOKUP($B52,Licencje!$A$1:$K$2300,5,FALSE)</f>
        <v>E-1</v>
      </c>
      <c r="E52" t="str">
        <f>VLOOKUP($B52,Licencje!$A$1:$K$2300,10,FALSE)</f>
        <v>SKŁ Górnik Sanok</v>
      </c>
      <c r="F52" t="str">
        <f>VLOOKUP($B52,Licencje!$A$1:$K$2300,11,FALSE)</f>
        <v>SP 3 Sanok</v>
      </c>
      <c r="G52">
        <v>0</v>
      </c>
      <c r="H52">
        <v>0</v>
      </c>
      <c r="I52">
        <v>2</v>
      </c>
      <c r="L52">
        <v>0</v>
      </c>
      <c r="M52">
        <v>0.5</v>
      </c>
      <c r="N52">
        <v>0.75</v>
      </c>
      <c r="Q52">
        <f>SUM(LARGE($G52:$K52,1),LARGE($G52:$K52,2),LARGE($G52:$K52,3))</f>
        <v>2</v>
      </c>
      <c r="R52">
        <f>SUM(LARGE($G52:$K52,1),LARGE($G52:$K52,2),LARGE($G52:$K52,3))</f>
        <v>2</v>
      </c>
      <c r="S52">
        <f>SUM(Matka[[#This Row],[Edycja I]:[Sztafety V]])</f>
        <v>3.25</v>
      </c>
    </row>
    <row r="53" spans="1:19" x14ac:dyDescent="0.35">
      <c r="A53" s="4">
        <v>39</v>
      </c>
      <c r="B53" t="s">
        <v>1211</v>
      </c>
      <c r="C53" t="str">
        <f>VLOOKUP($B53,Licencje!$A$1:$K$2300,2,FALSE)</f>
        <v>K</v>
      </c>
      <c r="D53" t="str">
        <f>VLOOKUP($B53,Licencje!$A$1:$K$2300,5,FALSE)</f>
        <v>D-2</v>
      </c>
      <c r="E53" t="str">
        <f>VLOOKUP($B53,Licencje!$A$1:$K$2300,10,FALSE)</f>
        <v>UKS Sparta Grodzisk Mazowiecki</v>
      </c>
      <c r="F53" t="str">
        <f>VLOOKUP($B53,Licencje!$A$1:$K$2300,11,FALSE)</f>
        <v>SP Książenice</v>
      </c>
      <c r="G53">
        <v>0</v>
      </c>
      <c r="H53">
        <v>0</v>
      </c>
      <c r="I53">
        <v>0</v>
      </c>
      <c r="N53">
        <v>0.25</v>
      </c>
      <c r="Q53">
        <f>SUM(LARGE($G53:$K53,1),LARGE($G53:$K53,2),LARGE($G53:$K53,3))</f>
        <v>0</v>
      </c>
      <c r="R53">
        <f>SUM(LARGE($G53:$K53,1),LARGE($G53:$K53,2),LARGE($G53:$K53,3))</f>
        <v>0</v>
      </c>
      <c r="S53">
        <f>SUM(Matka[[#This Row],[Edycja I]:[Sztafety V]])</f>
        <v>0.25</v>
      </c>
    </row>
    <row r="54" spans="1:19" x14ac:dyDescent="0.35">
      <c r="A54" s="4">
        <v>40</v>
      </c>
      <c r="B54" t="s">
        <v>3146</v>
      </c>
      <c r="C54" t="str">
        <f>VLOOKUP($B54,Licencje!$A$1:$K$2300,2,FALSE)</f>
        <v>K</v>
      </c>
      <c r="D54" t="str">
        <f>VLOOKUP($B54,Licencje!$A$1:$K$2300,5,FALSE)</f>
        <v>D-1</v>
      </c>
      <c r="E54" t="str">
        <f>VLOOKUP($B54,Licencje!$A$1:$K$2300,10,FALSE)</f>
        <v>KS ARENA Tomaszów Mazowiecki</v>
      </c>
      <c r="F54" t="str">
        <f>VLOOKUP($B54,Licencje!$A$1:$K$2300,11,FALSE)</f>
        <v>SP 12 PIOTRKÓW TRYBUNALSKI</v>
      </c>
      <c r="G54">
        <v>0</v>
      </c>
      <c r="H54">
        <v>0</v>
      </c>
      <c r="I54">
        <v>1</v>
      </c>
      <c r="Q54">
        <f>SUM(LARGE($G54:$K54,1),LARGE($G54:$K54,2),LARGE($G54:$K54,3))</f>
        <v>1</v>
      </c>
      <c r="R54">
        <f>SUM(LARGE($G54:$K54,1),LARGE($G54:$K54,2),LARGE($G54:$K54,3))</f>
        <v>1</v>
      </c>
      <c r="S54">
        <f>SUM(Matka[[#This Row],[Edycja I]:[Sztafety V]])</f>
        <v>1</v>
      </c>
    </row>
    <row r="55" spans="1:19" x14ac:dyDescent="0.35">
      <c r="A55" s="4">
        <v>41</v>
      </c>
      <c r="B55" t="s">
        <v>2137</v>
      </c>
      <c r="C55" t="str">
        <f>VLOOKUP($B55,Licencje!$A$1:$K$2300,2,FALSE)</f>
        <v>K</v>
      </c>
      <c r="D55" t="str">
        <f>VLOOKUP($B55,Licencje!$A$1:$K$2300,5,FALSE)</f>
        <v>D-2</v>
      </c>
      <c r="E55" t="str">
        <f>VLOOKUP($B55,Licencje!$A$1:$K$2300,10,FALSE)</f>
        <v>MKS Cuprum Lubin</v>
      </c>
      <c r="F55" t="str">
        <f>VLOOKUP($B55,Licencje!$A$1:$K$2300,11,FALSE)</f>
        <v>SP 9 Lubin</v>
      </c>
      <c r="G55">
        <v>0</v>
      </c>
      <c r="H55">
        <v>0</v>
      </c>
      <c r="I55">
        <v>0</v>
      </c>
      <c r="L55">
        <v>0.25</v>
      </c>
      <c r="M55">
        <v>0</v>
      </c>
      <c r="N55">
        <v>0.25</v>
      </c>
      <c r="Q55">
        <f>SUM(LARGE($G55:$K55,1),LARGE($G55:$K55,2),LARGE($G55:$K55,3))</f>
        <v>0</v>
      </c>
      <c r="R55">
        <f>SUM(LARGE($G55:$K55,1),LARGE($G55:$K55,2),LARGE($G55:$K55,3))</f>
        <v>0</v>
      </c>
      <c r="S55">
        <f>SUM(Matka[[#This Row],[Edycja I]:[Sztafety V]])</f>
        <v>0.5</v>
      </c>
    </row>
    <row r="56" spans="1:19" x14ac:dyDescent="0.35">
      <c r="A56" s="4">
        <v>42</v>
      </c>
      <c r="B56" t="s">
        <v>2421</v>
      </c>
      <c r="C56" t="str">
        <f>VLOOKUP($B56,Licencje!$A$1:$K$2300,2,FALSE)</f>
        <v>K</v>
      </c>
      <c r="D56" t="s">
        <v>10</v>
      </c>
      <c r="E56" t="str">
        <f>VLOOKUP($B56,Licencje!$A$1:$K$2300,10,FALSE)</f>
        <v>SKŁ Górnik Sanok</v>
      </c>
      <c r="F56" t="str">
        <f>VLOOKUP($B56,Licencje!$A$1:$K$2300,11,FALSE)</f>
        <v>SP 2 Zagórz</v>
      </c>
      <c r="G56">
        <v>1</v>
      </c>
      <c r="H56">
        <v>0</v>
      </c>
      <c r="I56">
        <v>1</v>
      </c>
      <c r="L56">
        <v>0.5</v>
      </c>
      <c r="M56">
        <v>0.5</v>
      </c>
      <c r="N56">
        <v>0.75</v>
      </c>
      <c r="Q56">
        <f>SUM(LARGE($G56:$K56,1),LARGE($G56:$K56,2),LARGE($G56:$K56,3))</f>
        <v>2</v>
      </c>
      <c r="R56">
        <f>SUM(LARGE($G56:$K56,1),LARGE($G56:$K56,2),LARGE($G56:$K56,3))</f>
        <v>2</v>
      </c>
      <c r="S56">
        <f>SUM(Matka[[#This Row],[Edycja I]:[Sztafety V]])</f>
        <v>3.75</v>
      </c>
    </row>
    <row r="57" spans="1:19" x14ac:dyDescent="0.35">
      <c r="A57" s="4">
        <v>43</v>
      </c>
      <c r="B57" t="s">
        <v>2674</v>
      </c>
      <c r="C57" t="str">
        <f>VLOOKUP($B57,Licencje!$A$1:$K$2300,2,FALSE)</f>
        <v>K</v>
      </c>
      <c r="D57" t="str">
        <f>VLOOKUP($B57,Licencje!$A$1:$K$2300,5,FALSE)</f>
        <v>D-1</v>
      </c>
      <c r="E57" t="str">
        <f>VLOOKUP($B57,Licencje!$A$1:$K$2300,10,FALSE)</f>
        <v>Akademia Sportowego Rozwoju Natalii Czerwonki</v>
      </c>
      <c r="F57" t="str">
        <f>VLOOKUP($B57,Licencje!$A$1:$K$2300,11,FALSE)</f>
        <v>SP 8 Lubin</v>
      </c>
      <c r="G57">
        <v>2</v>
      </c>
      <c r="H57">
        <v>3</v>
      </c>
      <c r="I57">
        <v>2</v>
      </c>
      <c r="L57">
        <v>0.75</v>
      </c>
      <c r="M57">
        <v>0</v>
      </c>
      <c r="N57">
        <v>0.25</v>
      </c>
      <c r="Q57">
        <f>SUM(LARGE($G57:$K57,1),LARGE($G57:$K57,2),LARGE($G57:$K57,3))</f>
        <v>7</v>
      </c>
      <c r="R57">
        <f>SUM(LARGE($G57:$K57,1),LARGE($G57:$K57,2),LARGE($G57:$K57,3))</f>
        <v>7</v>
      </c>
      <c r="S57">
        <f>SUM(Matka[[#This Row],[Edycja I]:[Sztafety V]])</f>
        <v>8</v>
      </c>
    </row>
    <row r="58" spans="1:19" x14ac:dyDescent="0.35">
      <c r="A58" s="4">
        <v>44</v>
      </c>
      <c r="B58" t="s">
        <v>2086</v>
      </c>
      <c r="C58" t="str">
        <f>VLOOKUP($B58,Licencje!$A$1:$K$2300,2,FALSE)</f>
        <v>M</v>
      </c>
      <c r="D58" t="s">
        <v>10</v>
      </c>
      <c r="E58" t="str">
        <f>VLOOKUP($B58,Licencje!$A$1:$K$2300,10,FALSE)</f>
        <v>Akademia Sportowego Rozwoju Natalii Czerwonki</v>
      </c>
      <c r="F58" t="str">
        <f>VLOOKUP($B58,Licencje!$A$1:$K$2300,11,FALSE)</f>
        <v>Lubin</v>
      </c>
      <c r="G58">
        <v>2</v>
      </c>
      <c r="H58">
        <v>0</v>
      </c>
      <c r="I58">
        <v>0</v>
      </c>
      <c r="L58">
        <v>2.25</v>
      </c>
      <c r="M58">
        <v>0</v>
      </c>
      <c r="Q58">
        <f>SUM(LARGE($G58:$K58,1),LARGE($G58:$K58,2),LARGE($G58:$K58,3))</f>
        <v>2</v>
      </c>
      <c r="R58">
        <f>SUM(LARGE($G58:$K58,1),LARGE($G58:$K58,2),LARGE($G58:$K58,3))</f>
        <v>2</v>
      </c>
      <c r="S58">
        <f>SUM(Matka[[#This Row],[Edycja I]:[Sztafety V]])</f>
        <v>4.25</v>
      </c>
    </row>
    <row r="59" spans="1:19" x14ac:dyDescent="0.35">
      <c r="A59" s="4">
        <v>45</v>
      </c>
      <c r="B59" t="s">
        <v>2114</v>
      </c>
      <c r="C59" t="str">
        <f>VLOOKUP($B59,Licencje!$A$1:$K$2300,2,FALSE)</f>
        <v>M</v>
      </c>
      <c r="D59" t="str">
        <f>VLOOKUP($B59,Licencje!$A$1:$K$2300,5,FALSE)</f>
        <v>D-1</v>
      </c>
      <c r="E59" t="str">
        <f>VLOOKUP($B59,Licencje!$A$1:$K$2300,10,FALSE)</f>
        <v>KS Orzeł Elbląg</v>
      </c>
      <c r="F59" t="str">
        <f>VLOOKUP($B59,Licencje!$A$1:$K$2300,11,FALSE)</f>
        <v>SP 15 Elbląg</v>
      </c>
      <c r="G59">
        <v>2</v>
      </c>
      <c r="H59">
        <v>0</v>
      </c>
      <c r="I59">
        <v>0</v>
      </c>
      <c r="L59">
        <v>0</v>
      </c>
      <c r="M59">
        <v>0</v>
      </c>
      <c r="Q59">
        <f>SUM(LARGE($G59:$K59,1),LARGE($G59:$K59,2),LARGE($G59:$K59,3))</f>
        <v>2</v>
      </c>
      <c r="R59">
        <f>SUM(LARGE($G59:$K59,1),LARGE($G59:$K59,2),LARGE($G59:$K59,3))</f>
        <v>2</v>
      </c>
      <c r="S59">
        <f>SUM(Matka[[#This Row],[Edycja I]:[Sztafety V]])</f>
        <v>2</v>
      </c>
    </row>
    <row r="60" spans="1:19" x14ac:dyDescent="0.35">
      <c r="A60" s="4">
        <v>46</v>
      </c>
      <c r="B60" t="s">
        <v>2158</v>
      </c>
      <c r="C60" t="str">
        <f>VLOOKUP($B60,Licencje!$A$1:$K$2300,2,FALSE)</f>
        <v>K</v>
      </c>
      <c r="D60" t="str">
        <f>VLOOKUP($B60,Licencje!$A$1:$K$2300,5,FALSE)</f>
        <v>D-2</v>
      </c>
      <c r="E60" t="str">
        <f>VLOOKUP($B60,Licencje!$A$1:$K$2300,10,FALSE)</f>
        <v>MKS Cuprum Lubin</v>
      </c>
      <c r="F60" t="str">
        <f>VLOOKUP($B60,Licencje!$A$1:$K$2300,11,FALSE)</f>
        <v>NSP SMS Lubin</v>
      </c>
      <c r="G60">
        <v>1</v>
      </c>
      <c r="H60">
        <v>0</v>
      </c>
      <c r="I60">
        <v>0</v>
      </c>
      <c r="L60">
        <v>1.25</v>
      </c>
      <c r="M60">
        <v>0</v>
      </c>
      <c r="N60">
        <v>1</v>
      </c>
      <c r="Q60">
        <f>SUM(LARGE($G60:$K60,1),LARGE($G60:$K60,2),LARGE($G60:$K60,3))</f>
        <v>1</v>
      </c>
      <c r="R60">
        <f>SUM(LARGE($G60:$K60,1),LARGE($G60:$K60,2),LARGE($G60:$K60,3))</f>
        <v>1</v>
      </c>
      <c r="S60">
        <f>SUM(Matka[[#This Row],[Edycja I]:[Sztafety V]])</f>
        <v>3.25</v>
      </c>
    </row>
    <row r="61" spans="1:19" x14ac:dyDescent="0.35">
      <c r="A61" s="4">
        <v>47</v>
      </c>
      <c r="B61" t="s">
        <v>3178</v>
      </c>
      <c r="C61" t="str">
        <f>VLOOKUP($B61,Licencje!$A$1:$K$2300,2,FALSE)</f>
        <v>K</v>
      </c>
      <c r="D61" t="str">
        <f>VLOOKUP($B61,Licencje!$A$1:$K$2300,5,FALSE)</f>
        <v>D-1</v>
      </c>
      <c r="E61" t="str">
        <f>VLOOKUP($B61,Licencje!$A$1:$K$2300,10,FALSE)</f>
        <v>SKŁ Górnik Sanok</v>
      </c>
      <c r="F61" t="str">
        <f>VLOOKUP($B61,Licencje!$A$1:$K$2300,11,FALSE)</f>
        <v>SP 1 Sanok</v>
      </c>
      <c r="G61">
        <v>0</v>
      </c>
      <c r="H61">
        <v>0</v>
      </c>
      <c r="I61">
        <v>0</v>
      </c>
      <c r="L61">
        <v>0</v>
      </c>
      <c r="M61">
        <v>0.5</v>
      </c>
      <c r="Q61">
        <f>SUM(LARGE($G61:$K61,1),LARGE($G61:$K61,2),LARGE($G61:$K61,3))</f>
        <v>0</v>
      </c>
      <c r="R61">
        <f>SUM(LARGE($G61:$K61,1),LARGE($G61:$K61,2),LARGE($G61:$K61,3))</f>
        <v>0</v>
      </c>
      <c r="S61">
        <f>SUM(Matka[[#This Row],[Edycja I]:[Sztafety V]])</f>
        <v>0.5</v>
      </c>
    </row>
    <row r="62" spans="1:19" x14ac:dyDescent="0.35">
      <c r="A62" s="4">
        <v>48</v>
      </c>
      <c r="B62" t="s">
        <v>2013</v>
      </c>
      <c r="C62" t="str">
        <f>VLOOKUP($B62,Licencje!$A$1:$K$2300,2,FALSE)</f>
        <v>K</v>
      </c>
      <c r="D62" t="str">
        <f>VLOOKUP($B62,Licencje!$A$1:$K$2300,5,FALSE)</f>
        <v>E-1</v>
      </c>
      <c r="E62" t="str">
        <f>VLOOKUP($B62,Licencje!$A$1:$K$2300,10,FALSE)</f>
        <v>IUKS Dziewiątka Tomaszów Mazowiecki</v>
      </c>
      <c r="F62" t="str">
        <f>VLOOKUP($B62,Licencje!$A$1:$K$2300,11,FALSE)</f>
        <v>SP 9 Tomaszów Mazowiecki</v>
      </c>
      <c r="G62">
        <v>9</v>
      </c>
      <c r="H62">
        <v>9</v>
      </c>
      <c r="I62">
        <v>9</v>
      </c>
      <c r="L62">
        <v>1.75</v>
      </c>
      <c r="M62">
        <v>1.75</v>
      </c>
      <c r="N62">
        <v>1.25</v>
      </c>
      <c r="Q62">
        <f>SUM(LARGE($G62:$K62,1),LARGE($G62:$K62,2),LARGE($G62:$K62,3))</f>
        <v>27</v>
      </c>
      <c r="R62">
        <f>SUM(LARGE($G62:$K62,1),LARGE($G62:$K62,2),LARGE($G62:$K62,3))</f>
        <v>27</v>
      </c>
      <c r="S62">
        <f>SUM(Matka[[#This Row],[Edycja I]:[Sztafety V]])</f>
        <v>31.75</v>
      </c>
    </row>
    <row r="63" spans="1:19" x14ac:dyDescent="0.35">
      <c r="A63" s="4">
        <v>49</v>
      </c>
      <c r="B63" t="s">
        <v>3191</v>
      </c>
      <c r="C63" t="str">
        <f>VLOOKUP($B63,Licencje!$A$1:$K$2300,2,FALSE)</f>
        <v>M</v>
      </c>
      <c r="D63" t="str">
        <f>VLOOKUP($B63,Licencje!$A$1:$K$2300,5,FALSE)</f>
        <v>D-1</v>
      </c>
      <c r="E63" t="str">
        <f>VLOOKUP($B63,Licencje!$A$1:$K$2300,10,FALSE)</f>
        <v>KS Orzeł Elbląg</v>
      </c>
      <c r="F63" t="str">
        <f>VLOOKUP($B63,Licencje!$A$1:$K$2300,11,FALSE)</f>
        <v>SP 11 Elbląg</v>
      </c>
      <c r="G63">
        <v>1</v>
      </c>
      <c r="H63">
        <v>0</v>
      </c>
      <c r="I63">
        <v>0</v>
      </c>
      <c r="L63">
        <v>0</v>
      </c>
      <c r="M63">
        <v>0</v>
      </c>
      <c r="Q63">
        <f>SUM(LARGE($G63:$K63,1),LARGE($G63:$K63,2),LARGE($G63:$K63,3))</f>
        <v>1</v>
      </c>
      <c r="R63">
        <f>SUM(LARGE($G63:$K63,1),LARGE($G63:$K63,2),LARGE($G63:$K63,3))</f>
        <v>1</v>
      </c>
      <c r="S63">
        <f>SUM(Matka[[#This Row],[Edycja I]:[Sztafety V]])</f>
        <v>1</v>
      </c>
    </row>
    <row r="64" spans="1:19" x14ac:dyDescent="0.35">
      <c r="A64" s="4">
        <v>50</v>
      </c>
      <c r="B64" t="s">
        <v>3967</v>
      </c>
      <c r="C64" t="str">
        <f>VLOOKUP($B64,Licencje!$A$1:$K$2300,2,FALSE)</f>
        <v>K</v>
      </c>
      <c r="D64" t="str">
        <f>VLOOKUP($B64,Licencje!$A$1:$K$2300,5,FALSE)</f>
        <v>E-1</v>
      </c>
      <c r="E64" t="str">
        <f>VLOOKUP($B64,Licencje!$A$1:$K$2300,10,FALSE)</f>
        <v>KS ARENA Tomaszów Mazowiecki</v>
      </c>
      <c r="F64" t="str">
        <f>VLOOKUP($B64,Licencje!$A$1:$K$2300,11,FALSE)</f>
        <v>SP 1 Tomaszów Mazowiecki</v>
      </c>
      <c r="G64">
        <v>0</v>
      </c>
      <c r="H64">
        <v>0</v>
      </c>
      <c r="I64">
        <v>1</v>
      </c>
      <c r="Q64">
        <f>SUM(LARGE($G64:$K64,1),LARGE($G64:$K64,2),LARGE($G64:$K64,3))</f>
        <v>1</v>
      </c>
      <c r="R64">
        <f>SUM(LARGE($G64:$K64,1),LARGE($G64:$K64,2),LARGE($G64:$K64,3))</f>
        <v>1</v>
      </c>
      <c r="S64">
        <f>SUM(Matka[[#This Row],[Edycja I]:[Sztafety V]])</f>
        <v>1</v>
      </c>
    </row>
    <row r="65" spans="1:19" x14ac:dyDescent="0.35">
      <c r="A65" s="4">
        <v>51</v>
      </c>
      <c r="B65" t="s">
        <v>593</v>
      </c>
      <c r="C65" t="str">
        <f>VLOOKUP($B65,Licencje!$A$1:$K$2300,2,FALSE)</f>
        <v>K</v>
      </c>
      <c r="D65" t="str">
        <f>VLOOKUP($B65,Licencje!$A$1:$K$2300,5,FALSE)</f>
        <v>D-2</v>
      </c>
      <c r="E65" t="str">
        <f>VLOOKUP($B65,Licencje!$A$1:$K$2300,10,FALSE)</f>
        <v>KS Pilica Tomaszów Mazowiecki</v>
      </c>
      <c r="F65" t="str">
        <f>VLOOKUP($B65,Licencje!$A$1:$K$2300,11,FALSE)</f>
        <v>SP 6 Tomaszów Mazowiecki</v>
      </c>
      <c r="G65">
        <v>0</v>
      </c>
      <c r="H65">
        <v>0</v>
      </c>
      <c r="I65">
        <v>0</v>
      </c>
      <c r="L65">
        <v>0</v>
      </c>
      <c r="M65">
        <v>1.25</v>
      </c>
      <c r="N65">
        <v>0.75</v>
      </c>
      <c r="Q65">
        <f>SUM(LARGE($G65:$K65,1),LARGE($G65:$K65,2),LARGE($G65:$K65,3))</f>
        <v>0</v>
      </c>
      <c r="R65">
        <f>SUM(LARGE($G65:$K65,1),LARGE($G65:$K65,2),LARGE($G65:$K65,3))</f>
        <v>0</v>
      </c>
      <c r="S65">
        <f>SUM(Matka[[#This Row],[Edycja I]:[Sztafety V]])</f>
        <v>2</v>
      </c>
    </row>
    <row r="66" spans="1:19" x14ac:dyDescent="0.35">
      <c r="A66" s="4">
        <v>52</v>
      </c>
      <c r="B66" t="s">
        <v>2589</v>
      </c>
      <c r="C66" t="str">
        <f>VLOOKUP($B66,Licencje!$A$1:$K$2300,2,FALSE)</f>
        <v>M</v>
      </c>
      <c r="D66" t="str">
        <f>VLOOKUP($B66,Licencje!$A$1:$K$2300,5,FALSE)</f>
        <v>E-2</v>
      </c>
      <c r="E66" t="str">
        <f>VLOOKUP($B66,Licencje!$A$1:$K$2300,10,FALSE)</f>
        <v>WTŁ Stegny Warszawa</v>
      </c>
      <c r="F66" t="str">
        <f>VLOOKUP($B66,Licencje!$A$1:$K$2300,11,FALSE)</f>
        <v>SP 310 Warszawa</v>
      </c>
      <c r="G66">
        <v>0</v>
      </c>
      <c r="H66">
        <v>2</v>
      </c>
      <c r="I66">
        <v>2</v>
      </c>
      <c r="L66">
        <v>0</v>
      </c>
      <c r="M66">
        <v>0</v>
      </c>
      <c r="Q66">
        <f>SUM(LARGE($G66:$K66,1),LARGE($G66:$K66,2),LARGE($G66:$K66,3))</f>
        <v>4</v>
      </c>
      <c r="R66">
        <f>SUM(LARGE($G66:$K66,1),LARGE($G66:$K66,2),LARGE($G66:$K66,3))</f>
        <v>4</v>
      </c>
      <c r="S66">
        <f>SUM(Matka[[#This Row],[Edycja I]:[Sztafety V]])</f>
        <v>4</v>
      </c>
    </row>
    <row r="67" spans="1:19" x14ac:dyDescent="0.35">
      <c r="A67" s="4">
        <v>53</v>
      </c>
      <c r="B67" t="s">
        <v>2386</v>
      </c>
      <c r="C67" t="str">
        <f>VLOOKUP($B67,Licencje!$A$1:$K$2300,2,FALSE)</f>
        <v>M</v>
      </c>
      <c r="D67" t="str">
        <f>VLOOKUP($B67,Licencje!$A$1:$K$2300,5,FALSE)</f>
        <v>D-2</v>
      </c>
      <c r="E67" t="str">
        <f>VLOOKUP($B67,Licencje!$A$1:$K$2300,10,FALSE)</f>
        <v>MKS Cuprum Lubin</v>
      </c>
      <c r="F67" t="str">
        <f>VLOOKUP($B67,Licencje!$A$1:$K$2300,11,FALSE)</f>
        <v>NSP SMS Lubin</v>
      </c>
      <c r="G67">
        <v>4</v>
      </c>
      <c r="H67">
        <v>0</v>
      </c>
      <c r="I67">
        <v>2</v>
      </c>
      <c r="L67">
        <v>2.25</v>
      </c>
      <c r="M67">
        <v>0</v>
      </c>
      <c r="N67">
        <v>2.25</v>
      </c>
      <c r="Q67">
        <f>SUM(LARGE($G67:$K67,1),LARGE($G67:$K67,2),LARGE($G67:$K67,3))</f>
        <v>6</v>
      </c>
      <c r="R67">
        <f>SUM(LARGE($G67:$K67,1),LARGE($G67:$K67,2),LARGE($G67:$K67,3))</f>
        <v>6</v>
      </c>
      <c r="S67">
        <f>SUM(Matka[[#This Row],[Edycja I]:[Sztafety V]])</f>
        <v>10.5</v>
      </c>
    </row>
    <row r="68" spans="1:19" x14ac:dyDescent="0.35">
      <c r="A68" s="4">
        <v>54</v>
      </c>
      <c r="B68" t="s">
        <v>2402</v>
      </c>
      <c r="C68" t="str">
        <f>VLOOKUP($B68,Licencje!$A$1:$K$2300,2,FALSE)</f>
        <v>K</v>
      </c>
      <c r="D68" t="str">
        <f>VLOOKUP($B68,Licencje!$A$1:$K$2300,5,FALSE)</f>
        <v>E-2</v>
      </c>
      <c r="E68" t="str">
        <f>VLOOKUP($B68,Licencje!$A$1:$K$2300,10,FALSE)</f>
        <v>UKS Orlica Duszniki Zdrój</v>
      </c>
      <c r="F68" t="str">
        <f>VLOOKUP($B68,Licencje!$A$1:$K$2300,11,FALSE)</f>
        <v>SP nr2 Polanica-Zdrój</v>
      </c>
      <c r="G68">
        <v>0</v>
      </c>
      <c r="H68">
        <v>7</v>
      </c>
      <c r="I68">
        <v>5</v>
      </c>
      <c r="L68">
        <v>0</v>
      </c>
      <c r="M68">
        <v>1</v>
      </c>
      <c r="N68">
        <v>2.25</v>
      </c>
      <c r="Q68">
        <f>SUM(LARGE($G68:$K68,1),LARGE($G68:$K68,2),LARGE($G68:$K68,3))</f>
        <v>12</v>
      </c>
      <c r="R68">
        <f>SUM(LARGE($G68:$K68,1),LARGE($G68:$K68,2),LARGE($G68:$K68,3))</f>
        <v>12</v>
      </c>
      <c r="S68">
        <f>SUM(Matka[[#This Row],[Edycja I]:[Sztafety V]])</f>
        <v>15.25</v>
      </c>
    </row>
    <row r="69" spans="1:19" x14ac:dyDescent="0.35">
      <c r="A69" s="4">
        <v>55</v>
      </c>
      <c r="B69" t="s">
        <v>2939</v>
      </c>
      <c r="C69" t="str">
        <f>VLOOKUP($B69,Licencje!$A$1:$K$2300,2,FALSE)</f>
        <v>M</v>
      </c>
      <c r="D69" t="str">
        <f>VLOOKUP($B69,Licencje!$A$1:$K$2300,5,FALSE)</f>
        <v>E-2</v>
      </c>
      <c r="E69" t="str">
        <f>VLOOKUP($B69,Licencje!$A$1:$K$2300,10,FALSE)</f>
        <v>KS ARENA Tomaszów Mazowiecki</v>
      </c>
      <c r="F69" t="str">
        <f>VLOOKUP($B69,Licencje!$A$1:$K$2300,11,FALSE)</f>
        <v>SP 12 Tomaszów Mazowiecki</v>
      </c>
      <c r="G69">
        <v>3</v>
      </c>
      <c r="H69">
        <v>1</v>
      </c>
      <c r="I69">
        <v>0</v>
      </c>
      <c r="L69">
        <v>0</v>
      </c>
      <c r="M69">
        <v>0</v>
      </c>
      <c r="N69">
        <v>1.75</v>
      </c>
      <c r="Q69">
        <f>SUM(LARGE($G69:$K69,1),LARGE($G69:$K69,2),LARGE($G69:$K69,3))</f>
        <v>4</v>
      </c>
      <c r="R69">
        <f>SUM(LARGE($G69:$K69,1),LARGE($G69:$K69,2),LARGE($G69:$K69,3))</f>
        <v>4</v>
      </c>
      <c r="S69">
        <f>SUM(Matka[[#This Row],[Edycja I]:[Sztafety V]])</f>
        <v>5.75</v>
      </c>
    </row>
    <row r="70" spans="1:19" x14ac:dyDescent="0.35">
      <c r="A70" s="4">
        <v>56</v>
      </c>
      <c r="B70" t="s">
        <v>2553</v>
      </c>
      <c r="C70" t="str">
        <f>VLOOKUP($B70,Licencje!$A$1:$K$2300,2,FALSE)</f>
        <v>M</v>
      </c>
      <c r="D70" t="str">
        <f>VLOOKUP($B70,Licencje!$A$1:$K$2300,5,FALSE)</f>
        <v>E-2</v>
      </c>
      <c r="E70" t="str">
        <f>VLOOKUP($B70,Licencje!$A$1:$K$2300,10,FALSE)</f>
        <v>UKS Orlica Duszniki Zdrój</v>
      </c>
      <c r="F70" t="str">
        <f>VLOOKUP($B70,Licencje!$A$1:$K$2300,11,FALSE)</f>
        <v>ZSP 2 Kudowa-Zdrój</v>
      </c>
      <c r="G70">
        <v>0</v>
      </c>
      <c r="H70">
        <v>4</v>
      </c>
      <c r="I70">
        <v>3</v>
      </c>
      <c r="L70">
        <v>0</v>
      </c>
      <c r="M70">
        <v>1</v>
      </c>
      <c r="N70">
        <v>1</v>
      </c>
      <c r="Q70">
        <f>SUM(LARGE($G70:$K70,1),LARGE($G70:$K70,2),LARGE($G70:$K70,3))</f>
        <v>7</v>
      </c>
      <c r="R70">
        <f>SUM(LARGE($G70:$K70,1),LARGE($G70:$K70,2),LARGE($G70:$K70,3))</f>
        <v>7</v>
      </c>
      <c r="S70">
        <f>SUM(Matka[[#This Row],[Edycja I]:[Sztafety V]])</f>
        <v>9</v>
      </c>
    </row>
    <row r="71" spans="1:19" x14ac:dyDescent="0.35">
      <c r="A71" s="4">
        <v>57</v>
      </c>
      <c r="B71" t="s">
        <v>2556</v>
      </c>
      <c r="C71" t="str">
        <f>VLOOKUP($B71,Licencje!$A$1:$K$2300,2,FALSE)</f>
        <v>K</v>
      </c>
      <c r="D71" t="s">
        <v>10</v>
      </c>
      <c r="E71" t="str">
        <f>VLOOKUP($B71,Licencje!$A$1:$K$2300,10,FALSE)</f>
        <v>UKS Orlica Duszniki Zdrój</v>
      </c>
      <c r="F71" t="str">
        <f>VLOOKUP($B71,Licencje!$A$1:$K$2300,11,FALSE)</f>
        <v>ZSP 2 Kudowa-Zdrój</v>
      </c>
      <c r="G71">
        <v>1</v>
      </c>
      <c r="H71">
        <v>0</v>
      </c>
      <c r="I71">
        <v>0</v>
      </c>
      <c r="L71">
        <v>0</v>
      </c>
      <c r="M71">
        <v>0</v>
      </c>
      <c r="N71">
        <v>2.25</v>
      </c>
      <c r="Q71">
        <f>SUM(LARGE($G71:$K71,1),LARGE($G71:$K71,2),LARGE($G71:$K71,3))</f>
        <v>1</v>
      </c>
      <c r="R71">
        <f>SUM(LARGE($G71:$K71,1),LARGE($G71:$K71,2),LARGE($G71:$K71,3))</f>
        <v>1</v>
      </c>
      <c r="S71">
        <f>SUM(Matka[[#This Row],[Edycja I]:[Sztafety V]])</f>
        <v>3.25</v>
      </c>
    </row>
    <row r="72" spans="1:19" x14ac:dyDescent="0.35">
      <c r="A72" s="4">
        <v>58</v>
      </c>
      <c r="B72" t="s">
        <v>3248</v>
      </c>
      <c r="C72" t="str">
        <f>VLOOKUP($B72,Licencje!$A$1:$K$2300,2,FALSE)</f>
        <v>M</v>
      </c>
      <c r="D72" t="str">
        <f>VLOOKUP($B72,Licencje!$A$1:$K$2300,5,FALSE)</f>
        <v>E-1</v>
      </c>
      <c r="E72" t="str">
        <f>VLOOKUP($B72,Licencje!$A$1:$K$2300,10,FALSE)</f>
        <v>UKS Znicz Kłodzko</v>
      </c>
      <c r="F72">
        <f>VLOOKUP($B72,Licencje!$A$1:$K$2300,11,FALSE)</f>
        <v>0</v>
      </c>
      <c r="G72">
        <v>0</v>
      </c>
      <c r="H72">
        <v>0</v>
      </c>
      <c r="I72">
        <v>1</v>
      </c>
      <c r="N72">
        <v>0.75</v>
      </c>
      <c r="Q72">
        <f>SUM(LARGE($G72:$K72,1),LARGE($G72:$K72,2),LARGE($G72:$K72,3))</f>
        <v>1</v>
      </c>
      <c r="R72">
        <f>SUM(LARGE($G72:$K72,1),LARGE($G72:$K72,2),LARGE($G72:$K72,3))</f>
        <v>1</v>
      </c>
      <c r="S72">
        <f>SUM(Matka[[#This Row],[Edycja I]:[Sztafety V]])</f>
        <v>1.75</v>
      </c>
    </row>
    <row r="73" spans="1:19" x14ac:dyDescent="0.35">
      <c r="A73" s="4">
        <v>59</v>
      </c>
      <c r="B73" t="s">
        <v>2528</v>
      </c>
      <c r="C73" t="str">
        <f>VLOOKUP($B73,Licencje!$A$1:$K$2300,2,FALSE)</f>
        <v>K</v>
      </c>
      <c r="D73" t="str">
        <f>VLOOKUP($B73,Licencje!$A$1:$K$2300,5,FALSE)</f>
        <v>E-1</v>
      </c>
      <c r="E73" t="str">
        <f>VLOOKUP($B73,Licencje!$A$1:$K$2300,10,FALSE)</f>
        <v>KS Orzeł Elbląg</v>
      </c>
      <c r="F73" t="str">
        <f>VLOOKUP($B73,Licencje!$A$1:$K$2300,11,FALSE)</f>
        <v>SP 19 Elbląg</v>
      </c>
      <c r="G73">
        <v>0</v>
      </c>
      <c r="H73">
        <v>0</v>
      </c>
      <c r="I73">
        <v>0</v>
      </c>
      <c r="L73">
        <v>0.75</v>
      </c>
      <c r="M73">
        <v>0</v>
      </c>
      <c r="N73">
        <v>0.25</v>
      </c>
      <c r="Q73">
        <f>SUM(LARGE($G73:$K73,1),LARGE($G73:$K73,2),LARGE($G73:$K73,3))</f>
        <v>0</v>
      </c>
      <c r="R73">
        <f>SUM(LARGE($G73:$K73,1),LARGE($G73:$K73,2),LARGE($G73:$K73,3))</f>
        <v>0</v>
      </c>
      <c r="S73">
        <f>SUM(Matka[[#This Row],[Edycja I]:[Sztafety V]])</f>
        <v>1</v>
      </c>
    </row>
    <row r="74" spans="1:19" x14ac:dyDescent="0.35">
      <c r="A74" s="4">
        <v>60</v>
      </c>
      <c r="B74" t="s">
        <v>3251</v>
      </c>
      <c r="C74" t="str">
        <f>VLOOKUP($B74,Licencje!$A$1:$K$2300,2,FALSE)</f>
        <v>K</v>
      </c>
      <c r="D74" t="str">
        <f>VLOOKUP($B74,Licencje!$A$1:$K$2300,5,FALSE)</f>
        <v>E-2</v>
      </c>
      <c r="E74" t="str">
        <f>VLOOKUP($B74,Licencje!$A$1:$K$2300,10,FALSE)</f>
        <v>Fundacja ŁiSW Legia Warszawa</v>
      </c>
      <c r="F74" t="str">
        <f>VLOOKUP($B74,Licencje!$A$1:$K$2300,11,FALSE)</f>
        <v xml:space="preserve">SP Niepubliczna Kolegium Stanisława Kostki </v>
      </c>
      <c r="G74">
        <v>0</v>
      </c>
      <c r="H74">
        <v>2</v>
      </c>
      <c r="I74">
        <v>3</v>
      </c>
      <c r="L74">
        <v>0</v>
      </c>
      <c r="M74">
        <v>0</v>
      </c>
      <c r="Q74">
        <f>SUM(LARGE($G74:$K74,1),LARGE($G74:$K74,2),LARGE($G74:$K74,3))</f>
        <v>5</v>
      </c>
      <c r="R74">
        <f>SUM(LARGE($G74:$K74,1),LARGE($G74:$K74,2),LARGE($G74:$K74,3))</f>
        <v>5</v>
      </c>
      <c r="S74">
        <f>SUM(Matka[[#This Row],[Edycja I]:[Sztafety V]])</f>
        <v>5</v>
      </c>
    </row>
    <row r="75" spans="1:19" x14ac:dyDescent="0.35">
      <c r="A75" s="4">
        <v>61</v>
      </c>
      <c r="B75" t="s">
        <v>414</v>
      </c>
      <c r="C75" t="str">
        <f>VLOOKUP($B75,Licencje!$A$1:$K$2300,2,FALSE)</f>
        <v>M</v>
      </c>
      <c r="D75" t="str">
        <f>VLOOKUP($B75,Licencje!$A$1:$K$2300,5,FALSE)</f>
        <v>E-1</v>
      </c>
      <c r="E75" t="str">
        <f>VLOOKUP($B75,Licencje!$A$1:$K$2300,10,FALSE)</f>
        <v>UKS Sparta Grodzisk Mazowiecki</v>
      </c>
      <c r="F75" t="str">
        <f>VLOOKUP($B75,Licencje!$A$1:$K$2300,11,FALSE)</f>
        <v>SP 2 Grodzisk Mazowiecki</v>
      </c>
      <c r="G75">
        <v>0</v>
      </c>
      <c r="H75">
        <v>0</v>
      </c>
      <c r="I75">
        <v>0</v>
      </c>
      <c r="N75">
        <v>2.25</v>
      </c>
      <c r="Q75">
        <f>SUM(LARGE($G75:$K75,1),LARGE($G75:$K75,2),LARGE($G75:$K75,3))</f>
        <v>0</v>
      </c>
      <c r="R75">
        <f>SUM(LARGE($G75:$K75,1),LARGE($G75:$K75,2),LARGE($G75:$K75,3))</f>
        <v>0</v>
      </c>
      <c r="S75">
        <f>SUM(Matka[[#This Row],[Edycja I]:[Sztafety V]])</f>
        <v>2.25</v>
      </c>
    </row>
    <row r="76" spans="1:19" x14ac:dyDescent="0.35">
      <c r="A76" s="4">
        <v>62</v>
      </c>
      <c r="B76" t="s">
        <v>411</v>
      </c>
      <c r="C76" t="str">
        <f>VLOOKUP($B76,Licencje!$A$1:$K$2300,2,FALSE)</f>
        <v>K</v>
      </c>
      <c r="D76" t="str">
        <f>VLOOKUP($B76,Licencje!$A$1:$K$2300,5,FALSE)</f>
        <v>E-2</v>
      </c>
      <c r="E76" t="str">
        <f>VLOOKUP($B76,Licencje!$A$1:$K$2300,10,FALSE)</f>
        <v>UKS Sparta Grodzisk Mazowiecki</v>
      </c>
      <c r="F76" t="str">
        <f>VLOOKUP($B76,Licencje!$A$1:$K$2300,11,FALSE)</f>
        <v>SP 2 Grodzisk Mazowiecki</v>
      </c>
      <c r="G76">
        <v>0</v>
      </c>
      <c r="H76">
        <v>2</v>
      </c>
      <c r="I76">
        <v>9</v>
      </c>
      <c r="L76">
        <v>0</v>
      </c>
      <c r="M76">
        <v>0</v>
      </c>
      <c r="Q76">
        <f>SUM(LARGE($G76:$K76,1),LARGE($G76:$K76,2),LARGE($G76:$K76,3))</f>
        <v>11</v>
      </c>
      <c r="R76">
        <f>SUM(LARGE($G76:$K76,1),LARGE($G76:$K76,2),LARGE($G76:$K76,3))</f>
        <v>11</v>
      </c>
      <c r="S76">
        <f>SUM(Matka[[#This Row],[Edycja I]:[Sztafety V]])</f>
        <v>11</v>
      </c>
    </row>
    <row r="77" spans="1:19" x14ac:dyDescent="0.35">
      <c r="A77" s="4">
        <v>63</v>
      </c>
      <c r="B77" t="s">
        <v>1091</v>
      </c>
      <c r="C77" t="str">
        <f>VLOOKUP($B77,Licencje!$A$1:$K$2300,2,FALSE)</f>
        <v>K</v>
      </c>
      <c r="D77" t="str">
        <f>VLOOKUP($B77,Licencje!$A$1:$K$2300,5,FALSE)</f>
        <v>D-2</v>
      </c>
      <c r="E77" t="str">
        <f>VLOOKUP($B77,Licencje!$A$1:$K$2300,10,FALSE)</f>
        <v>UKS Orlica Duszniki Zdrój</v>
      </c>
      <c r="F77" t="str">
        <f>VLOOKUP($B77,Licencje!$A$1:$K$2300,11,FALSE)</f>
        <v>MZS Duszniki-Zdrój</v>
      </c>
      <c r="G77">
        <v>0</v>
      </c>
      <c r="H77">
        <v>0</v>
      </c>
      <c r="I77">
        <v>1</v>
      </c>
      <c r="N77">
        <v>1.75</v>
      </c>
      <c r="Q77">
        <f>SUM(LARGE($G77:$K77,1),LARGE($G77:$K77,2),LARGE($G77:$K77,3))</f>
        <v>1</v>
      </c>
      <c r="R77">
        <f>SUM(LARGE($G77:$K77,1),LARGE($G77:$K77,2),LARGE($G77:$K77,3))</f>
        <v>1</v>
      </c>
      <c r="S77">
        <f>SUM(Matka[[#This Row],[Edycja I]:[Sztafety V]])</f>
        <v>2.75</v>
      </c>
    </row>
    <row r="78" spans="1:19" x14ac:dyDescent="0.35">
      <c r="A78" s="4">
        <v>64</v>
      </c>
      <c r="B78" t="s">
        <v>437</v>
      </c>
      <c r="C78" t="str">
        <f>VLOOKUP($B78,Licencje!$A$1:$K$2300,2,FALSE)</f>
        <v>M</v>
      </c>
      <c r="D78" t="str">
        <f>VLOOKUP($B78,Licencje!$A$1:$K$2300,5,FALSE)</f>
        <v>D-2</v>
      </c>
      <c r="E78" t="str">
        <f>VLOOKUP($B78,Licencje!$A$1:$K$2300,10,FALSE)</f>
        <v>KS Pilica Tomaszów Mazowiecki</v>
      </c>
      <c r="F78" t="str">
        <f>VLOOKUP($B78,Licencje!$A$1:$K$2300,11,FALSE)</f>
        <v>SP 6 Tomaszów Mazowiecki</v>
      </c>
      <c r="G78">
        <v>5</v>
      </c>
      <c r="H78">
        <v>5</v>
      </c>
      <c r="I78">
        <v>5</v>
      </c>
      <c r="L78">
        <v>1.25</v>
      </c>
      <c r="M78">
        <v>1.25</v>
      </c>
      <c r="N78">
        <v>1.25</v>
      </c>
      <c r="Q78">
        <f>SUM(LARGE($G78:$K78,1),LARGE($G78:$K78,2),LARGE($G78:$K78,3))</f>
        <v>15</v>
      </c>
      <c r="R78">
        <f>SUM(LARGE($G78:$K78,1),LARGE($G78:$K78,2),LARGE($G78:$K78,3))</f>
        <v>15</v>
      </c>
      <c r="S78">
        <f>SUM(Matka[[#This Row],[Edycja I]:[Sztafety V]])</f>
        <v>18.75</v>
      </c>
    </row>
    <row r="79" spans="1:19" x14ac:dyDescent="0.35">
      <c r="A79" s="4">
        <v>65</v>
      </c>
      <c r="B79" t="s">
        <v>428</v>
      </c>
      <c r="C79" t="str">
        <f>VLOOKUP($B79,Licencje!$A$1:$K$2300,2,FALSE)</f>
        <v>K</v>
      </c>
      <c r="D79" t="str">
        <f>VLOOKUP($B79,Licencje!$A$1:$K$2300,5,FALSE)</f>
        <v>E-2</v>
      </c>
      <c r="E79" t="str">
        <f>VLOOKUP($B79,Licencje!$A$1:$K$2300,10,FALSE)</f>
        <v>KS Pilica Tomaszów Mazowiecki</v>
      </c>
      <c r="F79" t="str">
        <f>VLOOKUP($B79,Licencje!$A$1:$K$2300,11,FALSE)</f>
        <v>SP 1 Tomaszów Mazowiecki</v>
      </c>
      <c r="G79">
        <v>1</v>
      </c>
      <c r="H79">
        <v>0</v>
      </c>
      <c r="I79">
        <v>0</v>
      </c>
      <c r="L79">
        <v>0.25</v>
      </c>
      <c r="M79">
        <v>0.75</v>
      </c>
      <c r="N79">
        <v>0.75</v>
      </c>
      <c r="Q79">
        <f>SUM(LARGE($G79:$K79,1),LARGE($G79:$K79,2),LARGE($G79:$K79,3))</f>
        <v>1</v>
      </c>
      <c r="R79">
        <f>SUM(LARGE($G79:$K79,1),LARGE($G79:$K79,2),LARGE($G79:$K79,3))</f>
        <v>1</v>
      </c>
      <c r="S79">
        <f>SUM(Matka[[#This Row],[Edycja I]:[Sztafety V]])</f>
        <v>2.75</v>
      </c>
    </row>
    <row r="80" spans="1:19" x14ac:dyDescent="0.35">
      <c r="A80" s="4">
        <v>66</v>
      </c>
      <c r="B80" t="s">
        <v>2016</v>
      </c>
      <c r="C80" t="str">
        <f>VLOOKUP($B80,Licencje!$A$1:$K$2300,2,FALSE)</f>
        <v>M</v>
      </c>
      <c r="D80" t="str">
        <f>VLOOKUP($B80,Licencje!$A$1:$K$2300,5,FALSE)</f>
        <v>E-2</v>
      </c>
      <c r="E80" t="str">
        <f>VLOOKUP($B80,Licencje!$A$1:$K$2300,10,FALSE)</f>
        <v>IUKS Dziewiątka Tomaszów Mazowiecki</v>
      </c>
      <c r="F80" t="str">
        <f>VLOOKUP($B80,Licencje!$A$1:$K$2300,11,FALSE)</f>
        <v>SP 9 Tomaszów Mazowiecki</v>
      </c>
      <c r="G80">
        <v>9</v>
      </c>
      <c r="H80">
        <v>5</v>
      </c>
      <c r="I80">
        <v>9</v>
      </c>
      <c r="L80">
        <v>1.75</v>
      </c>
      <c r="M80">
        <v>0</v>
      </c>
      <c r="Q80">
        <f>SUM(LARGE($G80:$K80,1),LARGE($G80:$K80,2),LARGE($G80:$K80,3))</f>
        <v>23</v>
      </c>
      <c r="R80">
        <f>SUM(LARGE($G80:$K80,1),LARGE($G80:$K80,2),LARGE($G80:$K80,3))</f>
        <v>23</v>
      </c>
      <c r="S80">
        <f>SUM(Matka[[#This Row],[Edycja I]:[Sztafety V]])</f>
        <v>24.75</v>
      </c>
    </row>
    <row r="81" spans="1:19" x14ac:dyDescent="0.35">
      <c r="A81" s="4">
        <v>67</v>
      </c>
      <c r="B81" t="s">
        <v>3270</v>
      </c>
      <c r="C81" t="str">
        <f>VLOOKUP($B81,Licencje!$A$1:$K$2300,2,FALSE)</f>
        <v>M</v>
      </c>
      <c r="D81" t="str">
        <f>VLOOKUP($B81,Licencje!$A$1:$K$2300,5,FALSE)</f>
        <v>E-2</v>
      </c>
      <c r="E81" t="str">
        <f>VLOOKUP($B81,Licencje!$A$1:$K$2300,10,FALSE)</f>
        <v>Akademia Sportowego Rozwoju Natalii Czerwonki</v>
      </c>
      <c r="F81" t="str">
        <f>VLOOKUP($B81,Licencje!$A$1:$K$2300,11,FALSE)</f>
        <v>SP 8 Lubin</v>
      </c>
      <c r="G81">
        <v>2</v>
      </c>
      <c r="H81">
        <v>1</v>
      </c>
      <c r="I81">
        <v>0</v>
      </c>
      <c r="L81">
        <v>2.25</v>
      </c>
      <c r="M81">
        <v>0</v>
      </c>
      <c r="Q81">
        <f>SUM(LARGE($G81:$K81,1),LARGE($G81:$K81,2),LARGE($G81:$K81,3))</f>
        <v>3</v>
      </c>
      <c r="R81">
        <f>SUM(LARGE($G81:$K81,1),LARGE($G81:$K81,2),LARGE($G81:$K81,3))</f>
        <v>3</v>
      </c>
      <c r="S81">
        <f>SUM(Matka[[#This Row],[Edycja I]:[Sztafety V]])</f>
        <v>5.25</v>
      </c>
    </row>
    <row r="82" spans="1:19" x14ac:dyDescent="0.35">
      <c r="A82" s="4">
        <v>68</v>
      </c>
      <c r="B82" t="s">
        <v>2018</v>
      </c>
      <c r="C82" t="str">
        <f>VLOOKUP($B82,Licencje!$A$1:$K$2300,2,FALSE)</f>
        <v>K</v>
      </c>
      <c r="D82" t="str">
        <f>VLOOKUP($B82,Licencje!$A$1:$K$2300,5,FALSE)</f>
        <v>D-1</v>
      </c>
      <c r="E82" t="str">
        <f>VLOOKUP($B82,Licencje!$A$1:$K$2300,10,FALSE)</f>
        <v>UKS Sparta Grodzisk Mazowiecki</v>
      </c>
      <c r="F82" t="str">
        <f>VLOOKUP($B82,Licencje!$A$1:$K$2300,11,FALSE)</f>
        <v>Milanowska Prywatna Szkoła Podstawowa</v>
      </c>
      <c r="G82">
        <v>0</v>
      </c>
      <c r="H82">
        <v>0</v>
      </c>
      <c r="I82">
        <v>0</v>
      </c>
      <c r="L82">
        <v>0</v>
      </c>
      <c r="M82">
        <v>0.75</v>
      </c>
      <c r="Q82">
        <f>SUM(LARGE($G82:$K82,1),LARGE($G82:$K82,2),LARGE($G82:$K82,3))</f>
        <v>0</v>
      </c>
      <c r="R82">
        <f>SUM(LARGE($G82:$K82,1),LARGE($G82:$K82,2),LARGE($G82:$K82,3))</f>
        <v>0</v>
      </c>
      <c r="S82">
        <f>SUM(Matka[[#This Row],[Edycja I]:[Sztafety V]])</f>
        <v>0.75</v>
      </c>
    </row>
    <row r="83" spans="1:19" x14ac:dyDescent="0.35">
      <c r="A83" s="4">
        <v>69</v>
      </c>
      <c r="B83" t="s">
        <v>2019</v>
      </c>
      <c r="C83" t="str">
        <f>VLOOKUP($B83,Licencje!$A$1:$K$2300,2,FALSE)</f>
        <v>M</v>
      </c>
      <c r="D83" t="str">
        <f>VLOOKUP($B83,Licencje!$A$1:$K$2300,5,FALSE)</f>
        <v>E-1</v>
      </c>
      <c r="E83" t="str">
        <f>VLOOKUP($B83,Licencje!$A$1:$K$2300,10,FALSE)</f>
        <v>UKS Sparta Grodzisk Mazowiecki</v>
      </c>
      <c r="F83" t="str">
        <f>VLOOKUP($B83,Licencje!$A$1:$K$2300,11,FALSE)</f>
        <v>Milanowska Prywatna Szkoła Podstawowa</v>
      </c>
      <c r="G83">
        <v>0</v>
      </c>
      <c r="H83">
        <v>5</v>
      </c>
      <c r="I83">
        <v>7</v>
      </c>
      <c r="L83">
        <v>0</v>
      </c>
      <c r="M83">
        <v>0</v>
      </c>
      <c r="N83">
        <v>2.25</v>
      </c>
      <c r="Q83">
        <f>SUM(LARGE($G83:$K83,1),LARGE($G83:$K83,2),LARGE($G83:$K83,3))</f>
        <v>12</v>
      </c>
      <c r="R83">
        <f>SUM(LARGE($G83:$K83,1),LARGE($G83:$K83,2),LARGE($G83:$K83,3))</f>
        <v>12</v>
      </c>
      <c r="S83">
        <f>SUM(Matka[[#This Row],[Edycja I]:[Sztafety V]])</f>
        <v>14.25</v>
      </c>
    </row>
    <row r="84" spans="1:19" x14ac:dyDescent="0.35">
      <c r="A84" s="4">
        <v>70</v>
      </c>
      <c r="B84" t="s">
        <v>2147</v>
      </c>
      <c r="C84" t="str">
        <f>VLOOKUP($B84,Licencje!$A$1:$K$2300,2,FALSE)</f>
        <v>K</v>
      </c>
      <c r="D84" t="str">
        <f>VLOOKUP($B84,Licencje!$A$1:$K$2300,5,FALSE)</f>
        <v>E-2</v>
      </c>
      <c r="E84" t="str">
        <f>VLOOKUP($B84,Licencje!$A$1:$K$2300,10,FALSE)</f>
        <v>IUKS Dziewiątka Tomaszów Mazowiecki</v>
      </c>
      <c r="F84" t="str">
        <f>VLOOKUP($B84,Licencje!$A$1:$K$2300,11,FALSE)</f>
        <v>SP 12 Tomaszów Mazowiecki</v>
      </c>
      <c r="G84">
        <v>0</v>
      </c>
      <c r="H84">
        <v>0</v>
      </c>
      <c r="I84">
        <v>0</v>
      </c>
      <c r="L84">
        <v>0.75</v>
      </c>
      <c r="M84">
        <v>0</v>
      </c>
      <c r="N84">
        <v>0.5</v>
      </c>
      <c r="Q84">
        <f>SUM(LARGE($G84:$K84,1),LARGE($G84:$K84,2),LARGE($G84:$K84,3))</f>
        <v>0</v>
      </c>
      <c r="R84">
        <f>SUM(LARGE($G84:$K84,1),LARGE($G84:$K84,2),LARGE($G84:$K84,3))</f>
        <v>0</v>
      </c>
      <c r="S84">
        <f>SUM(Matka[[#This Row],[Edycja I]:[Sztafety V]])</f>
        <v>1.25</v>
      </c>
    </row>
    <row r="85" spans="1:19" x14ac:dyDescent="0.35">
      <c r="A85" s="4">
        <v>71</v>
      </c>
      <c r="B85" t="s">
        <v>2049</v>
      </c>
      <c r="C85" t="str">
        <f>VLOOKUP($B85,Licencje!$A$1:$K$2300,2,FALSE)</f>
        <v>K</v>
      </c>
      <c r="D85" t="str">
        <f>VLOOKUP($B85,Licencje!$A$1:$K$2300,5,FALSE)</f>
        <v>D-1</v>
      </c>
      <c r="E85" t="str">
        <f>VLOOKUP($B85,Licencje!$A$1:$K$2300,10,FALSE)</f>
        <v>KS ARENA Tomaszów Mazowiecki</v>
      </c>
      <c r="F85" t="str">
        <f>VLOOKUP($B85,Licencje!$A$1:$K$2300,11,FALSE)</f>
        <v>SP 1</v>
      </c>
      <c r="G85">
        <v>1</v>
      </c>
      <c r="H85">
        <v>1</v>
      </c>
      <c r="I85">
        <v>0</v>
      </c>
      <c r="L85">
        <v>0.25</v>
      </c>
      <c r="M85">
        <v>0.75</v>
      </c>
      <c r="N85">
        <v>0.5</v>
      </c>
      <c r="Q85">
        <f>SUM(LARGE($G85:$K85,1),LARGE($G85:$K85,2),LARGE($G85:$K85,3))</f>
        <v>2</v>
      </c>
      <c r="R85">
        <f>SUM(LARGE($G85:$K85,1),LARGE($G85:$K85,2),LARGE($G85:$K85,3))</f>
        <v>2</v>
      </c>
      <c r="S85">
        <f>SUM(Matka[[#This Row],[Edycja I]:[Sztafety V]])</f>
        <v>3.5</v>
      </c>
    </row>
    <row r="86" spans="1:19" x14ac:dyDescent="0.35">
      <c r="A86" s="4">
        <v>72</v>
      </c>
      <c r="B86" t="s">
        <v>2015</v>
      </c>
      <c r="C86" t="str">
        <f>VLOOKUP($B86,Licencje!$A$1:$K$2300,2,FALSE)</f>
        <v>K</v>
      </c>
      <c r="D86" t="str">
        <f>VLOOKUP($B86,Licencje!$A$1:$K$2300,5,FALSE)</f>
        <v>D-2</v>
      </c>
      <c r="E86" t="str">
        <f>VLOOKUP($B86,Licencje!$A$1:$K$2300,10,FALSE)</f>
        <v>IUKS Dziewiątka Tomaszów Mazowiecki</v>
      </c>
      <c r="F86" t="str">
        <f>VLOOKUP($B86,Licencje!$A$1:$K$2300,11,FALSE)</f>
        <v>SP Lubochnia</v>
      </c>
      <c r="G86">
        <v>1</v>
      </c>
      <c r="H86">
        <v>0</v>
      </c>
      <c r="I86">
        <v>0</v>
      </c>
      <c r="L86">
        <v>0.5</v>
      </c>
      <c r="M86">
        <v>1</v>
      </c>
      <c r="N86">
        <v>0.75</v>
      </c>
      <c r="Q86">
        <f>SUM(LARGE($G86:$K86,1),LARGE($G86:$K86,2),LARGE($G86:$K86,3))</f>
        <v>1</v>
      </c>
      <c r="R86">
        <f>SUM(LARGE($G86:$K86,1),LARGE($G86:$K86,2),LARGE($G86:$K86,3))</f>
        <v>1</v>
      </c>
      <c r="S86">
        <f>SUM(Matka[[#This Row],[Edycja I]:[Sztafety V]])</f>
        <v>3.25</v>
      </c>
    </row>
    <row r="87" spans="1:19" x14ac:dyDescent="0.35">
      <c r="A87" s="4">
        <v>73</v>
      </c>
      <c r="B87" t="s">
        <v>874</v>
      </c>
      <c r="C87" t="str">
        <f>VLOOKUP($B87,Licencje!$A$1:$K$2300,2,FALSE)</f>
        <v>K</v>
      </c>
      <c r="D87" t="str">
        <f>VLOOKUP($B87,Licencje!$A$1:$K$2300,5,FALSE)</f>
        <v>D-2</v>
      </c>
      <c r="E87" t="str">
        <f>VLOOKUP($B87,Licencje!$A$1:$K$2300,10,FALSE)</f>
        <v>MKS Cuprum Lubin</v>
      </c>
      <c r="F87" t="str">
        <f>VLOOKUP($B87,Licencje!$A$1:$K$2300,11,FALSE)</f>
        <v>SP 14 Lubin</v>
      </c>
      <c r="G87">
        <v>5</v>
      </c>
      <c r="H87">
        <v>0</v>
      </c>
      <c r="I87">
        <v>0</v>
      </c>
      <c r="L87">
        <v>1.25</v>
      </c>
      <c r="M87">
        <v>0</v>
      </c>
      <c r="N87">
        <v>1</v>
      </c>
      <c r="Q87">
        <f>SUM(LARGE($G87:$K87,1),LARGE($G87:$K87,2),LARGE($G87:$K87,3))</f>
        <v>5</v>
      </c>
      <c r="R87">
        <f>SUM(LARGE($G87:$K87,1),LARGE($G87:$K87,2),LARGE($G87:$K87,3))</f>
        <v>5</v>
      </c>
      <c r="S87">
        <f>SUM(Matka[[#This Row],[Edycja I]:[Sztafety V]])</f>
        <v>7.25</v>
      </c>
    </row>
    <row r="88" spans="1:19" x14ac:dyDescent="0.35">
      <c r="A88" s="4">
        <v>74</v>
      </c>
      <c r="B88" t="s">
        <v>858</v>
      </c>
      <c r="C88" t="str">
        <f>VLOOKUP($B88,Licencje!$A$1:$K$2300,2,FALSE)</f>
        <v>K</v>
      </c>
      <c r="D88" t="str">
        <f>VLOOKUP($B88,Licencje!$A$1:$K$2300,5,FALSE)</f>
        <v>D-2</v>
      </c>
      <c r="E88" t="str">
        <f>VLOOKUP($B88,Licencje!$A$1:$K$2300,10,FALSE)</f>
        <v>MKS Cuprum Lubin</v>
      </c>
      <c r="F88" t="str">
        <f>VLOOKUP($B88,Licencje!$A$1:$K$2300,11,FALSE)</f>
        <v>SP 14 Lubin</v>
      </c>
      <c r="G88">
        <v>4</v>
      </c>
      <c r="H88">
        <v>3</v>
      </c>
      <c r="I88">
        <v>2</v>
      </c>
      <c r="L88">
        <v>1.25</v>
      </c>
      <c r="M88">
        <v>0</v>
      </c>
      <c r="N88">
        <v>1</v>
      </c>
      <c r="Q88">
        <f>SUM(LARGE($G88:$K88,1),LARGE($G88:$K88,2),LARGE($G88:$K88,3))</f>
        <v>9</v>
      </c>
      <c r="R88">
        <f>SUM(LARGE($G88:$K88,1),LARGE($G88:$K88,2),LARGE($G88:$K88,3))</f>
        <v>9</v>
      </c>
      <c r="S88">
        <f>SUM(Matka[[#This Row],[Edycja I]:[Sztafety V]])</f>
        <v>11.25</v>
      </c>
    </row>
    <row r="89" spans="1:19" x14ac:dyDescent="0.35">
      <c r="A89" s="4">
        <v>75</v>
      </c>
      <c r="B89" t="s">
        <v>854</v>
      </c>
      <c r="C89" t="str">
        <f>VLOOKUP($B89,Licencje!$A$1:$K$2300,2,FALSE)</f>
        <v>K</v>
      </c>
      <c r="D89" t="str">
        <f>VLOOKUP($B89,Licencje!$A$1:$K$2300,5,FALSE)</f>
        <v>E-2</v>
      </c>
      <c r="E89" t="str">
        <f>VLOOKUP($B89,Licencje!$A$1:$K$2300,10,FALSE)</f>
        <v>MKS Cuprum Lubin</v>
      </c>
      <c r="F89" t="str">
        <f>VLOOKUP($B89,Licencje!$A$1:$K$2300,11,FALSE)</f>
        <v>SP 14 Lubin</v>
      </c>
      <c r="G89">
        <v>5</v>
      </c>
      <c r="H89">
        <v>0</v>
      </c>
      <c r="I89">
        <v>2</v>
      </c>
      <c r="L89">
        <v>1</v>
      </c>
      <c r="M89">
        <v>0</v>
      </c>
      <c r="Q89">
        <f>SUM(LARGE($G89:$K89,1),LARGE($G89:$K89,2),LARGE($G89:$K89,3))</f>
        <v>7</v>
      </c>
      <c r="R89">
        <f>SUM(LARGE($G89:$K89,1),LARGE($G89:$K89,2),LARGE($G89:$K89,3))</f>
        <v>7</v>
      </c>
      <c r="S89">
        <f>SUM(Matka[[#This Row],[Edycja I]:[Sztafety V]])</f>
        <v>8</v>
      </c>
    </row>
    <row r="90" spans="1:19" x14ac:dyDescent="0.35">
      <c r="A90" s="4">
        <v>76</v>
      </c>
      <c r="B90" t="s">
        <v>2020</v>
      </c>
      <c r="C90" t="str">
        <f>VLOOKUP($B90,Licencje!$A$1:$K$2300,2,FALSE)</f>
        <v>K</v>
      </c>
      <c r="D90" t="str">
        <f>VLOOKUP($B90,Licencje!$A$1:$K$2300,5,FALSE)</f>
        <v>D-1</v>
      </c>
      <c r="E90" t="str">
        <f>VLOOKUP($B90,Licencje!$A$1:$K$2300,10,FALSE)</f>
        <v>UKS Sparta Grodzisk Mazowiecki</v>
      </c>
      <c r="F90" t="str">
        <f>VLOOKUP($B90,Licencje!$A$1:$K$2300,11,FALSE)</f>
        <v>SP 6 Grodzisk Mazowiecki</v>
      </c>
      <c r="G90">
        <v>0</v>
      </c>
      <c r="H90">
        <v>0</v>
      </c>
      <c r="I90">
        <v>0</v>
      </c>
      <c r="L90">
        <v>0</v>
      </c>
      <c r="M90">
        <v>0.75</v>
      </c>
      <c r="N90">
        <v>0.25</v>
      </c>
      <c r="Q90">
        <f>SUM(LARGE($G90:$K90,1),LARGE($G90:$K90,2),LARGE($G90:$K90,3))</f>
        <v>0</v>
      </c>
      <c r="R90">
        <f>SUM(LARGE($G90:$K90,1),LARGE($G90:$K90,2),LARGE($G90:$K90,3))</f>
        <v>0</v>
      </c>
      <c r="S90">
        <f>SUM(Matka[[#This Row],[Edycja I]:[Sztafety V]])</f>
        <v>1</v>
      </c>
    </row>
    <row r="91" spans="1:19" x14ac:dyDescent="0.35">
      <c r="A91" s="4">
        <v>77</v>
      </c>
      <c r="B91" t="s">
        <v>2628</v>
      </c>
      <c r="C91" t="str">
        <f>VLOOKUP($B91,Licencje!$A$1:$K$2300,2,FALSE)</f>
        <v>K</v>
      </c>
      <c r="D91" t="str">
        <f>VLOOKUP($B91,Licencje!$A$1:$K$2300,5,FALSE)</f>
        <v>E-1</v>
      </c>
      <c r="E91" t="str">
        <f>VLOOKUP($B91,Licencje!$A$1:$K$2300,10,FALSE)</f>
        <v>MKS Cuprum Lubin</v>
      </c>
      <c r="F91" t="str">
        <f>VLOOKUP($B91,Licencje!$A$1:$K$2300,11,FALSE)</f>
        <v>NSP SMS LUBIN</v>
      </c>
      <c r="G91">
        <v>5</v>
      </c>
      <c r="H91">
        <v>3</v>
      </c>
      <c r="I91">
        <v>3</v>
      </c>
      <c r="L91">
        <v>1</v>
      </c>
      <c r="M91">
        <v>0</v>
      </c>
      <c r="Q91">
        <f>SUM(LARGE($G91:$K91,1),LARGE($G91:$K91,2),LARGE($G91:$K91,3))</f>
        <v>11</v>
      </c>
      <c r="R91">
        <f>SUM(LARGE($G91:$K91,1),LARGE($G91:$K91,2),LARGE($G91:$K91,3))</f>
        <v>11</v>
      </c>
      <c r="S91">
        <f>SUM(Matka[[#This Row],[Edycja I]:[Sztafety V]])</f>
        <v>12</v>
      </c>
    </row>
    <row r="92" spans="1:19" x14ac:dyDescent="0.35">
      <c r="A92" s="4">
        <v>78</v>
      </c>
      <c r="B92" t="s">
        <v>784</v>
      </c>
      <c r="C92" t="str">
        <f>VLOOKUP($B92,Licencje!$A$1:$K$2300,2,FALSE)</f>
        <v>K</v>
      </c>
      <c r="D92" t="str">
        <f>VLOOKUP($B92,Licencje!$A$1:$K$2300,5,FALSE)</f>
        <v>D-2</v>
      </c>
      <c r="E92" t="str">
        <f>VLOOKUP($B92,Licencje!$A$1:$K$2300,10,FALSE)</f>
        <v>MKS Cuprum Lubin</v>
      </c>
      <c r="F92" t="str">
        <f>VLOOKUP($B92,Licencje!$A$1:$K$2300,11,FALSE)</f>
        <v>NSP SMS Lubin</v>
      </c>
      <c r="G92">
        <v>0</v>
      </c>
      <c r="H92">
        <v>0</v>
      </c>
      <c r="I92">
        <v>0</v>
      </c>
      <c r="L92">
        <v>0.25</v>
      </c>
      <c r="M92">
        <v>0</v>
      </c>
      <c r="N92">
        <v>0.25</v>
      </c>
      <c r="Q92">
        <f>SUM(LARGE($G92:$K92,1),LARGE($G92:$K92,2),LARGE($G92:$K92,3))</f>
        <v>0</v>
      </c>
      <c r="R92">
        <f>SUM(LARGE($G92:$K92,1),LARGE($G92:$K92,2),LARGE($G92:$K92,3))</f>
        <v>0</v>
      </c>
      <c r="S92">
        <f>SUM(Matka[[#This Row],[Edycja I]:[Sztafety V]])</f>
        <v>0.5</v>
      </c>
    </row>
    <row r="93" spans="1:19" x14ac:dyDescent="0.35">
      <c r="A93" s="4">
        <v>79</v>
      </c>
      <c r="B93" t="s">
        <v>2106</v>
      </c>
      <c r="C93" t="str">
        <f>VLOOKUP($B93,Licencje!$A$1:$K$2300,2,FALSE)</f>
        <v>K</v>
      </c>
      <c r="D93" t="s">
        <v>10</v>
      </c>
      <c r="E93" t="str">
        <f>VLOOKUP($B93,Licencje!$A$1:$K$2300,10,FALSE)</f>
        <v>WTŁ Stegny Warszawa</v>
      </c>
      <c r="F93" t="str">
        <f>VLOOKUP($B93,Licencje!$A$1:$K$2300,11,FALSE)</f>
        <v>SP 8 Otwock</v>
      </c>
      <c r="G93">
        <v>0</v>
      </c>
      <c r="H93">
        <v>0</v>
      </c>
      <c r="I93">
        <v>0</v>
      </c>
      <c r="N93">
        <v>1</v>
      </c>
      <c r="Q93">
        <f>SUM(LARGE($G93:$K93,1),LARGE($G93:$K93,2),LARGE($G93:$K93,3))</f>
        <v>0</v>
      </c>
      <c r="R93">
        <f>SUM(LARGE($G93:$K93,1),LARGE($G93:$K93,2),LARGE($G93:$K93,3))</f>
        <v>0</v>
      </c>
      <c r="S93">
        <f>SUM(Matka[[#This Row],[Edycja I]:[Sztafety V]])</f>
        <v>1</v>
      </c>
    </row>
    <row r="94" spans="1:19" x14ac:dyDescent="0.35">
      <c r="A94" s="4">
        <v>80</v>
      </c>
      <c r="B94" t="s">
        <v>320</v>
      </c>
      <c r="C94" t="str">
        <f>VLOOKUP($B94,Licencje!$A$1:$K$2300,2,FALSE)</f>
        <v>K</v>
      </c>
      <c r="D94" t="str">
        <f>VLOOKUP($B94,Licencje!$A$1:$K$2300,5,FALSE)</f>
        <v>E-2</v>
      </c>
      <c r="E94" t="str">
        <f>VLOOKUP($B94,Licencje!$A$1:$K$2300,10,FALSE)</f>
        <v>WTŁ Stegny Warszawa</v>
      </c>
      <c r="F94" t="str">
        <f>VLOOKUP($B94,Licencje!$A$1:$K$2300,11,FALSE)</f>
        <v>SP 8 Otwock</v>
      </c>
      <c r="G94">
        <v>0</v>
      </c>
      <c r="H94">
        <v>5</v>
      </c>
      <c r="I94">
        <v>2</v>
      </c>
      <c r="L94">
        <v>0</v>
      </c>
      <c r="M94">
        <v>0</v>
      </c>
      <c r="N94">
        <v>1</v>
      </c>
      <c r="Q94">
        <f>SUM(LARGE($G94:$K94,1),LARGE($G94:$K94,2),LARGE($G94:$K94,3))</f>
        <v>7</v>
      </c>
      <c r="R94">
        <f>SUM(LARGE($G94:$K94,1),LARGE($G94:$K94,2),LARGE($G94:$K94,3))</f>
        <v>7</v>
      </c>
      <c r="S94">
        <f>SUM(Matka[[#This Row],[Edycja I]:[Sztafety V]])</f>
        <v>8</v>
      </c>
    </row>
    <row r="95" spans="1:19" x14ac:dyDescent="0.35">
      <c r="A95" s="4">
        <v>81</v>
      </c>
      <c r="B95" t="s">
        <v>2387</v>
      </c>
      <c r="C95" t="str">
        <f>VLOOKUP($B95,Licencje!$A$1:$K$2300,2,FALSE)</f>
        <v>M</v>
      </c>
      <c r="D95" t="str">
        <f>VLOOKUP($B95,Licencje!$A$1:$K$2300,5,FALSE)</f>
        <v>D-2</v>
      </c>
      <c r="E95" t="str">
        <f>VLOOKUP($B95,Licencje!$A$1:$K$2300,10,FALSE)</f>
        <v>MKS Cuprum Lubin</v>
      </c>
      <c r="F95" t="str">
        <f>VLOOKUP($B95,Licencje!$A$1:$K$2300,11,FALSE)</f>
        <v>NSP SMS Lubin</v>
      </c>
      <c r="G95">
        <v>1</v>
      </c>
      <c r="H95">
        <v>1</v>
      </c>
      <c r="I95">
        <v>0</v>
      </c>
      <c r="L95">
        <v>0</v>
      </c>
      <c r="M95">
        <v>0.75</v>
      </c>
      <c r="N95">
        <v>0.75</v>
      </c>
      <c r="Q95">
        <f>SUM(LARGE($G95:$K95,1),LARGE($G95:$K95,2),LARGE($G95:$K95,3))</f>
        <v>2</v>
      </c>
      <c r="R95">
        <f>SUM(LARGE($G95:$K95,1),LARGE($G95:$K95,2),LARGE($G95:$K95,3))</f>
        <v>2</v>
      </c>
      <c r="S95">
        <f>SUM(Matka[[#This Row],[Edycja I]:[Sztafety V]])</f>
        <v>3.5</v>
      </c>
    </row>
    <row r="96" spans="1:19" x14ac:dyDescent="0.35">
      <c r="A96" s="4">
        <v>82</v>
      </c>
      <c r="B96" t="s">
        <v>2361</v>
      </c>
      <c r="C96" t="str">
        <f>VLOOKUP($B96,Licencje!$A$1:$K$2300,2,FALSE)</f>
        <v>M</v>
      </c>
      <c r="D96" t="str">
        <f>VLOOKUP($B96,Licencje!$A$1:$K$2300,5,FALSE)</f>
        <v>E-2</v>
      </c>
      <c r="E96" t="str">
        <f>VLOOKUP($B96,Licencje!$A$1:$K$2300,10,FALSE)</f>
        <v>Akademia Łyżwiarstwa Kristensen</v>
      </c>
      <c r="F96" t="str">
        <f>VLOOKUP($B96,Licencje!$A$1:$K$2300,11,FALSE)</f>
        <v>SP 9 Tomaszów Mazowiecki</v>
      </c>
      <c r="G96">
        <v>0</v>
      </c>
      <c r="H96">
        <v>0</v>
      </c>
      <c r="I96">
        <v>1</v>
      </c>
      <c r="Q96">
        <f>SUM(LARGE($G96:$K96,1),LARGE($G96:$K96,2),LARGE($G96:$K96,3))</f>
        <v>1</v>
      </c>
      <c r="R96">
        <f>SUM(LARGE($G96:$K96,1),LARGE($G96:$K96,2),LARGE($G96:$K96,3))</f>
        <v>1</v>
      </c>
      <c r="S96">
        <f>SUM(Matka[[#This Row],[Edycja I]:[Sztafety V]])</f>
        <v>1</v>
      </c>
    </row>
    <row r="97" spans="1:19" x14ac:dyDescent="0.35">
      <c r="A97" s="4">
        <v>83</v>
      </c>
      <c r="B97" t="s">
        <v>2437</v>
      </c>
      <c r="C97" t="str">
        <f>VLOOKUP($B97,Licencje!$A$1:$K$2300,2,FALSE)</f>
        <v>M</v>
      </c>
      <c r="D97" t="str">
        <f>VLOOKUP($B97,Licencje!$A$1:$K$2300,5,FALSE)</f>
        <v>E-2</v>
      </c>
      <c r="E97" t="str">
        <f>VLOOKUP($B97,Licencje!$A$1:$K$2300,10,FALSE)</f>
        <v>MKS Cuprum Lubin</v>
      </c>
      <c r="F97" t="str">
        <f>VLOOKUP($B97,Licencje!$A$1:$K$2300,11,FALSE)</f>
        <v>SP 12 Lubin</v>
      </c>
      <c r="G97">
        <v>2</v>
      </c>
      <c r="H97">
        <v>0</v>
      </c>
      <c r="I97">
        <v>0</v>
      </c>
      <c r="L97">
        <v>0</v>
      </c>
      <c r="M97">
        <v>0</v>
      </c>
      <c r="Q97">
        <f>SUM(LARGE($G97:$K97,1),LARGE($G97:$K97,2),LARGE($G97:$K97,3))</f>
        <v>2</v>
      </c>
      <c r="R97">
        <f>SUM(LARGE($G97:$K97,1),LARGE($G97:$K97,2),LARGE($G97:$K97,3))</f>
        <v>2</v>
      </c>
      <c r="S97">
        <f>SUM(Matka[[#This Row],[Edycja I]:[Sztafety V]])</f>
        <v>2</v>
      </c>
    </row>
    <row r="98" spans="1:19" x14ac:dyDescent="0.35">
      <c r="A98" s="4">
        <v>84</v>
      </c>
      <c r="B98" t="s">
        <v>3319</v>
      </c>
      <c r="C98" t="str">
        <f>VLOOKUP($B98,Licencje!$A$1:$K$2300,2,FALSE)</f>
        <v>K</v>
      </c>
      <c r="D98" t="s">
        <v>10</v>
      </c>
      <c r="E98" t="str">
        <f>VLOOKUP($B98,Licencje!$A$1:$K$2300,10,FALSE)</f>
        <v>KS ARENA Tomaszów Mazowiecki</v>
      </c>
      <c r="F98" t="str">
        <f>VLOOKUP($B98,Licencje!$A$1:$K$2300,11,FALSE)</f>
        <v>SP 12 Tomaszów Mazowiecki</v>
      </c>
      <c r="G98">
        <v>3</v>
      </c>
      <c r="H98">
        <v>1</v>
      </c>
      <c r="I98">
        <v>1</v>
      </c>
      <c r="L98">
        <v>0</v>
      </c>
      <c r="M98">
        <v>1.25</v>
      </c>
      <c r="Q98">
        <f>SUM(LARGE($G98:$K98,1),LARGE($G98:$K98,2),LARGE($G98:$K98,3))</f>
        <v>5</v>
      </c>
      <c r="R98">
        <f>SUM(LARGE($G98:$K98,1),LARGE($G98:$K98,2),LARGE($G98:$K98,3))</f>
        <v>5</v>
      </c>
      <c r="S98">
        <f>SUM(Matka[[#This Row],[Edycja I]:[Sztafety V]])</f>
        <v>6.25</v>
      </c>
    </row>
    <row r="99" spans="1:19" x14ac:dyDescent="0.35">
      <c r="A99" s="4">
        <v>85</v>
      </c>
      <c r="B99" t="s">
        <v>871</v>
      </c>
      <c r="C99" t="str">
        <f>VLOOKUP($B99,Licencje!$A$1:$K$2300,2,FALSE)</f>
        <v>K</v>
      </c>
      <c r="D99" t="str">
        <f>VLOOKUP($B99,Licencje!$A$1:$K$2300,5,FALSE)</f>
        <v>D-1</v>
      </c>
      <c r="E99" t="str">
        <f>VLOOKUP($B99,Licencje!$A$1:$K$2300,10,FALSE)</f>
        <v>Akademia Sportowego Rozwoju Natalii Czerwonki</v>
      </c>
      <c r="F99" t="str">
        <f>VLOOKUP($B99,Licencje!$A$1:$K$2300,11,FALSE)</f>
        <v>SP 1 Góra</v>
      </c>
      <c r="G99">
        <v>1</v>
      </c>
      <c r="H99">
        <v>9</v>
      </c>
      <c r="I99">
        <v>9</v>
      </c>
      <c r="L99">
        <v>1.75</v>
      </c>
      <c r="M99">
        <v>2.25</v>
      </c>
      <c r="N99">
        <v>1.25</v>
      </c>
      <c r="Q99">
        <f>SUM(LARGE($G99:$K99,1),LARGE($G99:$K99,2),LARGE($G99:$K99,3))</f>
        <v>19</v>
      </c>
      <c r="R99">
        <f>SUM(LARGE($G99:$K99,1),LARGE($G99:$K99,2),LARGE($G99:$K99,3))</f>
        <v>19</v>
      </c>
      <c r="S99">
        <f>SUM(Matka[[#This Row],[Edycja I]:[Sztafety V]])</f>
        <v>24.25</v>
      </c>
    </row>
    <row r="100" spans="1:19" x14ac:dyDescent="0.35">
      <c r="A100" s="4">
        <v>86</v>
      </c>
      <c r="B100" t="s">
        <v>548</v>
      </c>
      <c r="C100" t="str">
        <f>VLOOKUP($B100,Licencje!$A$1:$K$2300,2,FALSE)</f>
        <v>M</v>
      </c>
      <c r="D100" t="str">
        <f>VLOOKUP($B100,Licencje!$A$1:$K$2300,5,FALSE)</f>
        <v>D-2</v>
      </c>
      <c r="E100" t="str">
        <f>VLOOKUP($B100,Licencje!$A$1:$K$2300,10,FALSE)</f>
        <v>UKS Sparta Grodzisk Mazowiecki</v>
      </c>
      <c r="F100" t="str">
        <f>VLOOKUP($B100,Licencje!$A$1:$K$2300,11,FALSE)</f>
        <v xml:space="preserve">MTE Milanówek </v>
      </c>
      <c r="G100">
        <v>0</v>
      </c>
      <c r="H100">
        <v>3</v>
      </c>
      <c r="I100">
        <v>3</v>
      </c>
      <c r="L100">
        <v>0</v>
      </c>
      <c r="M100">
        <v>1.75</v>
      </c>
      <c r="Q100">
        <f>SUM(LARGE($G100:$K100,1),LARGE($G100:$K100,2),LARGE($G100:$K100,3))</f>
        <v>6</v>
      </c>
      <c r="R100">
        <f>SUM(LARGE($G100:$K100,1),LARGE($G100:$K100,2),LARGE($G100:$K100,3))</f>
        <v>6</v>
      </c>
      <c r="S100">
        <f>SUM(Matka[[#This Row],[Edycja I]:[Sztafety V]])</f>
        <v>7.75</v>
      </c>
    </row>
    <row r="101" spans="1:19" x14ac:dyDescent="0.35">
      <c r="A101" s="4">
        <v>87</v>
      </c>
      <c r="B101" t="s">
        <v>404</v>
      </c>
      <c r="C101" t="str">
        <f>VLOOKUP($B101,Licencje!$A$1:$K$2300,2,FALSE)</f>
        <v>K</v>
      </c>
      <c r="D101" t="str">
        <f>VLOOKUP($B101,Licencje!$A$1:$K$2300,5,FALSE)</f>
        <v>E-2</v>
      </c>
      <c r="E101" t="str">
        <f>VLOOKUP($B101,Licencje!$A$1:$K$2300,10,FALSE)</f>
        <v>UKS Sparta Grodzisk Mazowiecki</v>
      </c>
      <c r="F101" t="str">
        <f>VLOOKUP($B101,Licencje!$A$1:$K$2300,11,FALSE)</f>
        <v>Milanowska Prywatna Szkoła Podstawowa</v>
      </c>
      <c r="G101">
        <v>0</v>
      </c>
      <c r="H101">
        <v>1</v>
      </c>
      <c r="I101">
        <v>1</v>
      </c>
      <c r="L101">
        <v>0</v>
      </c>
      <c r="M101">
        <v>0</v>
      </c>
      <c r="Q101">
        <f>SUM(LARGE($G101:$K101,1),LARGE($G101:$K101,2),LARGE($G101:$K101,3))</f>
        <v>2</v>
      </c>
      <c r="R101">
        <f>SUM(LARGE($G101:$K101,1),LARGE($G101:$K101,2),LARGE($G101:$K101,3))</f>
        <v>2</v>
      </c>
      <c r="S101">
        <f>SUM(Matka[[#This Row],[Edycja I]:[Sztafety V]])</f>
        <v>2</v>
      </c>
    </row>
    <row r="102" spans="1:19" x14ac:dyDescent="0.35">
      <c r="A102" s="4">
        <v>88</v>
      </c>
      <c r="B102" t="s">
        <v>3332</v>
      </c>
      <c r="C102" t="str">
        <f>VLOOKUP($B102,Licencje!$A$1:$K$2300,2,FALSE)</f>
        <v>M</v>
      </c>
      <c r="D102" t="str">
        <f>VLOOKUP($B102,Licencje!$A$1:$K$2300,5,FALSE)</f>
        <v>D-1</v>
      </c>
      <c r="E102" t="str">
        <f>VLOOKUP($B102,Licencje!$A$1:$K$2300,10,FALSE)</f>
        <v>UKS Jedynka Tomaszów Maz.</v>
      </c>
      <c r="F102" t="str">
        <f>VLOOKUP($B102,Licencje!$A$1:$K$2300,11,FALSE)</f>
        <v>SP 1 Tomaszów Mazowiecki</v>
      </c>
      <c r="G102">
        <v>0</v>
      </c>
      <c r="H102">
        <v>0</v>
      </c>
      <c r="I102">
        <v>1</v>
      </c>
      <c r="Q102">
        <f>SUM(LARGE($G102:$K102,1),LARGE($G102:$K102,2),LARGE($G102:$K102,3))</f>
        <v>1</v>
      </c>
      <c r="R102">
        <f>SUM(LARGE($G102:$K102,1),LARGE($G102:$K102,2),LARGE($G102:$K102,3))</f>
        <v>1</v>
      </c>
      <c r="S102">
        <f>SUM(Matka[[#This Row],[Edycja I]:[Sztafety V]])</f>
        <v>1</v>
      </c>
    </row>
    <row r="103" spans="1:19" x14ac:dyDescent="0.35">
      <c r="A103" s="4">
        <v>89</v>
      </c>
      <c r="B103" t="s">
        <v>2135</v>
      </c>
      <c r="C103" t="str">
        <f>VLOOKUP($B103,Licencje!$A$1:$K$2300,2,FALSE)</f>
        <v>K</v>
      </c>
      <c r="D103" t="str">
        <f>VLOOKUP($B103,Licencje!$A$1:$K$2300,5,FALSE)</f>
        <v>D-1</v>
      </c>
      <c r="E103" t="str">
        <f>VLOOKUP($B103,Licencje!$A$1:$K$2300,10,FALSE)</f>
        <v>KS ARENA Tomaszów Mazowiecki</v>
      </c>
      <c r="F103" t="str">
        <f>VLOOKUP($B103,Licencje!$A$1:$K$2300,11,FALSE)</f>
        <v>SP 1 Tomaszów Mazowiecki</v>
      </c>
      <c r="G103">
        <v>0</v>
      </c>
      <c r="H103">
        <v>0</v>
      </c>
      <c r="I103">
        <v>0</v>
      </c>
      <c r="L103">
        <v>0.25</v>
      </c>
      <c r="M103">
        <v>0</v>
      </c>
      <c r="Q103">
        <f>SUM(LARGE($G103:$K103,1),LARGE($G103:$K103,2),LARGE($G103:$K103,3))</f>
        <v>0</v>
      </c>
      <c r="R103">
        <f>SUM(LARGE($G103:$K103,1),LARGE($G103:$K103,2),LARGE($G103:$K103,3))</f>
        <v>0</v>
      </c>
      <c r="S103">
        <f>SUM(Matka[[#This Row],[Edycja I]:[Sztafety V]])</f>
        <v>0.25</v>
      </c>
    </row>
    <row r="104" spans="1:19" x14ac:dyDescent="0.35">
      <c r="A104" s="4">
        <v>90</v>
      </c>
      <c r="B104" t="s">
        <v>2391</v>
      </c>
      <c r="C104" t="str">
        <f>VLOOKUP($B104,Licencje!$A$1:$K$2300,2,FALSE)</f>
        <v>K</v>
      </c>
      <c r="D104" t="str">
        <f>VLOOKUP($B104,Licencje!$A$1:$K$2300,5,FALSE)</f>
        <v>E-1</v>
      </c>
      <c r="E104" t="str">
        <f>VLOOKUP($B104,Licencje!$A$1:$K$2300,10,FALSE)</f>
        <v>KS Pilica Tomaszów Mazowiecki</v>
      </c>
      <c r="F104" t="str">
        <f>VLOOKUP($B104,Licencje!$A$1:$K$2300,11,FALSE)</f>
        <v>SP 6 Tomaszów Mazowiecki</v>
      </c>
      <c r="G104">
        <v>2</v>
      </c>
      <c r="H104">
        <v>0</v>
      </c>
      <c r="I104">
        <v>0</v>
      </c>
      <c r="L104">
        <v>0</v>
      </c>
      <c r="M104">
        <v>0.75</v>
      </c>
      <c r="N104">
        <v>0.75</v>
      </c>
      <c r="Q104">
        <f>SUM(LARGE($G104:$K104,1),LARGE($G104:$K104,2),LARGE($G104:$K104,3))</f>
        <v>2</v>
      </c>
      <c r="R104">
        <f>SUM(LARGE($G104:$K104,1),LARGE($G104:$K104,2),LARGE($G104:$K104,3))</f>
        <v>2</v>
      </c>
      <c r="S104">
        <f>SUM(Matka[[#This Row],[Edycja I]:[Sztafety V]])</f>
        <v>3.5</v>
      </c>
    </row>
    <row r="105" spans="1:19" x14ac:dyDescent="0.35">
      <c r="A105" s="4">
        <v>91</v>
      </c>
      <c r="B105" t="s">
        <v>3380</v>
      </c>
      <c r="C105" t="str">
        <f>VLOOKUP($B105,Licencje!$A$1:$K$2300,2,FALSE)</f>
        <v>K</v>
      </c>
      <c r="D105" t="str">
        <f>VLOOKUP($B105,Licencje!$A$1:$K$2300,5,FALSE)</f>
        <v>E-2</v>
      </c>
      <c r="E105" t="str">
        <f>VLOOKUP($B105,Licencje!$A$1:$K$2300,10,FALSE)</f>
        <v>Akademia Sportowego Rozwoju Natalii Czerwonki</v>
      </c>
      <c r="F105" t="str">
        <f>VLOOKUP($B105,Licencje!$A$1:$K$2300,11,FALSE)</f>
        <v>SP Rudna</v>
      </c>
      <c r="G105">
        <v>0</v>
      </c>
      <c r="H105">
        <v>0</v>
      </c>
      <c r="I105">
        <v>0</v>
      </c>
      <c r="L105">
        <v>0.5</v>
      </c>
      <c r="M105">
        <v>2.25</v>
      </c>
      <c r="Q105">
        <f>SUM(LARGE($G105:$K105,1),LARGE($G105:$K105,2),LARGE($G105:$K105,3))</f>
        <v>0</v>
      </c>
      <c r="R105">
        <f>SUM(LARGE($G105:$K105,1),LARGE($G105:$K105,2),LARGE($G105:$K105,3))</f>
        <v>0</v>
      </c>
      <c r="S105">
        <f>SUM(Matka[[#This Row],[Edycja I]:[Sztafety V]])</f>
        <v>2.75</v>
      </c>
    </row>
    <row r="106" spans="1:19" x14ac:dyDescent="0.35">
      <c r="A106" s="4">
        <v>92</v>
      </c>
      <c r="B106" t="s">
        <v>2692</v>
      </c>
      <c r="C106" t="str">
        <f>VLOOKUP($B106,Licencje!$A$1:$K$2300,2,FALSE)</f>
        <v>K</v>
      </c>
      <c r="D106" t="str">
        <f>VLOOKUP($B106,Licencje!$A$1:$K$2300,5,FALSE)</f>
        <v>E-1</v>
      </c>
      <c r="E106" t="str">
        <f>VLOOKUP($B106,Licencje!$A$1:$K$2300,10,FALSE)</f>
        <v>UKS Giżycko</v>
      </c>
      <c r="F106" t="str">
        <f>VLOOKUP($B106,Licencje!$A$1:$K$2300,11,FALSE)</f>
        <v>SP 4 Giżycko</v>
      </c>
      <c r="G106">
        <v>0</v>
      </c>
      <c r="H106">
        <v>7</v>
      </c>
      <c r="I106">
        <v>7</v>
      </c>
      <c r="L106">
        <v>0</v>
      </c>
      <c r="M106">
        <v>0.75</v>
      </c>
      <c r="N106">
        <v>1.75</v>
      </c>
      <c r="Q106">
        <f>SUM(LARGE($G106:$K106,1),LARGE($G106:$K106,2),LARGE($G106:$K106,3))</f>
        <v>14</v>
      </c>
      <c r="R106">
        <f>SUM(LARGE($G106:$K106,1),LARGE($G106:$K106,2),LARGE($G106:$K106,3))</f>
        <v>14</v>
      </c>
      <c r="S106">
        <f>SUM(Matka[[#This Row],[Edycja I]:[Sztafety V]])</f>
        <v>16.5</v>
      </c>
    </row>
    <row r="107" spans="1:19" x14ac:dyDescent="0.35">
      <c r="A107" s="4">
        <v>93</v>
      </c>
      <c r="B107" t="s">
        <v>2384</v>
      </c>
      <c r="C107" t="str">
        <f>VLOOKUP($B107,Licencje!$A$1:$K$2300,2,FALSE)</f>
        <v>K</v>
      </c>
      <c r="D107" t="str">
        <f>VLOOKUP($B107,Licencje!$A$1:$K$2300,5,FALSE)</f>
        <v>E-2</v>
      </c>
      <c r="E107" t="str">
        <f>VLOOKUP($B107,Licencje!$A$1:$K$2300,10,FALSE)</f>
        <v>IUKS Dziewiątka Tomaszów Mazowiecki</v>
      </c>
      <c r="F107" t="str">
        <f>VLOOKUP($B107,Licencje!$A$1:$K$2300,11,FALSE)</f>
        <v>SP 14 Tomaszów Mazowiecki</v>
      </c>
      <c r="G107">
        <v>0</v>
      </c>
      <c r="H107">
        <v>0</v>
      </c>
      <c r="I107">
        <v>0</v>
      </c>
      <c r="L107">
        <v>0.75</v>
      </c>
      <c r="M107">
        <v>0</v>
      </c>
      <c r="N107">
        <v>0.5</v>
      </c>
      <c r="Q107">
        <f>SUM(LARGE($G107:$K107,1),LARGE($G107:$K107,2),LARGE($G107:$K107,3))</f>
        <v>0</v>
      </c>
      <c r="R107">
        <f>SUM(LARGE($G107:$K107,1),LARGE($G107:$K107,2),LARGE($G107:$K107,3))</f>
        <v>0</v>
      </c>
      <c r="S107">
        <f>SUM(Matka[[#This Row],[Edycja I]:[Sztafety V]])</f>
        <v>1.25</v>
      </c>
    </row>
    <row r="108" spans="1:19" x14ac:dyDescent="0.35">
      <c r="A108" s="4">
        <v>94</v>
      </c>
      <c r="B108" t="s">
        <v>2102</v>
      </c>
      <c r="C108" t="str">
        <f>VLOOKUP($B108,Licencje!$A$1:$K$2300,2,FALSE)</f>
        <v>K</v>
      </c>
      <c r="D108" t="str">
        <f>VLOOKUP($B108,Licencje!$A$1:$K$2300,5,FALSE)</f>
        <v>D-2</v>
      </c>
      <c r="E108" t="str">
        <f>VLOOKUP($B108,Licencje!$A$1:$K$2300,10,FALSE)</f>
        <v>MKS Cuprum Lubin</v>
      </c>
      <c r="F108" t="str">
        <f>VLOOKUP($B108,Licencje!$A$1:$K$2300,11,FALSE)</f>
        <v>NSP SMS Lubin</v>
      </c>
      <c r="G108">
        <v>0</v>
      </c>
      <c r="H108">
        <v>0</v>
      </c>
      <c r="I108">
        <v>0</v>
      </c>
      <c r="L108">
        <v>0.25</v>
      </c>
      <c r="M108">
        <v>0</v>
      </c>
      <c r="N108">
        <v>0.25</v>
      </c>
      <c r="Q108">
        <f>SUM(LARGE($G108:$K108,1),LARGE($G108:$K108,2),LARGE($G108:$K108,3))</f>
        <v>0</v>
      </c>
      <c r="R108">
        <f>SUM(LARGE($G108:$K108,1),LARGE($G108:$K108,2),LARGE($G108:$K108,3))</f>
        <v>0</v>
      </c>
      <c r="S108">
        <f>SUM(Matka[[#This Row],[Edycja I]:[Sztafety V]])</f>
        <v>0.5</v>
      </c>
    </row>
    <row r="109" spans="1:19" x14ac:dyDescent="0.35">
      <c r="A109" s="4">
        <v>95</v>
      </c>
      <c r="B109" t="s">
        <v>1570</v>
      </c>
      <c r="C109" t="str">
        <f>VLOOKUP($B109,Licencje!$A$1:$K$2300,2,FALSE)</f>
        <v>M</v>
      </c>
      <c r="D109" t="str">
        <f>VLOOKUP($B109,Licencje!$A$1:$K$2300,5,FALSE)</f>
        <v>E-2</v>
      </c>
      <c r="E109" t="str">
        <f>VLOOKUP($B109,Licencje!$A$1:$K$2300,10,FALSE)</f>
        <v>IUKS Dziewiątka Tomaszów Mazowiecki</v>
      </c>
      <c r="F109" t="str">
        <f>VLOOKUP($B109,Licencje!$A$1:$K$2300,11,FALSE)</f>
        <v>SP 3 Tomaszów Mazowiecki</v>
      </c>
      <c r="G109">
        <v>7</v>
      </c>
      <c r="H109">
        <v>9</v>
      </c>
      <c r="I109">
        <v>7</v>
      </c>
      <c r="L109">
        <v>0</v>
      </c>
      <c r="M109">
        <v>2.25</v>
      </c>
      <c r="Q109">
        <f>SUM(LARGE($G109:$K109,1),LARGE($G109:$K109,2),LARGE($G109:$K109,3))</f>
        <v>23</v>
      </c>
      <c r="R109">
        <f>SUM(LARGE($G109:$K109,1),LARGE($G109:$K109,2),LARGE($G109:$K109,3))</f>
        <v>23</v>
      </c>
      <c r="S109">
        <f>SUM(Matka[[#This Row],[Edycja I]:[Sztafety V]])</f>
        <v>25.25</v>
      </c>
    </row>
    <row r="110" spans="1:19" x14ac:dyDescent="0.35">
      <c r="A110" s="4">
        <v>96</v>
      </c>
      <c r="B110" t="s">
        <v>2937</v>
      </c>
      <c r="C110" t="str">
        <f>VLOOKUP($B110,Licencje!$A$1:$K$2300,2,FALSE)</f>
        <v>K</v>
      </c>
      <c r="D110" t="str">
        <f>VLOOKUP($B110,Licencje!$A$1:$K$2300,5,FALSE)</f>
        <v>E-1</v>
      </c>
      <c r="E110" t="str">
        <f>VLOOKUP($B110,Licencje!$A$1:$K$2300,10,FALSE)</f>
        <v>KS ARENA Tomaszów Mazowiecki</v>
      </c>
      <c r="F110" t="str">
        <f>VLOOKUP($B110,Licencje!$A$1:$K$2300,11,FALSE)</f>
        <v>SP 1 Tomaszów Mazowiecki</v>
      </c>
      <c r="G110">
        <v>3</v>
      </c>
      <c r="H110">
        <v>5</v>
      </c>
      <c r="I110">
        <v>0</v>
      </c>
      <c r="L110">
        <v>2.25</v>
      </c>
      <c r="M110">
        <v>1.25</v>
      </c>
      <c r="Q110">
        <f>SUM(LARGE($G110:$K110,1),LARGE($G110:$K110,2),LARGE($G110:$K110,3))</f>
        <v>8</v>
      </c>
      <c r="R110">
        <f>SUM(LARGE($G110:$K110,1),LARGE($G110:$K110,2),LARGE($G110:$K110,3))</f>
        <v>8</v>
      </c>
      <c r="S110">
        <f>SUM(Matka[[#This Row],[Edycja I]:[Sztafety V]])</f>
        <v>11.5</v>
      </c>
    </row>
    <row r="111" spans="1:19" x14ac:dyDescent="0.35">
      <c r="A111" s="4">
        <v>97</v>
      </c>
      <c r="B111" t="s">
        <v>3411</v>
      </c>
      <c r="C111" t="str">
        <f>VLOOKUP($B111,Licencje!$A$1:$K$2300,2,FALSE)</f>
        <v>M</v>
      </c>
      <c r="D111" t="s">
        <v>10</v>
      </c>
      <c r="E111" t="str">
        <f>VLOOKUP($B111,Licencje!$A$1:$K$2300,10,FALSE)</f>
        <v>KS Pilica Tomaszów Mazowiecki</v>
      </c>
      <c r="F111" t="str">
        <f>VLOOKUP($B111,Licencje!$A$1:$K$2300,11,FALSE)</f>
        <v>SP 9 Tomaszów Mazowiecki</v>
      </c>
      <c r="G111">
        <v>0</v>
      </c>
      <c r="H111">
        <v>1</v>
      </c>
      <c r="I111">
        <v>0</v>
      </c>
      <c r="L111">
        <v>0</v>
      </c>
      <c r="M111">
        <v>2.25</v>
      </c>
      <c r="Q111">
        <f>SUM(LARGE($G111:$K111,1),LARGE($G111:$K111,2),LARGE($G111:$K111,3))</f>
        <v>1</v>
      </c>
      <c r="R111">
        <f>SUM(LARGE($G111:$K111,1),LARGE($G111:$K111,2),LARGE($G111:$K111,3))</f>
        <v>1</v>
      </c>
      <c r="S111">
        <f>SUM(Matka[[#This Row],[Edycja I]:[Sztafety V]])</f>
        <v>3.25</v>
      </c>
    </row>
    <row r="112" spans="1:19" x14ac:dyDescent="0.35">
      <c r="A112" s="4">
        <v>98</v>
      </c>
      <c r="B112" t="s">
        <v>465</v>
      </c>
      <c r="C112" t="str">
        <f>VLOOKUP($B112,Licencje!$A$1:$K$2300,2,FALSE)</f>
        <v>K</v>
      </c>
      <c r="D112" t="str">
        <f>VLOOKUP($B112,Licencje!$A$1:$K$2300,5,FALSE)</f>
        <v>D-1</v>
      </c>
      <c r="E112" t="str">
        <f>VLOOKUP($B112,Licencje!$A$1:$K$2300,10,FALSE)</f>
        <v>KS Orzeł Elbląg</v>
      </c>
      <c r="F112" t="str">
        <f>VLOOKUP($B112,Licencje!$A$1:$K$2300,11,FALSE)</f>
        <v>SP 19 Elbląg</v>
      </c>
      <c r="G112">
        <v>0</v>
      </c>
      <c r="H112">
        <v>0</v>
      </c>
      <c r="I112">
        <v>0</v>
      </c>
      <c r="L112">
        <v>0.25</v>
      </c>
      <c r="M112">
        <v>0</v>
      </c>
      <c r="N112">
        <v>0.25</v>
      </c>
      <c r="Q112">
        <f>SUM(LARGE($G112:$K112,1),LARGE($G112:$K112,2),LARGE($G112:$K112,3))</f>
        <v>0</v>
      </c>
      <c r="R112">
        <f>SUM(LARGE($G112:$K112,1),LARGE($G112:$K112,2),LARGE($G112:$K112,3))</f>
        <v>0</v>
      </c>
      <c r="S112">
        <f>SUM(Matka[[#This Row],[Edycja I]:[Sztafety V]])</f>
        <v>0.5</v>
      </c>
    </row>
    <row r="113" spans="1:19" x14ac:dyDescent="0.35">
      <c r="A113" s="4">
        <v>99</v>
      </c>
      <c r="B113" t="s">
        <v>2154</v>
      </c>
      <c r="C113" t="str">
        <f>VLOOKUP($B113,Licencje!$A$1:$K$2300,2,FALSE)</f>
        <v>K</v>
      </c>
      <c r="D113" t="str">
        <f>VLOOKUP($B113,Licencje!$A$1:$K$2300,5,FALSE)</f>
        <v>E-2</v>
      </c>
      <c r="E113" t="str">
        <f>VLOOKUP($B113,Licencje!$A$1:$K$2300,10,FALSE)</f>
        <v>KS Orzeł Elbląg</v>
      </c>
      <c r="F113" t="str">
        <f>VLOOKUP($B113,Licencje!$A$1:$K$2300,11,FALSE)</f>
        <v>SP 19 Elbląg</v>
      </c>
      <c r="G113">
        <v>3</v>
      </c>
      <c r="H113">
        <v>0</v>
      </c>
      <c r="I113">
        <v>1</v>
      </c>
      <c r="L113">
        <v>0.75</v>
      </c>
      <c r="M113">
        <v>0</v>
      </c>
      <c r="N113">
        <v>0.25</v>
      </c>
      <c r="Q113">
        <f>SUM(LARGE($G113:$K113,1),LARGE($G113:$K113,2),LARGE($G113:$K113,3))</f>
        <v>4</v>
      </c>
      <c r="R113">
        <f>SUM(LARGE($G113:$K113,1),LARGE($G113:$K113,2),LARGE($G113:$K113,3))</f>
        <v>4</v>
      </c>
      <c r="S113">
        <f>SUM(Matka[[#This Row],[Edycja I]:[Sztafety V]])</f>
        <v>5</v>
      </c>
    </row>
    <row r="114" spans="1:19" x14ac:dyDescent="0.35">
      <c r="A114" s="4">
        <v>100</v>
      </c>
      <c r="B114" t="s">
        <v>284</v>
      </c>
      <c r="C114" t="str">
        <f>VLOOKUP($B114,Licencje!$A$1:$K$2300,2,FALSE)</f>
        <v>K</v>
      </c>
      <c r="D114" t="str">
        <f>VLOOKUP($B114,Licencje!$A$1:$K$2300,5,FALSE)</f>
        <v>E-2</v>
      </c>
      <c r="E114" t="str">
        <f>VLOOKUP($B114,Licencje!$A$1:$K$2300,10,FALSE)</f>
        <v>Akademia Sportowego Rozwoju Natalii Czerwonki</v>
      </c>
      <c r="F114" t="str">
        <f>VLOOKUP($B114,Licencje!$A$1:$K$2300,11,FALSE)</f>
        <v>SP 5 Lubin</v>
      </c>
      <c r="G114">
        <v>4</v>
      </c>
      <c r="H114">
        <v>1</v>
      </c>
      <c r="I114">
        <v>1</v>
      </c>
      <c r="L114">
        <v>1.25</v>
      </c>
      <c r="M114">
        <v>2.25</v>
      </c>
      <c r="Q114">
        <f>SUM(LARGE($G114:$K114,1),LARGE($G114:$K114,2),LARGE($G114:$K114,3))</f>
        <v>6</v>
      </c>
      <c r="R114">
        <f>SUM(LARGE($G114:$K114,1),LARGE($G114:$K114,2),LARGE($G114:$K114,3))</f>
        <v>6</v>
      </c>
      <c r="S114">
        <f>SUM(Matka[[#This Row],[Edycja I]:[Sztafety V]])</f>
        <v>9.5</v>
      </c>
    </row>
    <row r="115" spans="1:19" x14ac:dyDescent="0.35">
      <c r="A115" s="4">
        <v>101</v>
      </c>
      <c r="B115" t="s">
        <v>3429</v>
      </c>
      <c r="C115" t="str">
        <f>VLOOKUP($B115,Licencje!$A$1:$K$2300,2,FALSE)</f>
        <v>M</v>
      </c>
      <c r="D115" t="s">
        <v>10</v>
      </c>
      <c r="E115" t="str">
        <f>VLOOKUP($B115,Licencje!$A$1:$K$2300,10,FALSE)</f>
        <v>KS ARENA Tomaszów Mazowiecki</v>
      </c>
      <c r="F115" t="str">
        <f>VLOOKUP($B115,Licencje!$A$1:$K$2300,11,FALSE)</f>
        <v>SP 11 Tomaszów Mazowiecki</v>
      </c>
      <c r="G115" s="14">
        <v>0</v>
      </c>
      <c r="H115">
        <v>1</v>
      </c>
      <c r="I115">
        <v>0</v>
      </c>
      <c r="L115">
        <v>0</v>
      </c>
      <c r="M115">
        <v>0</v>
      </c>
      <c r="N115">
        <v>1.75</v>
      </c>
      <c r="Q115" s="14">
        <f>SUM(LARGE($G115:$K115,1),LARGE($G115:$K115,2),LARGE($G115:$K115,3))</f>
        <v>1</v>
      </c>
      <c r="R115" s="14">
        <f>SUM(LARGE($G115:$K115,1),LARGE($G115:$K115,2),LARGE($G115:$K115,3))</f>
        <v>1</v>
      </c>
      <c r="S115">
        <v>22.75</v>
      </c>
    </row>
    <row r="116" spans="1:19" x14ac:dyDescent="0.35">
      <c r="A116" s="4">
        <v>102</v>
      </c>
      <c r="B116" t="s">
        <v>3438</v>
      </c>
      <c r="C116" t="str">
        <f>VLOOKUP($B116,Licencje!$A$1:$K$2300,2,FALSE)</f>
        <v>K</v>
      </c>
      <c r="D116" t="str">
        <f>VLOOKUP($B116,Licencje!$A$1:$K$2300,5,FALSE)</f>
        <v>D-2</v>
      </c>
      <c r="E116" t="str">
        <f>VLOOKUP($B116,Licencje!$A$1:$K$2300,10,FALSE)</f>
        <v>UKS Orlica Duszniki Zdrój</v>
      </c>
      <c r="F116" t="str">
        <f>VLOOKUP($B116,Licencje!$A$1:$K$2300,11,FALSE)</f>
        <v>Zwoleń</v>
      </c>
      <c r="G116">
        <v>0</v>
      </c>
      <c r="H116">
        <v>2</v>
      </c>
      <c r="I116">
        <v>3</v>
      </c>
      <c r="L116">
        <v>0</v>
      </c>
      <c r="M116">
        <v>0</v>
      </c>
      <c r="N116">
        <v>1.75</v>
      </c>
      <c r="Q116">
        <f>SUM(LARGE($G116:$K116,1),LARGE($G116:$K116,2),LARGE($G116:$K116,3))</f>
        <v>5</v>
      </c>
      <c r="R116">
        <f>SUM(LARGE($G116:$K116,1),LARGE($G116:$K116,2),LARGE($G116:$K116,3))</f>
        <v>5</v>
      </c>
      <c r="S116">
        <f>SUM(Matka[[#This Row],[Edycja I]:[Sztafety V]])</f>
        <v>6.75</v>
      </c>
    </row>
    <row r="117" spans="1:19" x14ac:dyDescent="0.35">
      <c r="A117" s="4">
        <v>103</v>
      </c>
      <c r="B117" t="s">
        <v>590</v>
      </c>
      <c r="C117" t="str">
        <f>VLOOKUP($B117,Licencje!$A$1:$K$2300,2,FALSE)</f>
        <v>K</v>
      </c>
      <c r="D117" t="str">
        <f>VLOOKUP($B117,Licencje!$A$1:$K$2300,5,FALSE)</f>
        <v>D-1</v>
      </c>
      <c r="E117" t="str">
        <f>VLOOKUP($B117,Licencje!$A$1:$K$2300,10,FALSE)</f>
        <v>KS Pilica Tomaszów Mazowiecki</v>
      </c>
      <c r="F117" t="str">
        <f>VLOOKUP($B117,Licencje!$A$1:$K$2300,11,FALSE)</f>
        <v>SP 6 Tomaszów Mazowiecki</v>
      </c>
      <c r="G117">
        <v>2</v>
      </c>
      <c r="H117">
        <v>1</v>
      </c>
      <c r="I117">
        <v>0</v>
      </c>
      <c r="L117">
        <v>1</v>
      </c>
      <c r="M117">
        <v>0.5</v>
      </c>
      <c r="Q117">
        <f>SUM(LARGE($G117:$K117,1),LARGE($G117:$K117,2),LARGE($G117:$K117,3))</f>
        <v>3</v>
      </c>
      <c r="R117">
        <f>SUM(LARGE($G117:$K117,1),LARGE($G117:$K117,2),LARGE($G117:$K117,3))</f>
        <v>3</v>
      </c>
      <c r="S117">
        <f>SUM(Matka[[#This Row],[Edycja I]:[Sztafety V]])</f>
        <v>4.5</v>
      </c>
    </row>
    <row r="118" spans="1:19" x14ac:dyDescent="0.35">
      <c r="A118" s="4">
        <v>104</v>
      </c>
      <c r="B118" t="s">
        <v>3442</v>
      </c>
      <c r="C118" t="str">
        <f>VLOOKUP($B118,Licencje!$A$1:$K$2300,2,FALSE)</f>
        <v>K</v>
      </c>
      <c r="D118" t="str">
        <f>VLOOKUP($B118,Licencje!$A$1:$K$2300,5,FALSE)</f>
        <v>E-2</v>
      </c>
      <c r="E118" t="str">
        <f>VLOOKUP($B118,Licencje!$A$1:$K$2300,10,FALSE)</f>
        <v>KS ARENA Tomaszów Mazowiecki</v>
      </c>
      <c r="F118" t="str">
        <f>VLOOKUP($B118,Licencje!$A$1:$K$2300,11,FALSE)</f>
        <v>SP 11 Tomaszów Mazowiecki</v>
      </c>
      <c r="G118">
        <v>0</v>
      </c>
      <c r="H118">
        <v>0</v>
      </c>
      <c r="I118">
        <v>0</v>
      </c>
      <c r="L118">
        <v>2.25</v>
      </c>
      <c r="M118">
        <v>1.25</v>
      </c>
      <c r="Q118">
        <f>SUM(LARGE($G118:$K118,1),LARGE($G118:$K118,2),LARGE($G118:$K118,3))</f>
        <v>0</v>
      </c>
      <c r="R118">
        <f>SUM(LARGE($G118:$K118,1),LARGE($G118:$K118,2),LARGE($G118:$K118,3))</f>
        <v>0</v>
      </c>
      <c r="S118">
        <f>SUM(Matka[[#This Row],[Edycja I]:[Sztafety V]])</f>
        <v>3.5</v>
      </c>
    </row>
    <row r="119" spans="1:19" x14ac:dyDescent="0.35">
      <c r="A119" s="4">
        <v>105</v>
      </c>
      <c r="B119" t="s">
        <v>305</v>
      </c>
      <c r="C119" t="str">
        <f>VLOOKUP($B119,Licencje!$A$1:$K$2300,2,FALSE)</f>
        <v>M</v>
      </c>
      <c r="D119" t="str">
        <f>VLOOKUP($B119,Licencje!$A$1:$K$2300,5,FALSE)</f>
        <v>D-1</v>
      </c>
      <c r="E119" t="str">
        <f>VLOOKUP($B119,Licencje!$A$1:$K$2300,10,FALSE)</f>
        <v>Akademia Sportowego Rozwoju Natalii Czerwonki</v>
      </c>
      <c r="F119" t="str">
        <f>VLOOKUP($B119,Licencje!$A$1:$K$2300,11,FALSE)</f>
        <v>SP 3 Lubin</v>
      </c>
      <c r="G119">
        <v>0</v>
      </c>
      <c r="H119">
        <v>0</v>
      </c>
      <c r="I119">
        <v>4</v>
      </c>
      <c r="Q119">
        <f>SUM(LARGE($G119:$K119,1),LARGE($G119:$K119,2),LARGE($G119:$K119,3))</f>
        <v>4</v>
      </c>
      <c r="R119">
        <f>SUM(LARGE($G119:$K119,1),LARGE($G119:$K119,2),LARGE($G119:$K119,3))</f>
        <v>4</v>
      </c>
      <c r="S119">
        <f>SUM(Matka[[#This Row],[Edycja I]:[Sztafety V]])</f>
        <v>4</v>
      </c>
    </row>
    <row r="120" spans="1:19" x14ac:dyDescent="0.35">
      <c r="A120" s="4">
        <v>106</v>
      </c>
      <c r="B120" t="s">
        <v>3969</v>
      </c>
      <c r="C120" t="str">
        <f>VLOOKUP($B120,Licencje!$A$1:$K$2300,2,FALSE)</f>
        <v>M</v>
      </c>
      <c r="D120" t="str">
        <f>VLOOKUP($B120,Licencje!$A$1:$K$2300,5,FALSE)</f>
        <v>E-2</v>
      </c>
      <c r="E120" t="str">
        <f>VLOOKUP($B120,Licencje!$A$1:$K$2300,10,FALSE)</f>
        <v>KS ARENA Tomaszów Mazowiecki</v>
      </c>
      <c r="F120" t="str">
        <f>VLOOKUP($B120,Licencje!$A$1:$K$2300,11,FALSE)</f>
        <v>SP 1 Tomaszów Mazowiecki</v>
      </c>
      <c r="G120">
        <v>0</v>
      </c>
      <c r="H120">
        <v>0</v>
      </c>
      <c r="I120">
        <v>1</v>
      </c>
      <c r="N120">
        <v>1.75</v>
      </c>
      <c r="Q120">
        <f>SUM(LARGE($G120:$K120,1),LARGE($G120:$K120,2),LARGE($G120:$K120,3))</f>
        <v>1</v>
      </c>
      <c r="R120">
        <f>SUM(LARGE($G120:$K120,1),LARGE($G120:$K120,2),LARGE($G120:$K120,3))</f>
        <v>1</v>
      </c>
      <c r="S120">
        <f>SUM(Matka[[#This Row],[Edycja I]:[Sztafety V]])</f>
        <v>2.75</v>
      </c>
    </row>
    <row r="121" spans="1:19" x14ac:dyDescent="0.35">
      <c r="A121" s="4">
        <v>107</v>
      </c>
      <c r="B121" t="s">
        <v>130</v>
      </c>
      <c r="C121" t="str">
        <f>VLOOKUP($B121,Licencje!$A$1:$K$2300,2,FALSE)</f>
        <v>M</v>
      </c>
      <c r="D121" t="str">
        <f>VLOOKUP($B121,Licencje!$A$1:$K$2300,5,FALSE)</f>
        <v>D-1</v>
      </c>
      <c r="E121" t="str">
        <f>VLOOKUP($B121,Licencje!$A$1:$K$2300,10,FALSE)</f>
        <v>AZS Zakopane</v>
      </c>
      <c r="F121" t="str">
        <f>VLOOKUP($B121,Licencje!$A$1:$K$2300,11,FALSE)</f>
        <v>SP 3 Zakopane</v>
      </c>
      <c r="G121">
        <v>0</v>
      </c>
      <c r="H121">
        <v>1</v>
      </c>
      <c r="I121">
        <v>0</v>
      </c>
      <c r="L121">
        <v>0</v>
      </c>
      <c r="M121">
        <v>0</v>
      </c>
      <c r="Q121">
        <f>SUM(LARGE($G121:$K121,1),LARGE($G121:$K121,2),LARGE($G121:$K121,3))</f>
        <v>1</v>
      </c>
      <c r="R121">
        <f>SUM(LARGE($G121:$K121,1),LARGE($G121:$K121,2),LARGE($G121:$K121,3))</f>
        <v>1</v>
      </c>
      <c r="S121">
        <f>SUM(Matka[[#This Row],[Edycja I]:[Sztafety V]])</f>
        <v>1</v>
      </c>
    </row>
    <row r="122" spans="1:19" x14ac:dyDescent="0.35">
      <c r="A122" s="4">
        <v>108</v>
      </c>
      <c r="B122" t="s">
        <v>703</v>
      </c>
      <c r="C122" t="str">
        <f>VLOOKUP($B122,Licencje!$A$1:$K$2300,2,FALSE)</f>
        <v>K</v>
      </c>
      <c r="D122" t="str">
        <f>VLOOKUP($B122,Licencje!$A$1:$K$2300,5,FALSE)</f>
        <v>D-2</v>
      </c>
      <c r="E122" t="str">
        <f>VLOOKUP($B122,Licencje!$A$1:$K$2300,10,FALSE)</f>
        <v>UKS Sparta Grodzisk Mazowiecki</v>
      </c>
      <c r="F122" t="str">
        <f>VLOOKUP($B122,Licencje!$A$1:$K$2300,11,FALSE)</f>
        <v>SP 2 Grodzisk Mazowiecki</v>
      </c>
      <c r="G122">
        <v>0</v>
      </c>
      <c r="H122">
        <v>0</v>
      </c>
      <c r="I122">
        <v>0</v>
      </c>
      <c r="L122">
        <v>0</v>
      </c>
      <c r="M122">
        <v>0.75</v>
      </c>
      <c r="Q122">
        <f>SUM(LARGE($G122:$K122,1),LARGE($G122:$K122,2),LARGE($G122:$K122,3))</f>
        <v>0</v>
      </c>
      <c r="R122">
        <f>SUM(LARGE($G122:$K122,1),LARGE($G122:$K122,2),LARGE($G122:$K122,3))</f>
        <v>0</v>
      </c>
      <c r="S122">
        <f>SUM(Matka[[#This Row],[Edycja I]:[Sztafety V]])</f>
        <v>0.75</v>
      </c>
    </row>
    <row r="123" spans="1:19" x14ac:dyDescent="0.35">
      <c r="A123" s="4">
        <v>109</v>
      </c>
      <c r="B123" t="s">
        <v>706</v>
      </c>
      <c r="C123" t="str">
        <f>VLOOKUP($B123,Licencje!$A$1:$K$2300,2,FALSE)</f>
        <v>M</v>
      </c>
      <c r="D123" t="str">
        <f>VLOOKUP($B123,Licencje!$A$1:$K$2300,5,FALSE)</f>
        <v>D-2</v>
      </c>
      <c r="E123" t="str">
        <f>VLOOKUP($B123,Licencje!$A$1:$K$2300,10,FALSE)</f>
        <v>UKS Sparta Grodzisk Mazowiecki</v>
      </c>
      <c r="F123" t="str">
        <f>VLOOKUP($B123,Licencje!$A$1:$K$2300,11,FALSE)</f>
        <v>SP 2 Grodzisk Mazowiecki</v>
      </c>
      <c r="G123">
        <v>0</v>
      </c>
      <c r="H123">
        <v>4</v>
      </c>
      <c r="I123">
        <v>2</v>
      </c>
      <c r="L123">
        <v>0</v>
      </c>
      <c r="M123">
        <v>1.75</v>
      </c>
      <c r="Q123">
        <f>SUM(LARGE($G123:$K123,1),LARGE($G123:$K123,2),LARGE($G123:$K123,3))</f>
        <v>6</v>
      </c>
      <c r="R123">
        <f>SUM(LARGE($G123:$K123,1),LARGE($G123:$K123,2),LARGE($G123:$K123,3))</f>
        <v>6</v>
      </c>
      <c r="S123">
        <f>SUM(Matka[[#This Row],[Edycja I]:[Sztafety V]])</f>
        <v>7.75</v>
      </c>
    </row>
    <row r="124" spans="1:19" x14ac:dyDescent="0.35">
      <c r="A124" s="4">
        <v>110</v>
      </c>
      <c r="B124" t="s">
        <v>2134</v>
      </c>
      <c r="C124" t="str">
        <f>VLOOKUP($B124,Licencje!$A$1:$K$2300,2,FALSE)</f>
        <v>M</v>
      </c>
      <c r="D124" t="str">
        <f>VLOOKUP($B124,Licencje!$A$1:$K$2300,5,FALSE)</f>
        <v>D-2</v>
      </c>
      <c r="E124" t="str">
        <f>VLOOKUP($B124,Licencje!$A$1:$K$2300,10,FALSE)</f>
        <v>KS ARENA Tomaszów Mazowiecki</v>
      </c>
      <c r="F124" t="str">
        <f>VLOOKUP($B124,Licencje!$A$1:$K$2300,11,FALSE)</f>
        <v>SP 11 Tomaszów Mazowiecki</v>
      </c>
      <c r="G124">
        <v>3</v>
      </c>
      <c r="H124">
        <v>2</v>
      </c>
      <c r="I124">
        <v>1</v>
      </c>
      <c r="L124">
        <v>0</v>
      </c>
      <c r="M124">
        <v>0</v>
      </c>
      <c r="Q124">
        <f>SUM(LARGE($G124:$K124,1),LARGE($G124:$K124,2),LARGE($G124:$K124,3))</f>
        <v>6</v>
      </c>
      <c r="R124">
        <f>SUM(LARGE($G124:$K124,1),LARGE($G124:$K124,2),LARGE($G124:$K124,3))</f>
        <v>6</v>
      </c>
      <c r="S124">
        <f>SUM(Matka[[#This Row],[Edycja I]:[Sztafety V]])</f>
        <v>6</v>
      </c>
    </row>
    <row r="125" spans="1:19" x14ac:dyDescent="0.35">
      <c r="A125" s="4">
        <v>111</v>
      </c>
      <c r="B125" t="s">
        <v>2152</v>
      </c>
      <c r="C125" t="str">
        <f>VLOOKUP($B125,Licencje!$A$1:$K$2300,2,FALSE)</f>
        <v>M</v>
      </c>
      <c r="D125" t="str">
        <f>VLOOKUP($B125,Licencje!$A$1:$K$2300,5,FALSE)</f>
        <v>E-1</v>
      </c>
      <c r="E125" t="str">
        <f>VLOOKUP($B125,Licencje!$A$1:$K$2300,10,FALSE)</f>
        <v>UKS Sparta Grodzisk Mazowiecki</v>
      </c>
      <c r="F125" t="str">
        <f>VLOOKUP($B125,Licencje!$A$1:$K$2300,11,FALSE)</f>
        <v>Milanowska Prywatna Szkoła Podstawowa</v>
      </c>
      <c r="G125">
        <v>0</v>
      </c>
      <c r="H125">
        <v>0</v>
      </c>
      <c r="I125">
        <v>3</v>
      </c>
      <c r="N125">
        <v>2.25</v>
      </c>
      <c r="Q125">
        <f>SUM(LARGE($G125:$K125,1),LARGE($G125:$K125,2),LARGE($G125:$K125,3))</f>
        <v>3</v>
      </c>
      <c r="R125">
        <f>SUM(LARGE($G125:$K125,1),LARGE($G125:$K125,2),LARGE($G125:$K125,3))</f>
        <v>3</v>
      </c>
      <c r="S125">
        <f>SUM(Matka[[#This Row],[Edycja I]:[Sztafety V]])</f>
        <v>5.25</v>
      </c>
    </row>
    <row r="126" spans="1:19" x14ac:dyDescent="0.35">
      <c r="A126" s="4">
        <v>112</v>
      </c>
      <c r="B126" t="s">
        <v>3462</v>
      </c>
      <c r="C126" t="str">
        <f>VLOOKUP($B126,Licencje!$A$1:$K$2300,2,FALSE)</f>
        <v>M</v>
      </c>
      <c r="D126" t="str">
        <f>VLOOKUP($B126,Licencje!$A$1:$K$2300,5,FALSE)</f>
        <v>E-2</v>
      </c>
      <c r="E126" t="str">
        <f>VLOOKUP($B126,Licencje!$A$1:$K$2300,10,FALSE)</f>
        <v>Akademia Sportowego Rozwoju Natalii Czerwonki</v>
      </c>
      <c r="F126" t="str">
        <f>VLOOKUP($B126,Licencje!$A$1:$K$2300,11,FALSE)</f>
        <v>SP SZKLARY GÓRNE</v>
      </c>
      <c r="G126">
        <v>1</v>
      </c>
      <c r="H126">
        <v>0</v>
      </c>
      <c r="I126">
        <v>0</v>
      </c>
      <c r="L126">
        <v>0</v>
      </c>
      <c r="M126">
        <v>0</v>
      </c>
      <c r="Q126">
        <f>SUM(LARGE($G126:$K126,1),LARGE($G126:$K126,2),LARGE($G126:$K126,3))</f>
        <v>1</v>
      </c>
      <c r="R126">
        <f>SUM(LARGE($G126:$K126,1),LARGE($G126:$K126,2),LARGE($G126:$K126,3))</f>
        <v>1</v>
      </c>
      <c r="S126">
        <f>SUM(Matka[[#This Row],[Edycja I]:[Sztafety V]])</f>
        <v>1</v>
      </c>
    </row>
    <row r="127" spans="1:19" x14ac:dyDescent="0.35">
      <c r="A127" s="4">
        <v>113</v>
      </c>
      <c r="B127" t="s">
        <v>2017</v>
      </c>
      <c r="C127" t="str">
        <f>VLOOKUP($B127,Licencje!$A$1:$K$2300,2,FALSE)</f>
        <v>K</v>
      </c>
      <c r="D127" t="str">
        <f>VLOOKUP($B127,Licencje!$A$1:$K$2300,5,FALSE)</f>
        <v>E-2</v>
      </c>
      <c r="E127" t="str">
        <f>VLOOKUP($B127,Licencje!$A$1:$K$2300,10,FALSE)</f>
        <v>IUKS Dziewiątka Tomaszów Mazowiecki</v>
      </c>
      <c r="F127" t="str">
        <f>VLOOKUP($B127,Licencje!$A$1:$K$2300,11,FALSE)</f>
        <v>SP 1 Tomaszów Mazowiecki</v>
      </c>
      <c r="G127">
        <v>1</v>
      </c>
      <c r="H127">
        <v>0</v>
      </c>
      <c r="I127">
        <v>0</v>
      </c>
      <c r="L127">
        <v>1.75</v>
      </c>
      <c r="M127">
        <v>1.75</v>
      </c>
      <c r="N127">
        <v>1.25</v>
      </c>
      <c r="Q127">
        <f>SUM(LARGE($G127:$K127,1),LARGE($G127:$K127,2),LARGE($G127:$K127,3))</f>
        <v>1</v>
      </c>
      <c r="R127">
        <f>SUM(LARGE($G127:$K127,1),LARGE($G127:$K127,2),LARGE($G127:$K127,3))</f>
        <v>1</v>
      </c>
      <c r="S127">
        <f>SUM(Matka[[#This Row],[Edycja I]:[Sztafety V]])</f>
        <v>5.75</v>
      </c>
    </row>
    <row r="128" spans="1:19" x14ac:dyDescent="0.35">
      <c r="A128" s="4">
        <v>114</v>
      </c>
      <c r="B128" t="s">
        <v>584</v>
      </c>
      <c r="C128" t="str">
        <f>VLOOKUP($B128,Licencje!$A$1:$K$2300,2,FALSE)</f>
        <v>K</v>
      </c>
      <c r="D128" t="str">
        <f>VLOOKUP($B128,Licencje!$A$1:$K$2300,5,FALSE)</f>
        <v>D-2</v>
      </c>
      <c r="E128" t="str">
        <f>VLOOKUP($B128,Licencje!$A$1:$K$2300,10,FALSE)</f>
        <v>IUKS Dziewiątka Tomaszów Mazowiecki</v>
      </c>
      <c r="F128" t="str">
        <f>VLOOKUP($B128,Licencje!$A$1:$K$2300,11,FALSE)</f>
        <v>SP 1 Tomaszów Mazowiecki</v>
      </c>
      <c r="G128">
        <v>7</v>
      </c>
      <c r="H128">
        <v>4</v>
      </c>
      <c r="I128">
        <v>3</v>
      </c>
      <c r="L128">
        <v>2.25</v>
      </c>
      <c r="M128">
        <v>1.75</v>
      </c>
      <c r="N128">
        <v>2.25</v>
      </c>
      <c r="Q128">
        <f>SUM(LARGE($G128:$K128,1),LARGE($G128:$K128,2),LARGE($G128:$K128,3))</f>
        <v>14</v>
      </c>
      <c r="R128">
        <f>SUM(LARGE($G128:$K128,1),LARGE($G128:$K128,2),LARGE($G128:$K128,3))</f>
        <v>14</v>
      </c>
      <c r="S128">
        <f>SUM(Matka[[#This Row],[Edycja I]:[Sztafety V]])</f>
        <v>20.25</v>
      </c>
    </row>
    <row r="129" spans="1:19" x14ac:dyDescent="0.35">
      <c r="A129" s="4">
        <v>115</v>
      </c>
      <c r="B129" t="s">
        <v>982</v>
      </c>
      <c r="C129" t="str">
        <f>VLOOKUP($B129,Licencje!$A$1:$K$2300,2,FALSE)</f>
        <v>K</v>
      </c>
      <c r="D129" t="str">
        <f>VLOOKUP($B129,Licencje!$A$1:$K$2300,5,FALSE)</f>
        <v>D-1</v>
      </c>
      <c r="E129" t="str">
        <f>VLOOKUP($B129,Licencje!$A$1:$K$2300,10,FALSE)</f>
        <v>UKS 3 Milanówek</v>
      </c>
      <c r="F129" t="str">
        <f>VLOOKUP($B129,Licencje!$A$1:$K$2300,11,FALSE)</f>
        <v>SP 2 Milanówek</v>
      </c>
      <c r="G129">
        <v>1</v>
      </c>
      <c r="H129">
        <v>0</v>
      </c>
      <c r="I129">
        <v>0</v>
      </c>
      <c r="L129">
        <v>0.75</v>
      </c>
      <c r="M129">
        <v>0</v>
      </c>
      <c r="Q129">
        <f>SUM(LARGE($G129:$K129,1),LARGE($G129:$K129,2),LARGE($G129:$K129,3))</f>
        <v>1</v>
      </c>
      <c r="R129">
        <f>SUM(LARGE($G129:$K129,1),LARGE($G129:$K129,2),LARGE($G129:$K129,3))</f>
        <v>1</v>
      </c>
      <c r="S129">
        <f>SUM(Matka[[#This Row],[Edycja I]:[Sztafety V]])</f>
        <v>1.75</v>
      </c>
    </row>
    <row r="130" spans="1:19" x14ac:dyDescent="0.35">
      <c r="A130" s="4">
        <v>116</v>
      </c>
      <c r="B130" t="s">
        <v>2631</v>
      </c>
      <c r="C130" t="str">
        <f>VLOOKUP($B130,Licencje!$A$1:$K$2300,2,FALSE)</f>
        <v>K</v>
      </c>
      <c r="D130" t="str">
        <f>VLOOKUP($B130,Licencje!$A$1:$K$2300,5,FALSE)</f>
        <v>E-2</v>
      </c>
      <c r="E130" t="str">
        <f>VLOOKUP($B130,Licencje!$A$1:$K$2300,10,FALSE)</f>
        <v>MKS Cuprum Lubin</v>
      </c>
      <c r="F130" t="str">
        <f>VLOOKUP($B130,Licencje!$A$1:$K$2300,11,FALSE)</f>
        <v>SP 14 Lubin</v>
      </c>
      <c r="G130">
        <v>0</v>
      </c>
      <c r="H130">
        <v>0</v>
      </c>
      <c r="I130">
        <v>0</v>
      </c>
      <c r="L130">
        <v>0.5</v>
      </c>
      <c r="M130">
        <v>0</v>
      </c>
      <c r="Q130">
        <f>SUM(LARGE($G130:$K130,1),LARGE($G130:$K130,2),LARGE($G130:$K130,3))</f>
        <v>0</v>
      </c>
      <c r="R130">
        <f>SUM(LARGE($G130:$K130,1),LARGE($G130:$K130,2),LARGE($G130:$K130,3))</f>
        <v>0</v>
      </c>
      <c r="S130">
        <f>SUM(Matka[[#This Row],[Edycja I]:[Sztafety V]])</f>
        <v>0.5</v>
      </c>
    </row>
    <row r="131" spans="1:19" x14ac:dyDescent="0.35">
      <c r="A131" s="4">
        <v>117</v>
      </c>
      <c r="B131" t="s">
        <v>581</v>
      </c>
      <c r="C131" t="str">
        <f>VLOOKUP($B131,Licencje!$A$1:$K$2300,2,FALSE)</f>
        <v>M</v>
      </c>
      <c r="D131" t="str">
        <f>VLOOKUP($B131,Licencje!$A$1:$K$2300,5,FALSE)</f>
        <v>D-1</v>
      </c>
      <c r="E131" t="str">
        <f>VLOOKUP($B131,Licencje!$A$1:$K$2300,10,FALSE)</f>
        <v>KS Pilica Tomaszów Mazowiecki</v>
      </c>
      <c r="F131" t="str">
        <f>VLOOKUP($B131,Licencje!$A$1:$K$2300,11,FALSE)</f>
        <v>SP 12 Tomaszów Mazowiecki</v>
      </c>
      <c r="G131">
        <v>7</v>
      </c>
      <c r="H131">
        <v>5</v>
      </c>
      <c r="I131">
        <v>9</v>
      </c>
      <c r="L131">
        <v>1.25</v>
      </c>
      <c r="M131">
        <v>1.25</v>
      </c>
      <c r="N131">
        <v>1.25</v>
      </c>
      <c r="Q131">
        <f>SUM(LARGE($G131:$K131,1),LARGE($G131:$K131,2),LARGE($G131:$K131,3))</f>
        <v>21</v>
      </c>
      <c r="R131">
        <f>SUM(LARGE($G131:$K131,1),LARGE($G131:$K131,2),LARGE($G131:$K131,3))</f>
        <v>21</v>
      </c>
      <c r="S131">
        <f>SUM(Matka[[#This Row],[Edycja I]:[Sztafety V]])</f>
        <v>24.75</v>
      </c>
    </row>
    <row r="132" spans="1:19" x14ac:dyDescent="0.35">
      <c r="A132" s="4">
        <v>118</v>
      </c>
      <c r="B132" t="s">
        <v>1026</v>
      </c>
      <c r="C132" t="str">
        <f>VLOOKUP($B132,Licencje!$A$1:$K$2300,2,FALSE)</f>
        <v>M</v>
      </c>
      <c r="D132" t="str">
        <f>VLOOKUP($B132,Licencje!$A$1:$K$2300,5,FALSE)</f>
        <v>D-2</v>
      </c>
      <c r="E132" t="str">
        <f>VLOOKUP($B132,Licencje!$A$1:$K$2300,10,FALSE)</f>
        <v>IUKS Dziewiątka Tomaszów Mazowiecki</v>
      </c>
      <c r="F132" t="str">
        <f>VLOOKUP($B132,Licencje!$A$1:$K$2300,11,FALSE)</f>
        <v>SP 9 Tomaszów Mazowiecki</v>
      </c>
      <c r="G132">
        <v>0</v>
      </c>
      <c r="H132">
        <v>1</v>
      </c>
      <c r="I132">
        <v>0</v>
      </c>
      <c r="L132">
        <v>0</v>
      </c>
      <c r="M132">
        <v>2.25</v>
      </c>
      <c r="N132">
        <v>1.75</v>
      </c>
      <c r="Q132">
        <f>SUM(LARGE($G132:$K132,1),LARGE($G132:$K132,2),LARGE($G132:$K132,3))</f>
        <v>1</v>
      </c>
      <c r="R132">
        <f>SUM(LARGE($G132:$K132,1),LARGE($G132:$K132,2),LARGE($G132:$K132,3))</f>
        <v>1</v>
      </c>
      <c r="S132">
        <f>SUM(Matka[[#This Row],[Edycja I]:[Sztafety V]])</f>
        <v>5</v>
      </c>
    </row>
    <row r="133" spans="1:19" x14ac:dyDescent="0.35">
      <c r="A133" s="4">
        <v>119</v>
      </c>
      <c r="B133" t="s">
        <v>578</v>
      </c>
      <c r="C133" t="str">
        <f>VLOOKUP($B133,Licencje!$A$1:$K$2300,2,FALSE)</f>
        <v>K</v>
      </c>
      <c r="D133" t="str">
        <f>VLOOKUP($B133,Licencje!$A$1:$K$2300,5,FALSE)</f>
        <v>D-2</v>
      </c>
      <c r="E133" t="str">
        <f>VLOOKUP($B133,Licencje!$A$1:$K$2300,10,FALSE)</f>
        <v>IUKS Dziewiątka Tomaszów Mazowiecki</v>
      </c>
      <c r="F133" t="str">
        <f>VLOOKUP($B133,Licencje!$A$1:$K$2300,11,FALSE)</f>
        <v>SP 8 Tomaszów Mazowiecki</v>
      </c>
      <c r="G133">
        <v>0</v>
      </c>
      <c r="H133">
        <v>0</v>
      </c>
      <c r="I133">
        <v>0</v>
      </c>
      <c r="L133">
        <v>0.5</v>
      </c>
      <c r="M133">
        <v>1</v>
      </c>
      <c r="N133">
        <v>0.75</v>
      </c>
      <c r="Q133">
        <f>SUM(LARGE($G133:$K133,1),LARGE($G133:$K133,2),LARGE($G133:$K133,3))</f>
        <v>0</v>
      </c>
      <c r="R133">
        <f>SUM(LARGE($G133:$K133,1),LARGE($G133:$K133,2),LARGE($G133:$K133,3))</f>
        <v>0</v>
      </c>
      <c r="S133">
        <f>SUM(Matka[[#This Row],[Edycja I]:[Sztafety V]])</f>
        <v>2.25</v>
      </c>
    </row>
    <row r="134" spans="1:19" x14ac:dyDescent="0.35">
      <c r="A134" s="4">
        <v>120</v>
      </c>
      <c r="B134" t="s">
        <v>2634</v>
      </c>
      <c r="C134" t="str">
        <f>VLOOKUP($B134,Licencje!$A$1:$K$2300,2,FALSE)</f>
        <v>M</v>
      </c>
      <c r="D134" t="str">
        <f>VLOOKUP($B134,Licencje!$A$1:$K$2300,5,FALSE)</f>
        <v>E-2</v>
      </c>
      <c r="E134" t="str">
        <f>VLOOKUP($B134,Licencje!$A$1:$K$2300,10,FALSE)</f>
        <v>MKS Cuprum Lubin</v>
      </c>
      <c r="F134" t="str">
        <f>VLOOKUP($B134,Licencje!$A$1:$K$2300,11,FALSE)</f>
        <v>NSP SMS Lubin</v>
      </c>
      <c r="G134">
        <v>0</v>
      </c>
      <c r="H134">
        <v>0</v>
      </c>
      <c r="I134">
        <v>1</v>
      </c>
      <c r="N134">
        <v>0.75</v>
      </c>
      <c r="Q134">
        <f>SUM(LARGE($G134:$K134,1),LARGE($G134:$K134,2),LARGE($G134:$K134,3))</f>
        <v>1</v>
      </c>
      <c r="R134">
        <f>SUM(LARGE($G134:$K134,1),LARGE($G134:$K134,2),LARGE($G134:$K134,3))</f>
        <v>1</v>
      </c>
      <c r="S134">
        <f>SUM(Matka[[#This Row],[Edycja I]:[Sztafety V]])</f>
        <v>1.75</v>
      </c>
    </row>
    <row r="135" spans="1:19" x14ac:dyDescent="0.35">
      <c r="A135" s="4">
        <v>121</v>
      </c>
      <c r="B135" t="s">
        <v>3482</v>
      </c>
      <c r="C135" t="str">
        <f>VLOOKUP($B135,Licencje!$A$1:$K$2300,2,FALSE)</f>
        <v>K</v>
      </c>
      <c r="D135" t="str">
        <f>VLOOKUP($B135,Licencje!$A$1:$K$2300,5,FALSE)</f>
        <v>E-2</v>
      </c>
      <c r="E135" t="str">
        <f>VLOOKUP($B135,Licencje!$A$1:$K$2300,10,FALSE)</f>
        <v>UKS Giżycko</v>
      </c>
      <c r="F135" t="str">
        <f>VLOOKUP($B135,Licencje!$A$1:$K$2300,11,FALSE)</f>
        <v xml:space="preserve">SP3 Giżycko </v>
      </c>
      <c r="G135">
        <v>0</v>
      </c>
      <c r="H135">
        <v>0</v>
      </c>
      <c r="I135">
        <v>0</v>
      </c>
      <c r="L135">
        <v>0</v>
      </c>
      <c r="M135">
        <v>0.75</v>
      </c>
      <c r="N135">
        <v>1.75</v>
      </c>
      <c r="Q135">
        <f>SUM(LARGE($G135:$K135,1),LARGE($G135:$K135,2),LARGE($G135:$K135,3))</f>
        <v>0</v>
      </c>
      <c r="R135">
        <f>SUM(LARGE($G135:$K135,1),LARGE($G135:$K135,2),LARGE($G135:$K135,3))</f>
        <v>0</v>
      </c>
      <c r="S135">
        <f>SUM(Matka[[#This Row],[Edycja I]:[Sztafety V]])</f>
        <v>2.5</v>
      </c>
    </row>
    <row r="136" spans="1:19" x14ac:dyDescent="0.35">
      <c r="A136" s="4">
        <v>122</v>
      </c>
      <c r="B136" t="s">
        <v>2611</v>
      </c>
      <c r="C136" t="str">
        <f>VLOOKUP($B136,Licencje!$A$1:$K$2300,2,FALSE)</f>
        <v>M</v>
      </c>
      <c r="D136" t="str">
        <f>VLOOKUP($B136,Licencje!$A$1:$K$2300,5,FALSE)</f>
        <v>D-1</v>
      </c>
      <c r="E136" t="str">
        <f>VLOOKUP($B136,Licencje!$A$1:$K$2300,10,FALSE)</f>
        <v>UKS Sparta Grodzisk Mazowiecki</v>
      </c>
      <c r="F136" t="str">
        <f>VLOOKUP($B136,Licencje!$A$1:$K$2300,11,FALSE)</f>
        <v>SP 350 Warszawa</v>
      </c>
      <c r="G136">
        <v>0</v>
      </c>
      <c r="H136">
        <v>4</v>
      </c>
      <c r="I136">
        <v>5</v>
      </c>
      <c r="L136">
        <v>0</v>
      </c>
      <c r="M136">
        <v>1.75</v>
      </c>
      <c r="Q136">
        <f>SUM(LARGE($G136:$K136,1),LARGE($G136:$K136,2),LARGE($G136:$K136,3))</f>
        <v>9</v>
      </c>
      <c r="R136">
        <f>SUM(LARGE($G136:$K136,1),LARGE($G136:$K136,2),LARGE($G136:$K136,3))</f>
        <v>9</v>
      </c>
      <c r="S136">
        <f>SUM(Matka[[#This Row],[Edycja I]:[Sztafety V]])</f>
        <v>10.75</v>
      </c>
    </row>
    <row r="137" spans="1:19" x14ac:dyDescent="0.35">
      <c r="A137" s="4">
        <v>123</v>
      </c>
      <c r="B137" t="s">
        <v>2084</v>
      </c>
      <c r="C137" t="str">
        <f>VLOOKUP($B137,Licencje!$A$1:$K$2300,2,FALSE)</f>
        <v>K</v>
      </c>
      <c r="D137" t="s">
        <v>10</v>
      </c>
      <c r="E137" t="str">
        <f>VLOOKUP($B137,Licencje!$A$1:$K$2300,10,FALSE)</f>
        <v>UKS Orlica Duszniki Zdrój</v>
      </c>
      <c r="F137" t="str">
        <f>VLOOKUP($B137,Licencje!$A$1:$K$2300,11,FALSE)</f>
        <v>...</v>
      </c>
      <c r="G137">
        <v>0</v>
      </c>
      <c r="H137">
        <v>0</v>
      </c>
      <c r="I137">
        <v>0</v>
      </c>
      <c r="L137">
        <v>0</v>
      </c>
      <c r="M137">
        <v>1</v>
      </c>
      <c r="Q137">
        <f>SUM(LARGE($G137:$K137,1),LARGE($G137:$K137,2),LARGE($G137:$K137,3))</f>
        <v>0</v>
      </c>
      <c r="R137">
        <f>SUM(LARGE($G137:$K137,1),LARGE($G137:$K137,2),LARGE($G137:$K137,3))</f>
        <v>0</v>
      </c>
      <c r="S137">
        <f>SUM(Matka[[#This Row],[Edycja I]:[Sztafety V]])</f>
        <v>1</v>
      </c>
    </row>
    <row r="138" spans="1:19" x14ac:dyDescent="0.35">
      <c r="A138" s="4">
        <v>124</v>
      </c>
      <c r="B138" t="s">
        <v>282</v>
      </c>
      <c r="C138" t="str">
        <f>VLOOKUP($B138,Licencje!$A$1:$K$2300,2,FALSE)</f>
        <v>K</v>
      </c>
      <c r="D138" t="str">
        <f>VLOOKUP($B138,Licencje!$A$1:$K$2300,5,FALSE)</f>
        <v>E-2</v>
      </c>
      <c r="E138" t="str">
        <f>VLOOKUP($B138,Licencje!$A$1:$K$2300,10,FALSE)</f>
        <v>UKS Orlica Duszniki Zdrój</v>
      </c>
      <c r="F138" t="str">
        <f>VLOOKUP($B138,Licencje!$A$1:$K$2300,11,FALSE)</f>
        <v>...</v>
      </c>
      <c r="G138">
        <v>0</v>
      </c>
      <c r="H138">
        <v>4</v>
      </c>
      <c r="I138">
        <v>3</v>
      </c>
      <c r="L138">
        <v>0</v>
      </c>
      <c r="M138">
        <v>1</v>
      </c>
      <c r="N138">
        <v>2.25</v>
      </c>
      <c r="Q138" s="14">
        <f>SUM(LARGE($G138:$K138,1),LARGE($G138:$K138,2),LARGE($G138:$K138,3))</f>
        <v>7</v>
      </c>
      <c r="R138" s="14">
        <f>SUM(LARGE($G138:$K138,1),LARGE($G138:$K138,2),LARGE($G138:$K138,3))</f>
        <v>7</v>
      </c>
      <c r="S138">
        <v>18.75</v>
      </c>
    </row>
    <row r="139" spans="1:19" x14ac:dyDescent="0.35">
      <c r="A139" s="4">
        <v>125</v>
      </c>
      <c r="B139" t="s">
        <v>575</v>
      </c>
      <c r="C139" t="str">
        <f>VLOOKUP($B139,Licencje!$A$1:$K$2300,2,FALSE)</f>
        <v>M</v>
      </c>
      <c r="D139" t="str">
        <f>VLOOKUP($B139,Licencje!$A$1:$K$2300,5,FALSE)</f>
        <v>D-1</v>
      </c>
      <c r="E139" t="str">
        <f>VLOOKUP($B139,Licencje!$A$1:$K$2300,10,FALSE)</f>
        <v>IUKS Dziewiątka Tomaszów Mazowiecki</v>
      </c>
      <c r="F139" t="str">
        <f>VLOOKUP($B139,Licencje!$A$1:$K$2300,11,FALSE)</f>
        <v>SP 1 Tomaszów Mazowiecki</v>
      </c>
      <c r="G139">
        <v>5</v>
      </c>
      <c r="H139">
        <v>7</v>
      </c>
      <c r="I139">
        <v>7</v>
      </c>
      <c r="L139">
        <v>1.75</v>
      </c>
      <c r="M139">
        <v>2.25</v>
      </c>
      <c r="N139">
        <v>1.75</v>
      </c>
      <c r="Q139">
        <f>SUM(LARGE($G139:$K139,1),LARGE($G139:$K139,2),LARGE($G139:$K139,3))</f>
        <v>19</v>
      </c>
      <c r="R139">
        <f>SUM(LARGE($G139:$K139,1),LARGE($G139:$K139,2),LARGE($G139:$K139,3))</f>
        <v>19</v>
      </c>
      <c r="S139">
        <f>SUM(Matka[[#This Row],[Edycja I]:[Sztafety V]])</f>
        <v>24.75</v>
      </c>
    </row>
    <row r="140" spans="1:19" x14ac:dyDescent="0.35">
      <c r="A140" s="4">
        <v>126</v>
      </c>
      <c r="B140" t="s">
        <v>3491</v>
      </c>
      <c r="C140" t="str">
        <f>VLOOKUP($B140,Licencje!$A$1:$K$2300,2,FALSE)</f>
        <v>K</v>
      </c>
      <c r="D140" t="s">
        <v>10</v>
      </c>
      <c r="E140" t="str">
        <f>VLOOKUP($B140,Licencje!$A$1:$K$2300,10,FALSE)</f>
        <v>IUKS Dziewiątka Tomaszów Mazowiecki</v>
      </c>
      <c r="F140" t="str">
        <f>VLOOKUP($B140,Licencje!$A$1:$K$2300,11,FALSE)</f>
        <v>SP 10 Tomaszów Mazowiecki</v>
      </c>
      <c r="G140">
        <v>7</v>
      </c>
      <c r="H140">
        <v>4</v>
      </c>
      <c r="I140">
        <v>5</v>
      </c>
      <c r="L140">
        <v>1.75</v>
      </c>
      <c r="M140">
        <v>1.75</v>
      </c>
      <c r="N140">
        <v>1.25</v>
      </c>
      <c r="Q140">
        <f>SUM(LARGE($G140:$K140,1),LARGE($G140:$K140,2),LARGE($G140:$K140,3))</f>
        <v>16</v>
      </c>
      <c r="R140">
        <f>SUM(LARGE($G140:$K140,1),LARGE($G140:$K140,2),LARGE($G140:$K140,3))</f>
        <v>16</v>
      </c>
      <c r="S140">
        <f>SUM(Matka[[#This Row],[Edycja I]:[Sztafety V]])</f>
        <v>20.75</v>
      </c>
    </row>
    <row r="141" spans="1:19" x14ac:dyDescent="0.35">
      <c r="A141" s="4">
        <v>127</v>
      </c>
      <c r="B141" t="s">
        <v>3494</v>
      </c>
      <c r="C141" t="str">
        <f>VLOOKUP($B141,Licencje!$A$1:$K$2300,2,FALSE)</f>
        <v>M</v>
      </c>
      <c r="D141" t="str">
        <f>VLOOKUP($B141,Licencje!$A$1:$K$2300,5,FALSE)</f>
        <v>D-2</v>
      </c>
      <c r="E141" t="str">
        <f>VLOOKUP($B141,Licencje!$A$1:$K$2300,10,FALSE)</f>
        <v>UKS Znicz Kłodzko</v>
      </c>
      <c r="F141" t="str">
        <f>VLOOKUP($B141,Licencje!$A$1:$K$2300,11,FALSE)</f>
        <v>SP 7 Kłodzko</v>
      </c>
      <c r="G141">
        <v>0</v>
      </c>
      <c r="H141">
        <v>0</v>
      </c>
      <c r="I141">
        <v>0</v>
      </c>
      <c r="N141">
        <v>0.75</v>
      </c>
      <c r="Q141">
        <f>SUM(LARGE($G141:$K141,1),LARGE($G141:$K141,2),LARGE($G141:$K141,3))</f>
        <v>0</v>
      </c>
      <c r="R141">
        <f>SUM(LARGE($G141:$K141,1),LARGE($G141:$K141,2),LARGE($G141:$K141,3))</f>
        <v>0</v>
      </c>
      <c r="S141">
        <f>SUM(Matka[[#This Row],[Edycja I]:[Sztafety V]])</f>
        <v>0.75</v>
      </c>
    </row>
    <row r="142" spans="1:19" x14ac:dyDescent="0.35">
      <c r="A142" s="4">
        <v>128</v>
      </c>
      <c r="B142" t="s">
        <v>2439</v>
      </c>
      <c r="C142" t="str">
        <f>VLOOKUP($B142,Licencje!$A$1:$K$2300,2,FALSE)</f>
        <v>M</v>
      </c>
      <c r="D142" t="str">
        <f>VLOOKUP($B142,Licencje!$A$1:$K$2300,5,FALSE)</f>
        <v>D-1</v>
      </c>
      <c r="E142" t="str">
        <f>VLOOKUP($B142,Licencje!$A$1:$K$2300,10,FALSE)</f>
        <v>UKS Orlica Duszniki Zdrój</v>
      </c>
      <c r="F142" t="str">
        <f>VLOOKUP($B142,Licencje!$A$1:$K$2300,11,FALSE)</f>
        <v>SP im.A.Mickiewicza Wierzbno</v>
      </c>
      <c r="G142">
        <v>3</v>
      </c>
      <c r="H142">
        <v>1</v>
      </c>
      <c r="I142">
        <v>2</v>
      </c>
      <c r="L142">
        <v>0</v>
      </c>
      <c r="M142">
        <v>1</v>
      </c>
      <c r="Q142">
        <f>SUM(LARGE($G142:$K142,1),LARGE($G142:$K142,2),LARGE($G142:$K142,3))</f>
        <v>6</v>
      </c>
      <c r="R142">
        <f>SUM(LARGE($G142:$K142,1),LARGE($G142:$K142,2),LARGE($G142:$K142,3))</f>
        <v>6</v>
      </c>
      <c r="S142">
        <f>SUM(Matka[[#This Row],[Edycja I]:[Sztafety V]])</f>
        <v>7</v>
      </c>
    </row>
    <row r="143" spans="1:19" x14ac:dyDescent="0.35">
      <c r="A143" s="4">
        <v>129</v>
      </c>
      <c r="B143" t="s">
        <v>2561</v>
      </c>
      <c r="C143" t="str">
        <f>VLOOKUP($B143,Licencje!$A$1:$K$2300,2,FALSE)</f>
        <v>M</v>
      </c>
      <c r="D143" t="str">
        <f>VLOOKUP($B143,Licencje!$A$1:$K$2300,5,FALSE)</f>
        <v>D-1</v>
      </c>
      <c r="E143" t="str">
        <f>VLOOKUP($B143,Licencje!$A$1:$K$2300,10,FALSE)</f>
        <v>UKS Orlica Duszniki Zdrój</v>
      </c>
      <c r="F143" t="str">
        <f>VLOOKUP($B143,Licencje!$A$1:$K$2300,11,FALSE)</f>
        <v>SP im.A.Mickiewicza Wierzbno</v>
      </c>
      <c r="G143">
        <v>3</v>
      </c>
      <c r="H143">
        <v>2</v>
      </c>
      <c r="I143">
        <v>2</v>
      </c>
      <c r="L143">
        <v>0</v>
      </c>
      <c r="M143">
        <v>0</v>
      </c>
      <c r="N143">
        <v>1</v>
      </c>
      <c r="Q143">
        <f>SUM(LARGE($G143:$K143,1),LARGE($G143:$K143,2),LARGE($G143:$K143,3))</f>
        <v>7</v>
      </c>
      <c r="R143">
        <f>SUM(LARGE($G143:$K143,1),LARGE($G143:$K143,2),LARGE($G143:$K143,3))</f>
        <v>7</v>
      </c>
      <c r="S143">
        <f>SUM(Matka[[#This Row],[Edycja I]:[Sztafety V]])</f>
        <v>8</v>
      </c>
    </row>
    <row r="144" spans="1:19" x14ac:dyDescent="0.35">
      <c r="A144" s="4">
        <v>130</v>
      </c>
      <c r="B144" t="s">
        <v>3517</v>
      </c>
      <c r="C144" t="str">
        <f>VLOOKUP($B144,Licencje!$A$1:$K$2300,2,FALSE)</f>
        <v>K</v>
      </c>
      <c r="D144" t="s">
        <v>10</v>
      </c>
      <c r="E144" t="str">
        <f>VLOOKUP($B144,Licencje!$A$1:$K$2300,10,FALSE)</f>
        <v>KS ARENA Tomaszów Mazowiecki</v>
      </c>
      <c r="F144" t="str">
        <f>VLOOKUP($B144,Licencje!$A$1:$K$2300,11,FALSE)</f>
        <v>SP 1 Tomaszów Mazowiecki</v>
      </c>
      <c r="G144">
        <v>0</v>
      </c>
      <c r="H144">
        <v>1</v>
      </c>
      <c r="I144">
        <v>0</v>
      </c>
      <c r="L144">
        <v>0</v>
      </c>
      <c r="M144">
        <v>0</v>
      </c>
      <c r="Q144">
        <f>SUM(LARGE($G144:$K144,1),LARGE($G144:$K144,2),LARGE($G144:$K144,3))</f>
        <v>1</v>
      </c>
      <c r="R144">
        <f>SUM(LARGE($G144:$K144,1),LARGE($G144:$K144,2),LARGE($G144:$K144,3))</f>
        <v>1</v>
      </c>
      <c r="S144">
        <f>SUM(Matka[[#This Row],[Edycja I]:[Sztafety V]])</f>
        <v>1</v>
      </c>
    </row>
    <row r="145" spans="1:19" x14ac:dyDescent="0.35">
      <c r="A145" s="4">
        <v>131</v>
      </c>
      <c r="B145" t="s">
        <v>3519</v>
      </c>
      <c r="C145" t="str">
        <f>VLOOKUP($B145,Licencje!$A$1:$K$2300,2,FALSE)</f>
        <v>M</v>
      </c>
      <c r="D145" t="s">
        <v>10</v>
      </c>
      <c r="E145" t="str">
        <f>VLOOKUP($B145,Licencje!$A$1:$K$2300,10,FALSE)</f>
        <v>UKS 3 Milanówek</v>
      </c>
      <c r="F145" t="str">
        <f>VLOOKUP($B145,Licencje!$A$1:$K$2300,11,FALSE)</f>
        <v>SP 3 Milanówek</v>
      </c>
      <c r="G145">
        <v>2</v>
      </c>
      <c r="H145">
        <v>2</v>
      </c>
      <c r="I145">
        <v>1</v>
      </c>
      <c r="L145">
        <v>0</v>
      </c>
      <c r="M145">
        <v>1.75</v>
      </c>
      <c r="N145">
        <v>1.25</v>
      </c>
      <c r="Q145">
        <f>SUM(LARGE($G145:$K145,1),LARGE($G145:$K145,2),LARGE($G145:$K145,3))</f>
        <v>5</v>
      </c>
      <c r="R145">
        <f>SUM(LARGE($G145:$K145,1),LARGE($G145:$K145,2),LARGE($G145:$K145,3))</f>
        <v>5</v>
      </c>
      <c r="S145">
        <f>SUM(Matka[[#This Row],[Edycja I]:[Sztafety V]])</f>
        <v>8</v>
      </c>
    </row>
    <row r="146" spans="1:19" x14ac:dyDescent="0.35">
      <c r="A146" s="4">
        <v>132</v>
      </c>
      <c r="B146" t="s">
        <v>3522</v>
      </c>
      <c r="C146" t="str">
        <f>VLOOKUP($B146,Licencje!$A$1:$K$2300,2,FALSE)</f>
        <v>M</v>
      </c>
      <c r="D146" t="s">
        <v>10</v>
      </c>
      <c r="E146" t="str">
        <f>VLOOKUP($B146,Licencje!$A$1:$K$2300,10,FALSE)</f>
        <v>UKS 3 Milanówek</v>
      </c>
      <c r="F146" t="str">
        <f>VLOOKUP($B146,Licencje!$A$1:$K$2300,11,FALSE)</f>
        <v>SP 3 Milanówek</v>
      </c>
      <c r="G146">
        <v>0</v>
      </c>
      <c r="H146">
        <v>2</v>
      </c>
      <c r="I146">
        <v>0</v>
      </c>
      <c r="L146">
        <v>0</v>
      </c>
      <c r="M146">
        <v>1.75</v>
      </c>
      <c r="Q146">
        <f>SUM(LARGE($G146:$K146,1),LARGE($G146:$K146,2),LARGE($G146:$K146,3))</f>
        <v>2</v>
      </c>
      <c r="R146">
        <f>SUM(LARGE($G146:$K146,1),LARGE($G146:$K146,2),LARGE($G146:$K146,3))</f>
        <v>2</v>
      </c>
      <c r="S146">
        <f>SUM(Matka[[#This Row],[Edycja I]:[Sztafety V]])</f>
        <v>3.75</v>
      </c>
    </row>
    <row r="147" spans="1:19" x14ac:dyDescent="0.35">
      <c r="A147" s="4">
        <v>133</v>
      </c>
      <c r="B147" t="s">
        <v>2376</v>
      </c>
      <c r="C147" t="str">
        <f>VLOOKUP($B147,Licencje!$A$1:$K$2300,2,FALSE)</f>
        <v>K</v>
      </c>
      <c r="D147" t="str">
        <f>VLOOKUP($B147,Licencje!$A$1:$K$2300,5,FALSE)</f>
        <v>D-1</v>
      </c>
      <c r="E147" t="str">
        <f>VLOOKUP($B147,Licencje!$A$1:$K$2300,10,FALSE)</f>
        <v>KS Pilica Tomaszów Mazowiecki</v>
      </c>
      <c r="F147" t="str">
        <f>VLOOKUP($B147,Licencje!$A$1:$K$2300,11,FALSE)</f>
        <v>SP 1 Tomaszów Mazowiecki</v>
      </c>
      <c r="G147">
        <v>1</v>
      </c>
      <c r="H147">
        <v>1</v>
      </c>
      <c r="I147">
        <v>0</v>
      </c>
      <c r="L147">
        <v>0.25</v>
      </c>
      <c r="M147">
        <v>0.5</v>
      </c>
      <c r="Q147">
        <f>SUM(LARGE($G147:$K147,1),LARGE($G147:$K147,2),LARGE($G147:$K147,3))</f>
        <v>2</v>
      </c>
      <c r="R147">
        <f>SUM(LARGE($G147:$K147,1),LARGE($G147:$K147,2),LARGE($G147:$K147,3))</f>
        <v>2</v>
      </c>
      <c r="S147">
        <f>SUM(Matka[[#This Row],[Edycja I]:[Sztafety V]])</f>
        <v>2.75</v>
      </c>
    </row>
    <row r="148" spans="1:19" x14ac:dyDescent="0.35">
      <c r="A148" s="4">
        <v>134</v>
      </c>
      <c r="B148" t="s">
        <v>2087</v>
      </c>
      <c r="C148" t="str">
        <f>VLOOKUP($B148,Licencje!$A$1:$K$2300,2,FALSE)</f>
        <v>K</v>
      </c>
      <c r="D148" t="str">
        <f>VLOOKUP($B148,Licencje!$A$1:$K$2300,5,FALSE)</f>
        <v>D-2</v>
      </c>
      <c r="E148" t="str">
        <f>VLOOKUP($B148,Licencje!$A$1:$K$2300,10,FALSE)</f>
        <v>Akademia Sportowego Rozwoju Natalii Czerwonki</v>
      </c>
      <c r="F148" t="str">
        <f>VLOOKUP($B148,Licencje!$A$1:$K$2300,11,FALSE)</f>
        <v>SP SZKLARY GÓRNE</v>
      </c>
      <c r="G148">
        <v>0</v>
      </c>
      <c r="H148">
        <v>0</v>
      </c>
      <c r="I148">
        <v>0</v>
      </c>
      <c r="L148">
        <v>0.75</v>
      </c>
      <c r="M148">
        <v>0</v>
      </c>
      <c r="Q148">
        <f>SUM(LARGE($G148:$K148,1),LARGE($G148:$K148,2),LARGE($G148:$K148,3))</f>
        <v>0</v>
      </c>
      <c r="R148">
        <f>SUM(LARGE($G148:$K148,1),LARGE($G148:$K148,2),LARGE($G148:$K148,3))</f>
        <v>0</v>
      </c>
      <c r="S148">
        <f>SUM(Matka[[#This Row],[Edycja I]:[Sztafety V]])</f>
        <v>0.75</v>
      </c>
    </row>
    <row r="149" spans="1:19" x14ac:dyDescent="0.35">
      <c r="A149" s="4">
        <v>135</v>
      </c>
      <c r="B149" t="s">
        <v>2083</v>
      </c>
      <c r="C149" t="str">
        <f>VLOOKUP($B149,Licencje!$A$1:$K$2300,2,FALSE)</f>
        <v>K</v>
      </c>
      <c r="D149" t="str">
        <f>VLOOKUP($B149,Licencje!$A$1:$K$2300,5,FALSE)</f>
        <v>E-2</v>
      </c>
      <c r="E149" t="str">
        <f>VLOOKUP($B149,Licencje!$A$1:$K$2300,10,FALSE)</f>
        <v>Akademia Sportowego Rozwoju Natalii Czerwonki</v>
      </c>
      <c r="F149" t="str">
        <f>VLOOKUP($B149,Licencje!$A$1:$K$2300,11,FALSE)</f>
        <v>Wołów</v>
      </c>
      <c r="G149">
        <v>0</v>
      </c>
      <c r="H149">
        <v>0</v>
      </c>
      <c r="I149">
        <v>0</v>
      </c>
      <c r="L149">
        <v>1.25</v>
      </c>
      <c r="M149">
        <v>2.25</v>
      </c>
      <c r="Q149">
        <f>SUM(LARGE($G149:$K149,1),LARGE($G149:$K149,2),LARGE($G149:$K149,3))</f>
        <v>0</v>
      </c>
      <c r="R149">
        <f>SUM(LARGE($G149:$K149,1),LARGE($G149:$K149,2),LARGE($G149:$K149,3))</f>
        <v>0</v>
      </c>
      <c r="S149">
        <f>SUM(Matka[[#This Row],[Edycja I]:[Sztafety V]])</f>
        <v>3.5</v>
      </c>
    </row>
    <row r="150" spans="1:19" x14ac:dyDescent="0.35">
      <c r="A150" s="4">
        <v>136</v>
      </c>
      <c r="B150" t="s">
        <v>3530</v>
      </c>
      <c r="C150" t="str">
        <f>VLOOKUP($B150,Licencje!$A$1:$K$2300,2,FALSE)</f>
        <v>K</v>
      </c>
      <c r="D150" t="s">
        <v>10</v>
      </c>
      <c r="E150" t="str">
        <f>VLOOKUP($B150,Licencje!$A$1:$K$2300,10,FALSE)</f>
        <v>KS Pilica Tomaszów Mazowiecki</v>
      </c>
      <c r="F150" t="str">
        <f>VLOOKUP($B150,Licencje!$A$1:$K$2300,11,FALSE)</f>
        <v>SP 1 Tomaszów Mazowiecki</v>
      </c>
      <c r="G150">
        <v>0</v>
      </c>
      <c r="H150">
        <v>0</v>
      </c>
      <c r="I150">
        <v>2</v>
      </c>
      <c r="L150">
        <v>0</v>
      </c>
      <c r="M150">
        <v>0.75</v>
      </c>
      <c r="N150">
        <v>0.75</v>
      </c>
      <c r="Q150">
        <f>SUM(LARGE($G150:$K150,1),LARGE($G150:$K150,2),LARGE($G150:$K150,3))</f>
        <v>2</v>
      </c>
      <c r="R150">
        <f>SUM(LARGE($G150:$K150,1),LARGE($G150:$K150,2),LARGE($G150:$K150,3))</f>
        <v>2</v>
      </c>
      <c r="S150">
        <f>SUM(Matka[[#This Row],[Edycja I]:[Sztafety V]])</f>
        <v>3.5</v>
      </c>
    </row>
    <row r="151" spans="1:19" x14ac:dyDescent="0.35">
      <c r="A151" s="4">
        <v>137</v>
      </c>
      <c r="B151" t="s">
        <v>572</v>
      </c>
      <c r="C151" t="str">
        <f>VLOOKUP($B151,Licencje!$A$1:$K$2300,2,FALSE)</f>
        <v>K</v>
      </c>
      <c r="D151" t="str">
        <f>VLOOKUP($B151,Licencje!$A$1:$K$2300,5,FALSE)</f>
        <v>D-2</v>
      </c>
      <c r="E151" t="str">
        <f>VLOOKUP($B151,Licencje!$A$1:$K$2300,10,FALSE)</f>
        <v>IUKS Dziewiątka Tomaszów Mazowiecki</v>
      </c>
      <c r="F151" t="str">
        <f>VLOOKUP($B151,Licencje!$A$1:$K$2300,11,FALSE)</f>
        <v>SP 10 Tomaszów Mazowiecki</v>
      </c>
      <c r="G151">
        <v>3</v>
      </c>
      <c r="H151">
        <v>5</v>
      </c>
      <c r="I151">
        <v>4</v>
      </c>
      <c r="L151">
        <v>2.25</v>
      </c>
      <c r="M151">
        <v>1.75</v>
      </c>
      <c r="N151">
        <v>2.25</v>
      </c>
      <c r="Q151">
        <f>SUM(LARGE($G151:$K151,1),LARGE($G151:$K151,2),LARGE($G151:$K151,3))</f>
        <v>12</v>
      </c>
      <c r="R151">
        <f>SUM(LARGE($G151:$K151,1),LARGE($G151:$K151,2),LARGE($G151:$K151,3))</f>
        <v>12</v>
      </c>
      <c r="S151">
        <f>SUM(Matka[[#This Row],[Edycja I]:[Sztafety V]])</f>
        <v>18.25</v>
      </c>
    </row>
    <row r="152" spans="1:19" x14ac:dyDescent="0.35">
      <c r="A152" s="4">
        <v>138</v>
      </c>
      <c r="B152" t="s">
        <v>2107</v>
      </c>
      <c r="C152" t="str">
        <f>VLOOKUP($B152,Licencje!$A$1:$K$2300,2,FALSE)</f>
        <v>K</v>
      </c>
      <c r="D152" t="str">
        <f>VLOOKUP($B152,Licencje!$A$1:$K$2300,5,FALSE)</f>
        <v>E-2</v>
      </c>
      <c r="E152" t="str">
        <f>VLOOKUP($B152,Licencje!$A$1:$K$2300,10,FALSE)</f>
        <v>WTŁ Stegny Warszawa</v>
      </c>
      <c r="F152" t="str">
        <f>VLOOKUP($B152,Licencje!$A$1:$K$2300,11,FALSE)</f>
        <v>SP 128</v>
      </c>
      <c r="G152">
        <v>0</v>
      </c>
      <c r="H152">
        <v>1</v>
      </c>
      <c r="I152">
        <v>1</v>
      </c>
      <c r="L152">
        <v>0</v>
      </c>
      <c r="M152">
        <v>0</v>
      </c>
      <c r="N152">
        <v>1</v>
      </c>
      <c r="Q152">
        <f>SUM(LARGE($G152:$K152,1),LARGE($G152:$K152,2),LARGE($G152:$K152,3))</f>
        <v>2</v>
      </c>
      <c r="R152">
        <f>SUM(LARGE($G152:$K152,1),LARGE($G152:$K152,2),LARGE($G152:$K152,3))</f>
        <v>2</v>
      </c>
      <c r="S152">
        <f>SUM(Matka[[#This Row],[Edycja I]:[Sztafety V]])</f>
        <v>3</v>
      </c>
    </row>
    <row r="153" spans="1:19" x14ac:dyDescent="0.35">
      <c r="A153" s="4">
        <v>139</v>
      </c>
      <c r="B153" t="s">
        <v>1088</v>
      </c>
      <c r="C153" t="str">
        <f>VLOOKUP($B153,Licencje!$A$1:$K$2300,2,FALSE)</f>
        <v>K</v>
      </c>
      <c r="D153" t="str">
        <f>VLOOKUP($B153,Licencje!$A$1:$K$2300,5,FALSE)</f>
        <v>D-1</v>
      </c>
      <c r="E153" t="str">
        <f>VLOOKUP($B153,Licencje!$A$1:$K$2300,10,FALSE)</f>
        <v>UKS Orlica Duszniki Zdrój</v>
      </c>
      <c r="F153" t="str">
        <f>VLOOKUP($B153,Licencje!$A$1:$K$2300,11,FALSE)</f>
        <v>MZS Duszniki-Zdrój</v>
      </c>
      <c r="G153">
        <v>0</v>
      </c>
      <c r="H153">
        <v>0</v>
      </c>
      <c r="I153">
        <v>1</v>
      </c>
      <c r="Q153">
        <f>SUM(LARGE($G153:$K153,1),LARGE($G153:$K153,2),LARGE($G153:$K153,3))</f>
        <v>1</v>
      </c>
      <c r="R153">
        <f>SUM(LARGE($G153:$K153,1),LARGE($G153:$K153,2),LARGE($G153:$K153,3))</f>
        <v>1</v>
      </c>
      <c r="S153">
        <f>SUM(Matka[[#This Row],[Edycja I]:[Sztafety V]])</f>
        <v>1</v>
      </c>
    </row>
    <row r="154" spans="1:19" x14ac:dyDescent="0.35">
      <c r="A154" s="4">
        <v>140</v>
      </c>
      <c r="B154" t="s">
        <v>2050</v>
      </c>
      <c r="C154" t="str">
        <f>VLOOKUP($B154,Licencje!$A$1:$K$2300,2,FALSE)</f>
        <v>K</v>
      </c>
      <c r="D154" t="str">
        <f>VLOOKUP($B154,Licencje!$A$1:$K$2300,5,FALSE)</f>
        <v>D-1</v>
      </c>
      <c r="E154" t="str">
        <f>VLOOKUP($B154,Licencje!$A$1:$K$2300,10,FALSE)</f>
        <v>KS ARENA Tomaszów Mazowiecki</v>
      </c>
      <c r="F154" t="str">
        <f>VLOOKUP($B154,Licencje!$A$1:$K$2300,11,FALSE)</f>
        <v>SP ZAWADA Gnina Tomaszów Mazowiecki</v>
      </c>
      <c r="G154">
        <v>4</v>
      </c>
      <c r="H154">
        <v>3</v>
      </c>
      <c r="I154">
        <v>2</v>
      </c>
      <c r="L154">
        <v>0.25</v>
      </c>
      <c r="M154">
        <v>0.75</v>
      </c>
      <c r="N154">
        <v>0.5</v>
      </c>
      <c r="Q154">
        <f>SUM(LARGE($G154:$K154,1),LARGE($G154:$K154,2),LARGE($G154:$K154,3))</f>
        <v>9</v>
      </c>
      <c r="R154">
        <f>SUM(LARGE($G154:$K154,1),LARGE($G154:$K154,2),LARGE($G154:$K154,3))</f>
        <v>9</v>
      </c>
      <c r="S154">
        <f>SUM(Matka[[#This Row],[Edycja I]:[Sztafety V]])</f>
        <v>10.5</v>
      </c>
    </row>
    <row r="155" spans="1:19" x14ac:dyDescent="0.35">
      <c r="A155" s="4">
        <v>141</v>
      </c>
      <c r="B155" t="s">
        <v>3566</v>
      </c>
      <c r="C155" t="str">
        <f>VLOOKUP($B155,Licencje!$A$1:$K$2300,2,FALSE)</f>
        <v>M</v>
      </c>
      <c r="D155" t="str">
        <f>VLOOKUP($B155,Licencje!$A$1:$K$2300,5,FALSE)</f>
        <v>D-1</v>
      </c>
      <c r="E155" t="str">
        <f>VLOOKUP($B155,Licencje!$A$1:$K$2300,10,FALSE)</f>
        <v>Fundacja ŁiSW Legia Warszawa</v>
      </c>
      <c r="F155" t="str">
        <f>VLOOKUP($B155,Licencje!$A$1:$K$2300,11,FALSE)</f>
        <v>SP 293 Warszawa</v>
      </c>
      <c r="G155">
        <v>0</v>
      </c>
      <c r="H155">
        <v>2</v>
      </c>
      <c r="I155">
        <v>1</v>
      </c>
      <c r="L155">
        <v>0</v>
      </c>
      <c r="M155">
        <v>0</v>
      </c>
      <c r="Q155">
        <f>SUM(LARGE($G155:$K155,1),LARGE($G155:$K155,2),LARGE($G155:$K155,3))</f>
        <v>3</v>
      </c>
      <c r="R155">
        <f>SUM(LARGE($G155:$K155,1),LARGE($G155:$K155,2),LARGE($G155:$K155,3))</f>
        <v>3</v>
      </c>
      <c r="S155">
        <f>SUM(Matka[[#This Row],[Edycja I]:[Sztafety V]])</f>
        <v>3</v>
      </c>
    </row>
    <row r="156" spans="1:19" x14ac:dyDescent="0.35">
      <c r="A156" s="4">
        <v>142</v>
      </c>
      <c r="B156" t="s">
        <v>2810</v>
      </c>
      <c r="C156" t="str">
        <f>VLOOKUP($B156,Licencje!$A$1:$K$2300,2,FALSE)</f>
        <v>K</v>
      </c>
      <c r="D156" t="str">
        <f>VLOOKUP($B156,Licencje!$A$1:$K$2300,5,FALSE)</f>
        <v>E-2</v>
      </c>
      <c r="E156" t="str">
        <f>VLOOKUP($B156,Licencje!$A$1:$K$2300,10,FALSE)</f>
        <v>MKS Cuprum Lubin</v>
      </c>
      <c r="F156" t="str">
        <f>VLOOKUP($B156,Licencje!$A$1:$K$2300,11,FALSE)</f>
        <v>SP Szklary Górne</v>
      </c>
      <c r="G156">
        <v>0</v>
      </c>
      <c r="H156">
        <v>0</v>
      </c>
      <c r="I156">
        <v>0</v>
      </c>
      <c r="L156">
        <v>0.5</v>
      </c>
      <c r="M156">
        <v>0</v>
      </c>
      <c r="Q156">
        <f>SUM(LARGE($G156:$K156,1),LARGE($G156:$K156,2),LARGE($G156:$K156,3))</f>
        <v>0</v>
      </c>
      <c r="R156">
        <f>SUM(LARGE($G156:$K156,1),LARGE($G156:$K156,2),LARGE($G156:$K156,3))</f>
        <v>0</v>
      </c>
      <c r="S156">
        <f>SUM(Matka[[#This Row],[Edycja I]:[Sztafety V]])</f>
        <v>0.5</v>
      </c>
    </row>
    <row r="157" spans="1:19" x14ac:dyDescent="0.35">
      <c r="A157" s="4">
        <v>143</v>
      </c>
      <c r="B157" t="s">
        <v>1085</v>
      </c>
      <c r="C157" t="str">
        <f>VLOOKUP($B157,Licencje!$A$1:$K$2300,2,FALSE)</f>
        <v>K</v>
      </c>
      <c r="D157" t="str">
        <f>VLOOKUP($B157,Licencje!$A$1:$K$2300,5,FALSE)</f>
        <v>D-2</v>
      </c>
      <c r="E157" t="str">
        <f>VLOOKUP($B157,Licencje!$A$1:$K$2300,10,FALSE)</f>
        <v>UKS Orlica Duszniki Zdrój</v>
      </c>
      <c r="F157" t="str">
        <f>VLOOKUP($B157,Licencje!$A$1:$K$2300,11,FALSE)</f>
        <v>MZS Duszniki-Zdrój</v>
      </c>
      <c r="G157">
        <v>0</v>
      </c>
      <c r="H157">
        <v>0</v>
      </c>
      <c r="I157">
        <v>7</v>
      </c>
      <c r="N157">
        <v>1.75</v>
      </c>
      <c r="Q157">
        <f>SUM(LARGE($G157:$K157,1),LARGE($G157:$K157,2),LARGE($G157:$K157,3))</f>
        <v>7</v>
      </c>
      <c r="R157">
        <f>SUM(LARGE($G157:$K157,1),LARGE($G157:$K157,2),LARGE($G157:$K157,3))</f>
        <v>7</v>
      </c>
      <c r="S157">
        <f>SUM(Matka[[#This Row],[Edycja I]:[Sztafety V]])</f>
        <v>8.75</v>
      </c>
    </row>
    <row r="158" spans="1:19" x14ac:dyDescent="0.35">
      <c r="A158" s="4">
        <v>144</v>
      </c>
      <c r="B158" t="s">
        <v>2378</v>
      </c>
      <c r="C158" t="str">
        <f>VLOOKUP($B158,Licencje!$A$1:$K$2300,2,FALSE)</f>
        <v>M</v>
      </c>
      <c r="D158" t="str">
        <f>VLOOKUP($B158,Licencje!$A$1:$K$2300,5,FALSE)</f>
        <v>E-2</v>
      </c>
      <c r="E158" t="str">
        <f>VLOOKUP($B158,Licencje!$A$1:$K$2300,10,FALSE)</f>
        <v>KS Pilica Tomaszów Mazowiecki</v>
      </c>
      <c r="F158" t="str">
        <f>VLOOKUP($B158,Licencje!$A$1:$K$2300,11,FALSE)</f>
        <v>SP 9 Tomaszów Mazowiecki</v>
      </c>
      <c r="G158">
        <v>3</v>
      </c>
      <c r="H158">
        <v>1</v>
      </c>
      <c r="I158">
        <v>1</v>
      </c>
      <c r="L158">
        <v>0</v>
      </c>
      <c r="M158">
        <v>2.25</v>
      </c>
      <c r="Q158">
        <f>SUM(LARGE($G158:$K158,1),LARGE($G158:$K158,2),LARGE($G158:$K158,3))</f>
        <v>5</v>
      </c>
      <c r="R158">
        <f>SUM(LARGE($G158:$K158,1),LARGE($G158:$K158,2),LARGE($G158:$K158,3))</f>
        <v>5</v>
      </c>
      <c r="S158">
        <f>SUM(Matka[[#This Row],[Edycja I]:[Sztafety V]])</f>
        <v>7.25</v>
      </c>
    </row>
    <row r="159" spans="1:19" x14ac:dyDescent="0.35">
      <c r="A159" s="4">
        <v>145</v>
      </c>
      <c r="B159" t="s">
        <v>2150</v>
      </c>
      <c r="C159" t="str">
        <f>VLOOKUP($B159,Licencje!$A$1:$K$2300,2,FALSE)</f>
        <v>K</v>
      </c>
      <c r="D159" t="str">
        <f>VLOOKUP($B159,Licencje!$A$1:$K$2300,5,FALSE)</f>
        <v>D-2</v>
      </c>
      <c r="E159" t="str">
        <f>VLOOKUP($B159,Licencje!$A$1:$K$2300,10,FALSE)</f>
        <v>IUKS Dziewiątka Tomaszów Mazowiecki</v>
      </c>
      <c r="F159" t="str">
        <f>VLOOKUP($B159,Licencje!$A$1:$K$2300,11,FALSE)</f>
        <v>SP 8 Tomaszów Mazowiecki</v>
      </c>
      <c r="G159">
        <v>0</v>
      </c>
      <c r="H159">
        <v>0</v>
      </c>
      <c r="I159">
        <v>0</v>
      </c>
      <c r="L159">
        <v>0.5</v>
      </c>
      <c r="M159">
        <v>0</v>
      </c>
      <c r="N159">
        <v>0.75</v>
      </c>
      <c r="Q159">
        <f>SUM(LARGE($G159:$K159,1),LARGE($G159:$K159,2),LARGE($G159:$K159,3))</f>
        <v>0</v>
      </c>
      <c r="R159">
        <f>SUM(LARGE($G159:$K159,1),LARGE($G159:$K159,2),LARGE($G159:$K159,3))</f>
        <v>0</v>
      </c>
      <c r="S159">
        <f>SUM(Matka[[#This Row],[Edycja I]:[Sztafety V]])</f>
        <v>1.25</v>
      </c>
    </row>
    <row r="160" spans="1:19" x14ac:dyDescent="0.35">
      <c r="A160" s="4">
        <v>146</v>
      </c>
      <c r="B160" t="s">
        <v>441</v>
      </c>
      <c r="C160" t="str">
        <f>VLOOKUP($B160,Licencje!$A$1:$K$2300,2,FALSE)</f>
        <v>K</v>
      </c>
      <c r="D160" t="str">
        <f>VLOOKUP($B160,Licencje!$A$1:$K$2300,5,FALSE)</f>
        <v>D-1</v>
      </c>
      <c r="E160" t="str">
        <f>VLOOKUP($B160,Licencje!$A$1:$K$2300,10,FALSE)</f>
        <v>UKS 3 Milanówek</v>
      </c>
      <c r="F160" t="str">
        <f>VLOOKUP($B160,Licencje!$A$1:$K$2300,11,FALSE)</f>
        <v>SP 3 Milanówek</v>
      </c>
      <c r="G160">
        <v>5</v>
      </c>
      <c r="H160">
        <v>4</v>
      </c>
      <c r="I160">
        <v>4</v>
      </c>
      <c r="L160">
        <v>0.75</v>
      </c>
      <c r="M160">
        <v>0</v>
      </c>
      <c r="Q160">
        <f>SUM(LARGE($G160:$K160,1),LARGE($G160:$K160,2),LARGE($G160:$K160,3))</f>
        <v>13</v>
      </c>
      <c r="R160">
        <f>SUM(LARGE($G160:$K160,1),LARGE($G160:$K160,2),LARGE($G160:$K160,3))</f>
        <v>13</v>
      </c>
      <c r="S160">
        <f>SUM(Matka[[#This Row],[Edycja I]:[Sztafety V]])</f>
        <v>13.75</v>
      </c>
    </row>
    <row r="161" spans="1:19" x14ac:dyDescent="0.35">
      <c r="A161" s="4">
        <v>147</v>
      </c>
      <c r="B161" t="s">
        <v>3585</v>
      </c>
      <c r="C161" t="str">
        <f>VLOOKUP($B161,Licencje!$A$1:$K$2300,2,FALSE)</f>
        <v>M</v>
      </c>
      <c r="D161" t="s">
        <v>10</v>
      </c>
      <c r="E161" t="str">
        <f>VLOOKUP($B161,Licencje!$A$1:$K$2300,10,FALSE)</f>
        <v>UKS 3 Milanówek</v>
      </c>
      <c r="F161" t="str">
        <f>VLOOKUP($B161,Licencje!$A$1:$K$2300,11,FALSE)</f>
        <v>SP 3 Milanówek</v>
      </c>
      <c r="G161">
        <v>4</v>
      </c>
      <c r="H161">
        <v>3</v>
      </c>
      <c r="I161">
        <v>3</v>
      </c>
      <c r="L161">
        <v>0</v>
      </c>
      <c r="M161">
        <v>1.75</v>
      </c>
      <c r="N161">
        <v>1.25</v>
      </c>
      <c r="Q161">
        <f>SUM(LARGE($G161:$K161,1),LARGE($G161:$K161,2),LARGE($G161:$K161,3))</f>
        <v>10</v>
      </c>
      <c r="R161">
        <f>SUM(LARGE($G161:$K161,1),LARGE($G161:$K161,2),LARGE($G161:$K161,3))</f>
        <v>10</v>
      </c>
      <c r="S161">
        <f>SUM(Matka[[#This Row],[Edycja I]:[Sztafety V]])</f>
        <v>13</v>
      </c>
    </row>
    <row r="162" spans="1:19" x14ac:dyDescent="0.35">
      <c r="A162" s="4">
        <v>148</v>
      </c>
      <c r="B162" t="s">
        <v>2132</v>
      </c>
      <c r="C162" t="str">
        <f>VLOOKUP($B162,Licencje!$A$1:$K$2300,2,FALSE)</f>
        <v>K</v>
      </c>
      <c r="D162" t="str">
        <f>VLOOKUP($B162,Licencje!$A$1:$K$2300,5,FALSE)</f>
        <v>D-2</v>
      </c>
      <c r="E162" t="str">
        <f>VLOOKUP($B162,Licencje!$A$1:$K$2300,10,FALSE)</f>
        <v>KS ARENA Tomaszów Mazowiecki</v>
      </c>
      <c r="F162" t="str">
        <f>VLOOKUP($B162,Licencje!$A$1:$K$2300,11,FALSE)</f>
        <v>SP 12 Tomaszów Mazowiecki</v>
      </c>
      <c r="G162">
        <v>1</v>
      </c>
      <c r="H162">
        <v>1</v>
      </c>
      <c r="I162">
        <v>0</v>
      </c>
      <c r="L162">
        <v>0</v>
      </c>
      <c r="M162">
        <v>0.75</v>
      </c>
      <c r="N162">
        <v>0.5</v>
      </c>
      <c r="Q162">
        <f>SUM(LARGE($G162:$K162,1),LARGE($G162:$K162,2),LARGE($G162:$K162,3))</f>
        <v>2</v>
      </c>
      <c r="R162">
        <f>SUM(LARGE($G162:$K162,1),LARGE($G162:$K162,2),LARGE($G162:$K162,3))</f>
        <v>2</v>
      </c>
      <c r="S162">
        <f>SUM(Matka[[#This Row],[Edycja I]:[Sztafety V]])</f>
        <v>3.25</v>
      </c>
    </row>
    <row r="163" spans="1:19" x14ac:dyDescent="0.35">
      <c r="A163" s="4">
        <v>149</v>
      </c>
      <c r="B163" t="s">
        <v>850</v>
      </c>
      <c r="C163" t="str">
        <f>VLOOKUP($B163,Licencje!$A$1:$K$2300,2,FALSE)</f>
        <v>M</v>
      </c>
      <c r="D163" t="str">
        <f>VLOOKUP($B163,Licencje!$A$1:$K$2300,5,FALSE)</f>
        <v>D-2</v>
      </c>
      <c r="E163" t="str">
        <f>VLOOKUP($B163,Licencje!$A$1:$K$2300,10,FALSE)</f>
        <v>UKS Olczanka Zakopane</v>
      </c>
      <c r="F163" t="str">
        <f>VLOOKUP($B163,Licencje!$A$1:$K$2300,11,FALSE)</f>
        <v>SMS Zakopane</v>
      </c>
      <c r="G163">
        <v>0</v>
      </c>
      <c r="H163">
        <v>7</v>
      </c>
      <c r="I163">
        <v>4</v>
      </c>
      <c r="L163">
        <v>0</v>
      </c>
      <c r="M163">
        <v>0</v>
      </c>
      <c r="Q163">
        <f>SUM(LARGE($G163:$K163,1),LARGE($G163:$K163,2),LARGE($G163:$K163,3))</f>
        <v>11</v>
      </c>
      <c r="R163">
        <f>SUM(LARGE($G163:$K163,1),LARGE($G163:$K163,2),LARGE($G163:$K163,3))</f>
        <v>11</v>
      </c>
      <c r="S163">
        <f>SUM(Matka[[#This Row],[Edycja I]:[Sztafety V]])</f>
        <v>11</v>
      </c>
    </row>
    <row r="164" spans="1:19" x14ac:dyDescent="0.35">
      <c r="A164" s="4">
        <v>150</v>
      </c>
      <c r="B164" t="s">
        <v>2041</v>
      </c>
      <c r="C164" t="str">
        <f>VLOOKUP($B164,Licencje!$A$1:$K$2300,2,FALSE)</f>
        <v>K</v>
      </c>
      <c r="D164" t="str">
        <f>VLOOKUP($B164,Licencje!$A$1:$K$2300,5,FALSE)</f>
        <v>E-1</v>
      </c>
      <c r="E164" t="str">
        <f>VLOOKUP($B164,Licencje!$A$1:$K$2300,10,FALSE)</f>
        <v>UKS Olczanka Zakopane</v>
      </c>
      <c r="F164" t="str">
        <f>VLOOKUP($B164,Licencje!$A$1:$K$2300,11,FALSE)</f>
        <v>SP 4 Zakopane</v>
      </c>
      <c r="G164">
        <v>0</v>
      </c>
      <c r="H164">
        <v>3</v>
      </c>
      <c r="I164">
        <v>3</v>
      </c>
      <c r="L164">
        <v>0</v>
      </c>
      <c r="M164">
        <v>0</v>
      </c>
      <c r="Q164">
        <f>SUM(LARGE($G164:$K164,1),LARGE($G164:$K164,2),LARGE($G164:$K164,3))</f>
        <v>6</v>
      </c>
      <c r="R164">
        <f>SUM(LARGE($G164:$K164,1),LARGE($G164:$K164,2),LARGE($G164:$K164,3))</f>
        <v>6</v>
      </c>
      <c r="S164">
        <f>SUM(Matka[[#This Row],[Edycja I]:[Sztafety V]])</f>
        <v>6</v>
      </c>
    </row>
    <row r="165" spans="1:19" x14ac:dyDescent="0.35">
      <c r="A165" s="4">
        <v>151</v>
      </c>
      <c r="B165" t="s">
        <v>3595</v>
      </c>
      <c r="C165" t="str">
        <f>VLOOKUP($B165,Licencje!$A$1:$K$2300,2,FALSE)</f>
        <v>M</v>
      </c>
      <c r="D165" t="str">
        <f>VLOOKUP($B165,Licencje!$A$1:$K$2300,5,FALSE)</f>
        <v>E-1</v>
      </c>
      <c r="E165" t="str">
        <f>VLOOKUP($B165,Licencje!$A$1:$K$2300,10,FALSE)</f>
        <v>UKS 3 Milanówek</v>
      </c>
      <c r="F165" t="str">
        <f>VLOOKUP($B165,Licencje!$A$1:$K$2300,11,FALSE)</f>
        <v>MTE Milanówek</v>
      </c>
      <c r="G165">
        <v>0</v>
      </c>
      <c r="H165">
        <v>0</v>
      </c>
      <c r="I165">
        <v>0</v>
      </c>
      <c r="N165">
        <v>1.25</v>
      </c>
      <c r="Q165">
        <f>SUM(LARGE($G165:$K165,1),LARGE($G165:$K165,2),LARGE($G165:$K165,3))</f>
        <v>0</v>
      </c>
      <c r="R165">
        <f>SUM(LARGE($G165:$K165,1),LARGE($G165:$K165,2),LARGE($G165:$K165,3))</f>
        <v>0</v>
      </c>
      <c r="S165">
        <f>SUM(Matka[[#This Row],[Edycja I]:[Sztafety V]])</f>
        <v>1.25</v>
      </c>
    </row>
    <row r="166" spans="1:19" x14ac:dyDescent="0.35">
      <c r="A166" s="4">
        <v>152</v>
      </c>
      <c r="B166" t="s">
        <v>3971</v>
      </c>
      <c r="C166" t="str">
        <f>VLOOKUP($B166,Licencje!$A$1:$K$2300,2,FALSE)</f>
        <v>M</v>
      </c>
      <c r="D166" t="str">
        <f>VLOOKUP($B166,Licencje!$A$1:$K$2300,5,FALSE)</f>
        <v>D-2</v>
      </c>
      <c r="E166" t="str">
        <f>VLOOKUP($B166,Licencje!$A$1:$K$2300,10,FALSE)</f>
        <v>AZS Zakopane</v>
      </c>
      <c r="F166" t="str">
        <f>VLOOKUP($B166,Licencje!$A$1:$K$2300,11,FALSE)</f>
        <v xml:space="preserve">kolegium europejskie </v>
      </c>
      <c r="G166">
        <v>0</v>
      </c>
      <c r="H166">
        <v>9</v>
      </c>
      <c r="I166">
        <v>7</v>
      </c>
      <c r="L166">
        <v>0</v>
      </c>
      <c r="M166">
        <v>0</v>
      </c>
      <c r="Q166">
        <f>SUM(LARGE($G166:$K166,1),LARGE($G166:$K166,2),LARGE($G166:$K166,3))</f>
        <v>16</v>
      </c>
      <c r="R166">
        <f>SUM(LARGE($G166:$K166,1),LARGE($G166:$K166,2),LARGE($G166:$K166,3))</f>
        <v>16</v>
      </c>
      <c r="S166">
        <f>SUM(Matka[[#This Row],[Edycja I]:[Sztafety V]])</f>
        <v>16</v>
      </c>
    </row>
    <row r="167" spans="1:19" x14ac:dyDescent="0.35">
      <c r="A167" s="4">
        <v>153</v>
      </c>
      <c r="B167" t="s">
        <v>1615</v>
      </c>
      <c r="C167" t="str">
        <f>VLOOKUP($B167,Licencje!$A$1:$K$2300,2,FALSE)</f>
        <v>M</v>
      </c>
      <c r="D167" t="str">
        <f>VLOOKUP($B167,Licencje!$A$1:$K$2300,5,FALSE)</f>
        <v>E-2</v>
      </c>
      <c r="E167" t="str">
        <f>VLOOKUP($B167,Licencje!$A$1:$K$2300,10,FALSE)</f>
        <v>SKŁ Górnik Sanok</v>
      </c>
      <c r="F167" t="str">
        <f>VLOOKUP($B167,Licencje!$A$1:$K$2300,11,FALSE)</f>
        <v>SP 2 Zagórz</v>
      </c>
      <c r="G167">
        <v>5</v>
      </c>
      <c r="H167">
        <v>7</v>
      </c>
      <c r="I167">
        <v>5</v>
      </c>
      <c r="L167">
        <v>0</v>
      </c>
      <c r="M167">
        <v>0</v>
      </c>
      <c r="Q167">
        <f>SUM(LARGE($G167:$K167,1),LARGE($G167:$K167,2),LARGE($G167:$K167,3))</f>
        <v>17</v>
      </c>
      <c r="R167">
        <f>SUM(LARGE($G167:$K167,1),LARGE($G167:$K167,2),LARGE($G167:$K167,3))</f>
        <v>17</v>
      </c>
      <c r="S167">
        <f>SUM(Matka[[#This Row],[Edycja I]:[Sztafety V]])</f>
        <v>17</v>
      </c>
    </row>
    <row r="168" spans="1:19" x14ac:dyDescent="0.35">
      <c r="A168" s="4">
        <v>154</v>
      </c>
      <c r="B168" t="s">
        <v>2131</v>
      </c>
      <c r="C168" t="str">
        <f>VLOOKUP($B168,Licencje!$A$1:$K$2300,2,FALSE)</f>
        <v>K</v>
      </c>
      <c r="D168" t="str">
        <f>VLOOKUP($B168,Licencje!$A$1:$K$2300,5,FALSE)</f>
        <v>E-2</v>
      </c>
      <c r="E168" t="str">
        <f>VLOOKUP($B168,Licencje!$A$1:$K$2300,10,FALSE)</f>
        <v>KS ARENA Tomaszów Mazowiecki</v>
      </c>
      <c r="F168" t="str">
        <f>VLOOKUP($B168,Licencje!$A$1:$K$2300,11,FALSE)</f>
        <v>SP TOMEK Tomaszów Mazowiecki</v>
      </c>
      <c r="G168">
        <v>2</v>
      </c>
      <c r="H168">
        <v>0</v>
      </c>
      <c r="I168">
        <v>0</v>
      </c>
      <c r="L168">
        <v>2.25</v>
      </c>
      <c r="M168">
        <v>0</v>
      </c>
      <c r="Q168">
        <f>SUM(LARGE($G168:$K168,1),LARGE($G168:$K168,2),LARGE($G168:$K168,3))</f>
        <v>2</v>
      </c>
      <c r="R168">
        <f>SUM(LARGE($G168:$K168,1),LARGE($G168:$K168,2),LARGE($G168:$K168,3))</f>
        <v>2</v>
      </c>
      <c r="S168">
        <f>SUM(Matka[[#This Row],[Edycja I]:[Sztafety V]])</f>
        <v>4.25</v>
      </c>
    </row>
    <row r="169" spans="1:19" x14ac:dyDescent="0.35">
      <c r="A169" s="4">
        <v>155</v>
      </c>
      <c r="B169" t="s">
        <v>2149</v>
      </c>
      <c r="C169" t="str">
        <f>VLOOKUP($B169,Licencje!$A$1:$K$2300,2,FALSE)</f>
        <v>M</v>
      </c>
      <c r="D169" t="str">
        <f>VLOOKUP($B169,Licencje!$A$1:$K$2300,5,FALSE)</f>
        <v>D-1</v>
      </c>
      <c r="E169" t="str">
        <f>VLOOKUP($B169,Licencje!$A$1:$K$2300,10,FALSE)</f>
        <v>IUKS Dziewiątka Tomaszów Mazowiecki</v>
      </c>
      <c r="F169" t="str">
        <f>VLOOKUP($B169,Licencje!$A$1:$K$2300,11,FALSE)</f>
        <v>SP 1 Tomaszów Mazowiecki</v>
      </c>
      <c r="G169">
        <v>9</v>
      </c>
      <c r="H169">
        <v>9</v>
      </c>
      <c r="I169">
        <v>0</v>
      </c>
      <c r="L169">
        <v>1.75</v>
      </c>
      <c r="M169">
        <v>2.25</v>
      </c>
      <c r="N169">
        <v>1.75</v>
      </c>
      <c r="Q169">
        <f>SUM(LARGE($G169:$K169,1),LARGE($G169:$K169,2),LARGE($G169:$K169,3))</f>
        <v>18</v>
      </c>
      <c r="R169">
        <f>SUM(LARGE($G169:$K169,1),LARGE($G169:$K169,2),LARGE($G169:$K169,3))</f>
        <v>18</v>
      </c>
      <c r="S169">
        <f>SUM(Matka[[#This Row],[Edycja I]:[Sztafety V]])</f>
        <v>23.75</v>
      </c>
    </row>
    <row r="170" spans="1:19" x14ac:dyDescent="0.35">
      <c r="A170" s="4">
        <v>156</v>
      </c>
      <c r="B170" t="s">
        <v>994</v>
      </c>
      <c r="C170" t="str">
        <f>VLOOKUP($B170,Licencje!$A$1:$K$2300,2,FALSE)</f>
        <v>K</v>
      </c>
      <c r="D170" t="str">
        <f>VLOOKUP($B170,Licencje!$A$1:$K$2300,5,FALSE)</f>
        <v>D-1</v>
      </c>
      <c r="E170" t="str">
        <f>VLOOKUP($B170,Licencje!$A$1:$K$2300,10,FALSE)</f>
        <v>KS Pilica Tomaszów Mazowiecki</v>
      </c>
      <c r="F170" t="str">
        <f>VLOOKUP($B170,Licencje!$A$1:$K$2300,11,FALSE)</f>
        <v>SP Ujazd</v>
      </c>
      <c r="G170">
        <v>3</v>
      </c>
      <c r="H170">
        <v>2</v>
      </c>
      <c r="I170">
        <v>3</v>
      </c>
      <c r="L170">
        <v>1</v>
      </c>
      <c r="M170">
        <v>1.25</v>
      </c>
      <c r="N170">
        <v>0.75</v>
      </c>
      <c r="Q170">
        <f>SUM(LARGE($G170:$K170,1),LARGE($G170:$K170,2),LARGE($G170:$K170,3))</f>
        <v>8</v>
      </c>
      <c r="R170">
        <f>SUM(LARGE($G170:$K170,1),LARGE($G170:$K170,2),LARGE($G170:$K170,3))</f>
        <v>8</v>
      </c>
      <c r="S170">
        <f>SUM(Matka[[#This Row],[Edycja I]:[Sztafety V]])</f>
        <v>11</v>
      </c>
    </row>
    <row r="171" spans="1:19" x14ac:dyDescent="0.35">
      <c r="A171" s="4">
        <v>157</v>
      </c>
      <c r="B171" t="s">
        <v>419</v>
      </c>
      <c r="C171" t="str">
        <f>VLOOKUP($B171,Licencje!$A$1:$K$2300,2,FALSE)</f>
        <v>M</v>
      </c>
      <c r="D171" t="str">
        <f>VLOOKUP($B171,Licencje!$A$1:$K$2300,5,FALSE)</f>
        <v>D-2</v>
      </c>
      <c r="E171" t="str">
        <f>VLOOKUP($B171,Licencje!$A$1:$K$2300,10,FALSE)</f>
        <v>MKS Cuprum Lubin</v>
      </c>
      <c r="F171" t="str">
        <f>VLOOKUP($B171,Licencje!$A$1:$K$2300,11,FALSE)</f>
        <v>NSP SMS Lubin</v>
      </c>
      <c r="G171">
        <v>9</v>
      </c>
      <c r="H171">
        <v>0</v>
      </c>
      <c r="I171">
        <v>3</v>
      </c>
      <c r="L171">
        <v>2.25</v>
      </c>
      <c r="M171">
        <v>0</v>
      </c>
      <c r="N171">
        <v>2.25</v>
      </c>
      <c r="Q171">
        <f>SUM(LARGE($G171:$K171,1),LARGE($G171:$K171,2),LARGE($G171:$K171,3))</f>
        <v>12</v>
      </c>
      <c r="R171">
        <f>SUM(LARGE($G171:$K171,1),LARGE($G171:$K171,2),LARGE($G171:$K171,3))</f>
        <v>12</v>
      </c>
      <c r="S171">
        <f>SUM(Matka[[#This Row],[Edycja I]:[Sztafety V]])</f>
        <v>16.5</v>
      </c>
    </row>
    <row r="172" spans="1:19" x14ac:dyDescent="0.35">
      <c r="A172" s="4">
        <v>158</v>
      </c>
      <c r="B172" t="s">
        <v>2424</v>
      </c>
      <c r="C172" t="str">
        <f>VLOOKUP($B172,Licencje!$A$1:$K$2300,2,FALSE)</f>
        <v>K</v>
      </c>
      <c r="D172" t="str">
        <f>VLOOKUP($B172,Licencje!$A$1:$K$2300,5,FALSE)</f>
        <v>E-1</v>
      </c>
      <c r="E172" t="str">
        <f>VLOOKUP($B172,Licencje!$A$1:$K$2300,10,FALSE)</f>
        <v>SKŁ Górnik Sanok</v>
      </c>
      <c r="F172" t="str">
        <f>VLOOKUP($B172,Licencje!$A$1:$K$2300,11,FALSE)</f>
        <v>SP 9 Sanok</v>
      </c>
      <c r="G172">
        <v>0</v>
      </c>
      <c r="H172">
        <v>2</v>
      </c>
      <c r="I172">
        <v>0</v>
      </c>
      <c r="L172">
        <v>0</v>
      </c>
      <c r="M172">
        <v>0.5</v>
      </c>
      <c r="N172">
        <v>0.75</v>
      </c>
      <c r="Q172">
        <f>SUM(LARGE($G172:$K172,1),LARGE($G172:$K172,2),LARGE($G172:$K172,3))</f>
        <v>2</v>
      </c>
      <c r="R172">
        <f>SUM(LARGE($G172:$K172,1),LARGE($G172:$K172,2),LARGE($G172:$K172,3))</f>
        <v>2</v>
      </c>
      <c r="S172">
        <f>SUM(Matka[[#This Row],[Edycja I]:[Sztafety V]])</f>
        <v>3.25</v>
      </c>
    </row>
    <row r="173" spans="1:19" x14ac:dyDescent="0.35">
      <c r="A173" s="4">
        <v>159</v>
      </c>
      <c r="B173" t="s">
        <v>3621</v>
      </c>
      <c r="C173" t="str">
        <f>VLOOKUP($B173,Licencje!$A$1:$K$2300,2,FALSE)</f>
        <v>M</v>
      </c>
      <c r="D173" t="str">
        <f>VLOOKUP($B173,Licencje!$A$1:$K$2300,5,FALSE)</f>
        <v>D-1</v>
      </c>
      <c r="E173" t="str">
        <f>VLOOKUP($B173,Licencje!$A$1:$K$2300,10,FALSE)</f>
        <v>UKS Jedynka Tomaszów Maz.</v>
      </c>
      <c r="F173" t="str">
        <f>VLOOKUP($B173,Licencje!$A$1:$K$2300,11,FALSE)</f>
        <v>SP 1 Tomaszów Mazowiecki</v>
      </c>
      <c r="G173">
        <v>0</v>
      </c>
      <c r="H173">
        <v>1</v>
      </c>
      <c r="I173">
        <v>0</v>
      </c>
      <c r="L173">
        <v>0</v>
      </c>
      <c r="M173">
        <v>0</v>
      </c>
      <c r="Q173">
        <f>SUM(LARGE($G173:$K173,1),LARGE($G173:$K173,2),LARGE($G173:$K173,3))</f>
        <v>1</v>
      </c>
      <c r="R173">
        <f>SUM(LARGE($G173:$K173,1),LARGE($G173:$K173,2),LARGE($G173:$K173,3))</f>
        <v>1</v>
      </c>
      <c r="S173">
        <f>SUM(Matka[[#This Row],[Edycja I]:[Sztafety V]])</f>
        <v>1</v>
      </c>
    </row>
    <row r="174" spans="1:19" x14ac:dyDescent="0.35">
      <c r="A174" s="4">
        <v>160</v>
      </c>
      <c r="B174" t="s">
        <v>2124</v>
      </c>
      <c r="C174" t="str">
        <f>VLOOKUP($B174,Licencje!$A$1:$K$2300,2,FALSE)</f>
        <v>K</v>
      </c>
      <c r="D174" t="str">
        <f>VLOOKUP($B174,Licencje!$A$1:$K$2300,5,FALSE)</f>
        <v>D-2</v>
      </c>
      <c r="E174" t="str">
        <f>VLOOKUP($B174,Licencje!$A$1:$K$2300,10,FALSE)</f>
        <v>MKS Cuprum Lubin</v>
      </c>
      <c r="F174" t="str">
        <f>VLOOKUP($B174,Licencje!$A$1:$K$2300,11,FALSE)</f>
        <v>SP 14 Lubin</v>
      </c>
      <c r="G174">
        <v>0</v>
      </c>
      <c r="H174">
        <v>0</v>
      </c>
      <c r="I174">
        <v>0</v>
      </c>
      <c r="L174">
        <v>0.25</v>
      </c>
      <c r="M174">
        <v>0</v>
      </c>
      <c r="N174">
        <v>0.25</v>
      </c>
      <c r="Q174">
        <f>SUM(LARGE($G174:$K174,1),LARGE($G174:$K174,2),LARGE($G174:$K174,3))</f>
        <v>0</v>
      </c>
      <c r="R174">
        <f>SUM(LARGE($G174:$K174,1),LARGE($G174:$K174,2),LARGE($G174:$K174,3))</f>
        <v>0</v>
      </c>
      <c r="S174">
        <f>SUM(Matka[[#This Row],[Edycja I]:[Sztafety V]])</f>
        <v>0.5</v>
      </c>
    </row>
    <row r="175" spans="1:19" x14ac:dyDescent="0.35">
      <c r="A175" s="4">
        <v>161</v>
      </c>
      <c r="B175" t="s">
        <v>3642</v>
      </c>
      <c r="C175" t="str">
        <f>VLOOKUP($B175,Licencje!$A$1:$K$2300,2,FALSE)</f>
        <v>K</v>
      </c>
      <c r="D175" t="str">
        <f>VLOOKUP($B175,Licencje!$A$1:$K$2300,5,FALSE)</f>
        <v>E-1</v>
      </c>
      <c r="E175" t="str">
        <f>VLOOKUP($B175,Licencje!$A$1:$K$2300,10,FALSE)</f>
        <v>KS Pilica Tomaszów Mazowiecki</v>
      </c>
      <c r="F175" t="str">
        <f>VLOOKUP($B175,Licencje!$A$1:$K$2300,11,FALSE)</f>
        <v>SP 9 Tomaszów Mazowiecki</v>
      </c>
      <c r="G175">
        <v>0</v>
      </c>
      <c r="H175">
        <v>1</v>
      </c>
      <c r="I175">
        <v>1</v>
      </c>
      <c r="L175">
        <v>0</v>
      </c>
      <c r="M175">
        <v>0.75</v>
      </c>
      <c r="N175">
        <v>0.75</v>
      </c>
      <c r="Q175">
        <f>SUM(LARGE($G175:$K175,1),LARGE($G175:$K175,2),LARGE($G175:$K175,3))</f>
        <v>2</v>
      </c>
      <c r="R175">
        <f>SUM(LARGE($G175:$K175,1),LARGE($G175:$K175,2),LARGE($G175:$K175,3))</f>
        <v>2</v>
      </c>
      <c r="S175">
        <f>SUM(Matka[[#This Row],[Edycja I]:[Sztafety V]])</f>
        <v>3.5</v>
      </c>
    </row>
    <row r="176" spans="1:19" x14ac:dyDescent="0.35">
      <c r="A176" s="4">
        <v>162</v>
      </c>
      <c r="B176" t="s">
        <v>309</v>
      </c>
      <c r="C176" t="str">
        <f>VLOOKUP($B176,Licencje!$A$1:$K$2300,2,FALSE)</f>
        <v>K</v>
      </c>
      <c r="D176" t="str">
        <f>VLOOKUP($B176,Licencje!$A$1:$K$2300,5,FALSE)</f>
        <v>D-2</v>
      </c>
      <c r="E176" t="str">
        <f>VLOOKUP($B176,Licencje!$A$1:$K$2300,10,FALSE)</f>
        <v>Akademia Sportowego Rozwoju Natalii Czerwonki</v>
      </c>
      <c r="F176" t="str">
        <f>VLOOKUP($B176,Licencje!$A$1:$K$2300,11,FALSE)</f>
        <v>SP 14 Lubin</v>
      </c>
      <c r="G176">
        <v>2</v>
      </c>
      <c r="H176">
        <v>1</v>
      </c>
      <c r="I176">
        <v>1</v>
      </c>
      <c r="L176">
        <v>1.75</v>
      </c>
      <c r="M176">
        <v>2.25</v>
      </c>
      <c r="N176">
        <v>1.25</v>
      </c>
      <c r="Q176">
        <f>SUM(LARGE($G176:$K176,1),LARGE($G176:$K176,2),LARGE($G176:$K176,3))</f>
        <v>4</v>
      </c>
      <c r="R176">
        <f>SUM(LARGE($G176:$K176,1),LARGE($G176:$K176,2),LARGE($G176:$K176,3))</f>
        <v>4</v>
      </c>
      <c r="S176">
        <f>SUM(Matka[[#This Row],[Edycja I]:[Sztafety V]])</f>
        <v>9.25</v>
      </c>
    </row>
    <row r="177" spans="1:19" x14ac:dyDescent="0.35">
      <c r="A177" s="4">
        <v>163</v>
      </c>
      <c r="B177" t="s">
        <v>1048</v>
      </c>
      <c r="C177" t="str">
        <f>VLOOKUP($B177,Licencje!$A$1:$K$2300,2,FALSE)</f>
        <v>K</v>
      </c>
      <c r="D177" t="str">
        <f>VLOOKUP($B177,Licencje!$A$1:$K$2300,5,FALSE)</f>
        <v>D-2</v>
      </c>
      <c r="E177" t="str">
        <f>VLOOKUP($B177,Licencje!$A$1:$K$2300,10,FALSE)</f>
        <v>MKS Cuprum Lubin</v>
      </c>
      <c r="F177" t="str">
        <f>VLOOKUP($B177,Licencje!$A$1:$K$2300,11,FALSE)</f>
        <v>NSP SMS Lubin</v>
      </c>
      <c r="G177">
        <v>2</v>
      </c>
      <c r="H177">
        <v>0</v>
      </c>
      <c r="I177">
        <v>1</v>
      </c>
      <c r="L177">
        <v>1.25</v>
      </c>
      <c r="M177">
        <v>0</v>
      </c>
      <c r="N177">
        <v>1</v>
      </c>
      <c r="Q177">
        <f>SUM(LARGE($G177:$K177,1),LARGE($G177:$K177,2),LARGE($G177:$K177,3))</f>
        <v>3</v>
      </c>
      <c r="R177">
        <f>SUM(LARGE($G177:$K177,1),LARGE($G177:$K177,2),LARGE($G177:$K177,3))</f>
        <v>3</v>
      </c>
      <c r="S177">
        <f>SUM(Matka[[#This Row],[Edycja I]:[Sztafety V]])</f>
        <v>5.25</v>
      </c>
    </row>
    <row r="178" spans="1:19" x14ac:dyDescent="0.35">
      <c r="A178" s="4">
        <v>164</v>
      </c>
      <c r="B178" t="s">
        <v>3665</v>
      </c>
      <c r="C178" t="str">
        <f>VLOOKUP($B178,Licencje!$A$1:$K$2300,2,FALSE)</f>
        <v>K</v>
      </c>
      <c r="D178" t="s">
        <v>10</v>
      </c>
      <c r="E178" t="str">
        <f>VLOOKUP($B178,Licencje!$A$1:$K$2300,10,FALSE)</f>
        <v>Akademia Sportowego Rozwoju Natalii Czerwonki</v>
      </c>
      <c r="F178" t="str">
        <f>VLOOKUP($B178,Licencje!$A$1:$K$2300,11,FALSE)</f>
        <v>SP</v>
      </c>
      <c r="G178">
        <v>0</v>
      </c>
      <c r="H178">
        <v>0</v>
      </c>
      <c r="I178">
        <v>0</v>
      </c>
      <c r="L178">
        <v>1.25</v>
      </c>
      <c r="M178">
        <v>0</v>
      </c>
      <c r="N178">
        <v>0.5</v>
      </c>
      <c r="Q178">
        <f>SUM(LARGE($G178:$K178,1),LARGE($G178:$K178,2),LARGE($G178:$K178,3))</f>
        <v>0</v>
      </c>
      <c r="R178">
        <f>SUM(LARGE($G178:$K178,1),LARGE($G178:$K178,2),LARGE($G178:$K178,3))</f>
        <v>0</v>
      </c>
      <c r="S178">
        <f>SUM(Matka[[#This Row],[Edycja I]:[Sztafety V]])</f>
        <v>1.75</v>
      </c>
    </row>
    <row r="179" spans="1:19" x14ac:dyDescent="0.35">
      <c r="A179" s="4">
        <v>165</v>
      </c>
      <c r="B179" t="s">
        <v>2098</v>
      </c>
      <c r="C179" t="str">
        <f>VLOOKUP($B179,Licencje!$A$1:$K$2300,2,FALSE)</f>
        <v>M</v>
      </c>
      <c r="D179" t="str">
        <f>VLOOKUP($B179,Licencje!$A$1:$K$2300,5,FALSE)</f>
        <v>D-2</v>
      </c>
      <c r="E179" t="str">
        <f>VLOOKUP($B179,Licencje!$A$1:$K$2300,10,FALSE)</f>
        <v>MKS Cuprum Lubin</v>
      </c>
      <c r="F179" t="str">
        <f>VLOOKUP($B179,Licencje!$A$1:$K$2300,11,FALSE)</f>
        <v>NSP SMS Lubin</v>
      </c>
      <c r="G179">
        <v>1</v>
      </c>
      <c r="H179">
        <v>0</v>
      </c>
      <c r="I179">
        <v>0</v>
      </c>
      <c r="L179">
        <v>0</v>
      </c>
      <c r="M179">
        <v>0.75</v>
      </c>
      <c r="N179">
        <v>0.75</v>
      </c>
      <c r="Q179">
        <f>SUM(LARGE($G179:$K179,1),LARGE($G179:$K179,2),LARGE($G179:$K179,3))</f>
        <v>1</v>
      </c>
      <c r="R179">
        <f>SUM(LARGE($G179:$K179,1),LARGE($G179:$K179,2),LARGE($G179:$K179,3))</f>
        <v>1</v>
      </c>
      <c r="S179">
        <f>SUM(Matka[[#This Row],[Edycja I]:[Sztafety V]])</f>
        <v>2.5</v>
      </c>
    </row>
    <row r="180" spans="1:19" x14ac:dyDescent="0.35">
      <c r="A180" s="4">
        <v>166</v>
      </c>
      <c r="B180" t="s">
        <v>3681</v>
      </c>
      <c r="C180" t="str">
        <f>VLOOKUP($B180,Licencje!$A$1:$K$2300,2,FALSE)</f>
        <v>M</v>
      </c>
      <c r="D180" t="str">
        <f>VLOOKUP($B180,Licencje!$A$1:$K$2300,5,FALSE)</f>
        <v>D-1</v>
      </c>
      <c r="E180" t="str">
        <f>VLOOKUP($B180,Licencje!$A$1:$K$2300,10,FALSE)</f>
        <v>UKS Znicz Kłodzko</v>
      </c>
      <c r="F180" t="str">
        <f>VLOOKUP($B180,Licencje!$A$1:$K$2300,11,FALSE)</f>
        <v>SP 7 Kłodzko</v>
      </c>
      <c r="G180">
        <v>0</v>
      </c>
      <c r="H180">
        <v>0</v>
      </c>
      <c r="I180">
        <v>1</v>
      </c>
      <c r="N180">
        <v>0.75</v>
      </c>
      <c r="Q180">
        <f>SUM(LARGE($G180:$K180,1),LARGE($G180:$K180,2),LARGE($G180:$K180,3))</f>
        <v>1</v>
      </c>
      <c r="R180">
        <f>SUM(LARGE($G180:$K180,1),LARGE($G180:$K180,2),LARGE($G180:$K180,3))</f>
        <v>1</v>
      </c>
      <c r="S180">
        <f>SUM(Matka[[#This Row],[Edycja I]:[Sztafety V]])</f>
        <v>1.75</v>
      </c>
    </row>
    <row r="181" spans="1:19" x14ac:dyDescent="0.35">
      <c r="A181" s="4">
        <v>167</v>
      </c>
      <c r="B181" t="s">
        <v>2101</v>
      </c>
      <c r="C181" t="str">
        <f>VLOOKUP($B181,Licencje!$A$1:$K$2300,2,FALSE)</f>
        <v>M</v>
      </c>
      <c r="D181" t="str">
        <f>VLOOKUP($B181,Licencje!$A$1:$K$2300,5,FALSE)</f>
        <v>E-1</v>
      </c>
      <c r="E181" t="str">
        <f>VLOOKUP($B181,Licencje!$A$1:$K$2300,10,FALSE)</f>
        <v>Akademia Sportowego Rozwoju Natalii Czerwonki</v>
      </c>
      <c r="F181" t="str">
        <f>VLOOKUP($B181,Licencje!$A$1:$K$2300,11,FALSE)</f>
        <v>SP Kielce</v>
      </c>
      <c r="G181">
        <v>7</v>
      </c>
      <c r="H181">
        <v>0</v>
      </c>
      <c r="I181">
        <v>4</v>
      </c>
      <c r="L181">
        <v>2.25</v>
      </c>
      <c r="M181">
        <v>0</v>
      </c>
      <c r="Q181">
        <f>SUM(LARGE($G181:$K181,1),LARGE($G181:$K181,2),LARGE($G181:$K181,3))</f>
        <v>11</v>
      </c>
      <c r="R181">
        <f>SUM(LARGE($G181:$K181,1),LARGE($G181:$K181,2),LARGE($G181:$K181,3))</f>
        <v>11</v>
      </c>
      <c r="S181">
        <f>SUM(Matka[[#This Row],[Edycja I]:[Sztafety V]])</f>
        <v>13.25</v>
      </c>
    </row>
    <row r="182" spans="1:19" x14ac:dyDescent="0.35">
      <c r="A182" s="4">
        <v>168</v>
      </c>
      <c r="B182" t="s">
        <v>3694</v>
      </c>
      <c r="C182" t="str">
        <f>VLOOKUP($B182,Licencje!$A$1:$K$2300,2,FALSE)</f>
        <v>K</v>
      </c>
      <c r="D182" t="str">
        <f>VLOOKUP($B182,Licencje!$A$1:$K$2300,5,FALSE)</f>
        <v>D-1</v>
      </c>
      <c r="E182" t="str">
        <f>VLOOKUP($B182,Licencje!$A$1:$K$2300,10,FALSE)</f>
        <v>Akademia Sportowego Rozwoju Natalii Czerwonki</v>
      </c>
      <c r="F182" t="str">
        <f>VLOOKUP($B182,Licencje!$A$1:$K$2300,11,FALSE)</f>
        <v>SP Biskupice</v>
      </c>
      <c r="G182">
        <v>0</v>
      </c>
      <c r="H182">
        <v>0</v>
      </c>
      <c r="I182">
        <v>1</v>
      </c>
      <c r="L182">
        <v>0.75</v>
      </c>
      <c r="M182">
        <v>0</v>
      </c>
      <c r="N182">
        <v>0.25</v>
      </c>
      <c r="Q182">
        <f>SUM(LARGE($G182:$K182,1),LARGE($G182:$K182,2),LARGE($G182:$K182,3))</f>
        <v>1</v>
      </c>
      <c r="R182">
        <f>SUM(LARGE($G182:$K182,1),LARGE($G182:$K182,2),LARGE($G182:$K182,3))</f>
        <v>1</v>
      </c>
      <c r="S182">
        <f>SUM(Matka[[#This Row],[Edycja I]:[Sztafety V]])</f>
        <v>2</v>
      </c>
    </row>
    <row r="183" spans="1:19" x14ac:dyDescent="0.35">
      <c r="A183" s="4">
        <v>169</v>
      </c>
      <c r="B183" t="s">
        <v>2097</v>
      </c>
      <c r="C183" t="str">
        <f>VLOOKUP($B183,Licencje!$A$1:$K$2300,2,FALSE)</f>
        <v>M</v>
      </c>
      <c r="D183" t="str">
        <f>VLOOKUP($B183,Licencje!$A$1:$K$2300,5,FALSE)</f>
        <v>D-2</v>
      </c>
      <c r="E183" t="str">
        <f>VLOOKUP($B183,Licencje!$A$1:$K$2300,10,FALSE)</f>
        <v>MKS Cuprum Lubin</v>
      </c>
      <c r="F183" t="str">
        <f>VLOOKUP($B183,Licencje!$A$1:$K$2300,11,FALSE)</f>
        <v>Salezjańska SP Lubin</v>
      </c>
      <c r="G183">
        <v>1</v>
      </c>
      <c r="H183">
        <v>0</v>
      </c>
      <c r="I183">
        <v>0</v>
      </c>
      <c r="L183">
        <v>0</v>
      </c>
      <c r="M183">
        <v>0</v>
      </c>
      <c r="Q183">
        <f>SUM(LARGE($G183:$K183,1),LARGE($G183:$K183,2),LARGE($G183:$K183,3))</f>
        <v>1</v>
      </c>
      <c r="R183">
        <f>SUM(LARGE($G183:$K183,1),LARGE($G183:$K183,2),LARGE($G183:$K183,3))</f>
        <v>1</v>
      </c>
      <c r="S183">
        <f>SUM(Matka[[#This Row],[Edycja I]:[Sztafety V]])</f>
        <v>1</v>
      </c>
    </row>
    <row r="184" spans="1:19" x14ac:dyDescent="0.35">
      <c r="A184" s="4">
        <v>170</v>
      </c>
      <c r="B184" t="s">
        <v>2148</v>
      </c>
      <c r="C184" t="str">
        <f>VLOOKUP($B184,Licencje!$A$1:$K$2300,2,FALSE)</f>
        <v>K</v>
      </c>
      <c r="D184" t="str">
        <f>VLOOKUP($B184,Licencje!$A$1:$K$2300,5,FALSE)</f>
        <v>D-2</v>
      </c>
      <c r="E184" t="str">
        <f>VLOOKUP($B184,Licencje!$A$1:$K$2300,10,FALSE)</f>
        <v>IUKS Dziewiątka Tomaszów Mazowiecki</v>
      </c>
      <c r="F184" t="str">
        <f>VLOOKUP($B184,Licencje!$A$1:$K$2300,11,FALSE)</f>
        <v>SP 8 Tomaszów Mazowiecki</v>
      </c>
      <c r="G184">
        <v>1</v>
      </c>
      <c r="H184">
        <v>3</v>
      </c>
      <c r="I184">
        <v>1</v>
      </c>
      <c r="L184">
        <v>2.25</v>
      </c>
      <c r="M184">
        <v>1.75</v>
      </c>
      <c r="N184">
        <v>2.25</v>
      </c>
      <c r="Q184">
        <f>SUM(LARGE($G184:$K184,1),LARGE($G184:$K184,2),LARGE($G184:$K184,3))</f>
        <v>5</v>
      </c>
      <c r="R184">
        <f>SUM(LARGE($G184:$K184,1),LARGE($G184:$K184,2),LARGE($G184:$K184,3))</f>
        <v>5</v>
      </c>
      <c r="S184">
        <f>SUM(Matka[[#This Row],[Edycja I]:[Sztafety V]])</f>
        <v>11.25</v>
      </c>
    </row>
    <row r="185" spans="1:19" x14ac:dyDescent="0.35">
      <c r="A185" s="4">
        <v>171</v>
      </c>
      <c r="B185" t="s">
        <v>2039</v>
      </c>
      <c r="C185" t="str">
        <f>VLOOKUP($B185,Licencje!$A$1:$K$2300,2,FALSE)</f>
        <v>K</v>
      </c>
      <c r="D185" t="str">
        <f>VLOOKUP($B185,Licencje!$A$1:$K$2300,5,FALSE)</f>
        <v>D-1</v>
      </c>
      <c r="E185" t="str">
        <f>VLOOKUP($B185,Licencje!$A$1:$K$2300,10,FALSE)</f>
        <v>SKŁ Górnik Sanok</v>
      </c>
      <c r="F185" t="str">
        <f>VLOOKUP($B185,Licencje!$A$1:$K$2300,11,FALSE)</f>
        <v>SP Trepcza</v>
      </c>
      <c r="G185">
        <v>0</v>
      </c>
      <c r="H185">
        <v>0</v>
      </c>
      <c r="I185">
        <v>1</v>
      </c>
      <c r="L185">
        <v>0.5</v>
      </c>
      <c r="M185">
        <v>0.5</v>
      </c>
      <c r="N185">
        <v>0.5</v>
      </c>
      <c r="Q185">
        <f>SUM(LARGE($G185:$K185,1),LARGE($G185:$K185,2),LARGE($G185:$K185,3))</f>
        <v>1</v>
      </c>
      <c r="R185">
        <f>SUM(LARGE($G185:$K185,1),LARGE($G185:$K185,2),LARGE($G185:$K185,3))</f>
        <v>1</v>
      </c>
      <c r="S185">
        <f>SUM(Matka[[#This Row],[Edycja I]:[Sztafety V]])</f>
        <v>2.5</v>
      </c>
    </row>
    <row r="186" spans="1:19" x14ac:dyDescent="0.35">
      <c r="A186" s="4">
        <v>172</v>
      </c>
      <c r="B186" t="s">
        <v>3740</v>
      </c>
      <c r="C186" t="str">
        <f>VLOOKUP($B186,Licencje!$A$1:$K$2300,2,FALSE)</f>
        <v>M</v>
      </c>
      <c r="D186" t="str">
        <f>VLOOKUP($B186,Licencje!$A$1:$K$2300,5,FALSE)</f>
        <v>E-2</v>
      </c>
      <c r="E186" t="str">
        <f>VLOOKUP($B186,Licencje!$A$1:$K$2300,10,FALSE)</f>
        <v>KS Pilica Tomaszów Mazowiecki</v>
      </c>
      <c r="F186" t="str">
        <f>VLOOKUP($B186,Licencje!$A$1:$K$2300,11,FALSE)</f>
        <v>SP 9 Tomaszów Mazowiecki</v>
      </c>
      <c r="G186">
        <v>0</v>
      </c>
      <c r="H186">
        <v>1</v>
      </c>
      <c r="I186">
        <v>0</v>
      </c>
      <c r="L186">
        <v>0</v>
      </c>
      <c r="M186">
        <v>2.25</v>
      </c>
      <c r="Q186">
        <f>SUM(LARGE($G186:$K186,1),LARGE($G186:$K186,2),LARGE($G186:$K186,3))</f>
        <v>1</v>
      </c>
      <c r="R186">
        <f>SUM(LARGE($G186:$K186,1),LARGE($G186:$K186,2),LARGE($G186:$K186,3))</f>
        <v>1</v>
      </c>
      <c r="S186">
        <f>SUM(Matka[[#This Row],[Edycja I]:[Sztafety V]])</f>
        <v>3.25</v>
      </c>
    </row>
    <row r="187" spans="1:19" x14ac:dyDescent="0.35">
      <c r="A187" s="4">
        <v>173</v>
      </c>
      <c r="B187" t="s">
        <v>2941</v>
      </c>
      <c r="C187" t="str">
        <f>VLOOKUP($B187,Licencje!$A$1:$K$2300,2,FALSE)</f>
        <v>K</v>
      </c>
      <c r="D187" t="str">
        <f>VLOOKUP($B187,Licencje!$A$1:$K$2300,5,FALSE)</f>
        <v>E-1</v>
      </c>
      <c r="E187" t="str">
        <f>VLOOKUP($B187,Licencje!$A$1:$K$2300,10,FALSE)</f>
        <v>KS Orzeł Elbląg</v>
      </c>
      <c r="F187" t="str">
        <f>VLOOKUP($B187,Licencje!$A$1:$K$2300,11,FALSE)</f>
        <v>Regent</v>
      </c>
      <c r="G187">
        <v>2</v>
      </c>
      <c r="H187">
        <v>0</v>
      </c>
      <c r="I187">
        <v>0</v>
      </c>
      <c r="L187">
        <v>0.75</v>
      </c>
      <c r="M187">
        <v>0</v>
      </c>
      <c r="N187">
        <v>0.25</v>
      </c>
      <c r="Q187">
        <f>SUM(LARGE($G187:$K187,1),LARGE($G187:$K187,2),LARGE($G187:$K187,3))</f>
        <v>2</v>
      </c>
      <c r="R187">
        <f>SUM(LARGE($G187:$K187,1),LARGE($G187:$K187,2),LARGE($G187:$K187,3))</f>
        <v>2</v>
      </c>
      <c r="S187">
        <f>SUM(Matka[[#This Row],[Edycja I]:[Sztafety V]])</f>
        <v>3</v>
      </c>
    </row>
    <row r="188" spans="1:19" x14ac:dyDescent="0.35">
      <c r="A188" s="4">
        <v>174</v>
      </c>
      <c r="B188" t="s">
        <v>2081</v>
      </c>
      <c r="C188" t="str">
        <f>VLOOKUP($B188,Licencje!$A$1:$K$2300,2,FALSE)</f>
        <v>K</v>
      </c>
      <c r="D188" t="s">
        <v>10</v>
      </c>
      <c r="E188" t="str">
        <f>VLOOKUP($B188,Licencje!$A$1:$K$2300,10,FALSE)</f>
        <v>Akademia Sportowego Rozwoju Natalii Czerwonki</v>
      </c>
      <c r="F188" t="str">
        <f>VLOOKUP($B188,Licencje!$A$1:$K$2300,11,FALSE)</f>
        <v>Lubin</v>
      </c>
      <c r="G188">
        <v>0</v>
      </c>
      <c r="H188">
        <v>0</v>
      </c>
      <c r="I188">
        <v>0</v>
      </c>
      <c r="N188">
        <v>0.5</v>
      </c>
      <c r="Q188">
        <f>SUM(LARGE($G188:$K188,1),LARGE($G188:$K188,2),LARGE($G188:$K188,3))</f>
        <v>0</v>
      </c>
      <c r="R188">
        <f>SUM(LARGE($G188:$K188,1),LARGE($G188:$K188,2),LARGE($G188:$K188,3))</f>
        <v>0</v>
      </c>
      <c r="S188">
        <f>SUM(Matka[[#This Row],[Edycja I]:[Sztafety V]])</f>
        <v>0.5</v>
      </c>
    </row>
    <row r="189" spans="1:19" x14ac:dyDescent="0.35">
      <c r="A189" s="4">
        <v>175</v>
      </c>
      <c r="B189" t="s">
        <v>278</v>
      </c>
      <c r="C189" t="str">
        <f>VLOOKUP($B189,Licencje!$A$1:$K$2300,2,FALSE)</f>
        <v>K</v>
      </c>
      <c r="D189" t="str">
        <f>VLOOKUP($B189,Licencje!$A$1:$K$2300,5,FALSE)</f>
        <v>E-2</v>
      </c>
      <c r="E189" t="str">
        <f>VLOOKUP($B189,Licencje!$A$1:$K$2300,10,FALSE)</f>
        <v>Akademia Sportowego Rozwoju Natalii Czerwonki</v>
      </c>
      <c r="F189" t="str">
        <f>VLOOKUP($B189,Licencje!$A$1:$K$2300,11,FALSE)</f>
        <v>SP Ścinawa</v>
      </c>
      <c r="G189">
        <v>9</v>
      </c>
      <c r="H189">
        <v>9</v>
      </c>
      <c r="I189">
        <v>4</v>
      </c>
      <c r="L189">
        <v>1.25</v>
      </c>
      <c r="M189">
        <v>2.25</v>
      </c>
      <c r="Q189">
        <f>SUM(LARGE($G189:$K189,1),LARGE($G189:$K189,2),LARGE($G189:$K189,3))</f>
        <v>22</v>
      </c>
      <c r="R189">
        <f>SUM(LARGE($G189:$K189,1),LARGE($G189:$K189,2),LARGE($G189:$K189,3))</f>
        <v>22</v>
      </c>
      <c r="S189">
        <f>SUM(Matka[[#This Row],[Edycja I]:[Sztafety V]])</f>
        <v>25.5</v>
      </c>
    </row>
    <row r="190" spans="1:19" x14ac:dyDescent="0.35">
      <c r="A190" s="4">
        <v>176</v>
      </c>
      <c r="B190" t="s">
        <v>3763</v>
      </c>
      <c r="C190" t="str">
        <f>VLOOKUP($B190,Licencje!$A$1:$K$2300,2,FALSE)</f>
        <v>M</v>
      </c>
      <c r="D190" t="str">
        <f>VLOOKUP($B190,Licencje!$A$1:$K$2300,5,FALSE)</f>
        <v>D-2</v>
      </c>
      <c r="E190" t="str">
        <f>VLOOKUP($B190,Licencje!$A$1:$K$2300,10,FALSE)</f>
        <v>SKŁ Górnik Sanok</v>
      </c>
      <c r="F190" t="str">
        <f>VLOOKUP($B190,Licencje!$A$1:$K$2300,11,FALSE)</f>
        <v>SP 1 Sanok</v>
      </c>
      <c r="G190">
        <v>3</v>
      </c>
      <c r="H190">
        <v>3</v>
      </c>
      <c r="I190">
        <v>1</v>
      </c>
      <c r="L190">
        <v>0</v>
      </c>
      <c r="M190">
        <v>0</v>
      </c>
      <c r="Q190">
        <f>SUM(LARGE($G190:$K190,1),LARGE($G190:$K190,2),LARGE($G190:$K190,3))</f>
        <v>7</v>
      </c>
      <c r="R190">
        <f>SUM(LARGE($G190:$K190,1),LARGE($G190:$K190,2),LARGE($G190:$K190,3))</f>
        <v>7</v>
      </c>
      <c r="S190">
        <f>SUM(Matka[[#This Row],[Edycja I]:[Sztafety V]])</f>
        <v>7</v>
      </c>
    </row>
    <row r="191" spans="1:19" x14ac:dyDescent="0.35">
      <c r="A191" s="4">
        <v>177</v>
      </c>
      <c r="B191" t="s">
        <v>2129</v>
      </c>
      <c r="C191" t="str">
        <f>VLOOKUP($B191,Licencje!$A$1:$K$2300,2,FALSE)</f>
        <v>M</v>
      </c>
      <c r="D191" t="str">
        <f>VLOOKUP($B191,Licencje!$A$1:$K$2300,5,FALSE)</f>
        <v>E-2</v>
      </c>
      <c r="E191" t="str">
        <f>VLOOKUP($B191,Licencje!$A$1:$K$2300,10,FALSE)</f>
        <v>KS ARENA Tomaszów Mazowiecki</v>
      </c>
      <c r="F191" t="str">
        <f>VLOOKUP($B191,Licencje!$A$1:$K$2300,11,FALSE)</f>
        <v>SP 10 Tomaszów Mazowiecki</v>
      </c>
      <c r="G191">
        <v>4</v>
      </c>
      <c r="H191">
        <v>2</v>
      </c>
      <c r="I191">
        <v>2</v>
      </c>
      <c r="L191">
        <v>0</v>
      </c>
      <c r="M191">
        <v>0</v>
      </c>
      <c r="N191">
        <v>1.75</v>
      </c>
      <c r="Q191">
        <f>SUM(LARGE($G191:$K191,1),LARGE($G191:$K191,2),LARGE($G191:$K191,3))</f>
        <v>8</v>
      </c>
      <c r="R191">
        <f>SUM(LARGE($G191:$K191,1),LARGE($G191:$K191,2),LARGE($G191:$K191,3))</f>
        <v>8</v>
      </c>
      <c r="S191">
        <f>SUM(Matka[[#This Row],[Edycja I]:[Sztafety V]])</f>
        <v>9.75</v>
      </c>
    </row>
    <row r="192" spans="1:19" x14ac:dyDescent="0.35">
      <c r="A192" s="4">
        <v>178</v>
      </c>
      <c r="B192" t="s">
        <v>3774</v>
      </c>
      <c r="C192" t="str">
        <f>VLOOKUP($B192,Licencje!$A$1:$K$2300,2,FALSE)</f>
        <v>M</v>
      </c>
      <c r="D192" t="str">
        <f>VLOOKUP($B192,Licencje!$A$1:$K$2300,5,FALSE)</f>
        <v>D-1</v>
      </c>
      <c r="E192" t="str">
        <f>VLOOKUP($B192,Licencje!$A$1:$K$2300,10,FALSE)</f>
        <v>KS Pilica Tomaszów Mazowiecki</v>
      </c>
      <c r="F192" t="str">
        <f>VLOOKUP($B192,Licencje!$A$1:$K$2300,11,FALSE)</f>
        <v>SP 9 Tomaszów Mazowiecki</v>
      </c>
      <c r="G192">
        <v>2</v>
      </c>
      <c r="H192">
        <v>0</v>
      </c>
      <c r="I192">
        <v>0</v>
      </c>
      <c r="L192">
        <v>1.25</v>
      </c>
      <c r="M192">
        <v>0</v>
      </c>
      <c r="Q192">
        <f>SUM(LARGE($G192:$K192,1),LARGE($G192:$K192,2),LARGE($G192:$K192,3))</f>
        <v>2</v>
      </c>
      <c r="R192">
        <f>SUM(LARGE($G192:$K192,1),LARGE($G192:$K192,2),LARGE($G192:$K192,3))</f>
        <v>2</v>
      </c>
      <c r="S192">
        <f>SUM(Matka[[#This Row],[Edycja I]:[Sztafety V]])</f>
        <v>3.25</v>
      </c>
    </row>
    <row r="193" spans="1:19" x14ac:dyDescent="0.35">
      <c r="A193" s="4">
        <v>179</v>
      </c>
      <c r="B193" t="s">
        <v>341</v>
      </c>
      <c r="C193" t="str">
        <f>VLOOKUP($B193,Licencje!$A$1:$K$2300,2,FALSE)</f>
        <v>K</v>
      </c>
      <c r="D193" t="str">
        <f>VLOOKUP($B193,Licencje!$A$1:$K$2300,5,FALSE)</f>
        <v>D-2</v>
      </c>
      <c r="E193" t="str">
        <f>VLOOKUP($B193,Licencje!$A$1:$K$2300,10,FALSE)</f>
        <v>KS Pilica Tomaszów Mazowiecki</v>
      </c>
      <c r="F193" t="str">
        <f>VLOOKUP($B193,Licencje!$A$1:$K$2300,11,FALSE)</f>
        <v>SP 1 Tomaszów Mazowiecki</v>
      </c>
      <c r="G193">
        <v>0</v>
      </c>
      <c r="H193">
        <v>1</v>
      </c>
      <c r="I193">
        <v>0</v>
      </c>
      <c r="L193">
        <v>1</v>
      </c>
      <c r="M193">
        <v>1.25</v>
      </c>
      <c r="N193">
        <v>0.75</v>
      </c>
      <c r="Q193">
        <f>SUM(LARGE($G193:$K193,1),LARGE($G193:$K193,2),LARGE($G193:$K193,3))</f>
        <v>1</v>
      </c>
      <c r="R193">
        <f>SUM(LARGE($G193:$K193,1),LARGE($G193:$K193,2),LARGE($G193:$K193,3))</f>
        <v>1</v>
      </c>
      <c r="S193">
        <f>SUM(Matka[[#This Row],[Edycja I]:[Sztafety V]])</f>
        <v>4</v>
      </c>
    </row>
    <row r="194" spans="1:19" x14ac:dyDescent="0.35">
      <c r="A194" s="4">
        <v>180</v>
      </c>
      <c r="B194" t="s">
        <v>3781</v>
      </c>
      <c r="C194" t="str">
        <f>VLOOKUP($B194,Licencje!$A$1:$K$2300,2,FALSE)</f>
        <v>K</v>
      </c>
      <c r="D194" t="str">
        <f>VLOOKUP($B194,Licencje!$A$1:$K$2300,5,FALSE)</f>
        <v>E-2</v>
      </c>
      <c r="E194" t="str">
        <f>VLOOKUP($B194,Licencje!$A$1:$K$2300,10,FALSE)</f>
        <v>WTŁ Stegny Warszawa</v>
      </c>
      <c r="F194" t="str">
        <f>VLOOKUP($B194,Licencje!$A$1:$K$2300,11,FALSE)</f>
        <v>SP 6 Otwock</v>
      </c>
      <c r="G194">
        <v>0</v>
      </c>
      <c r="H194">
        <v>1</v>
      </c>
      <c r="I194">
        <v>0</v>
      </c>
      <c r="L194">
        <v>0</v>
      </c>
      <c r="M194">
        <v>0</v>
      </c>
      <c r="N194">
        <v>1</v>
      </c>
      <c r="Q194">
        <f>SUM(LARGE($G194:$K194,1),LARGE($G194:$K194,2),LARGE($G194:$K194,3))</f>
        <v>1</v>
      </c>
      <c r="R194">
        <f>SUM(LARGE($G194:$K194,1),LARGE($G194:$K194,2),LARGE($G194:$K194,3))</f>
        <v>1</v>
      </c>
      <c r="S194">
        <f>SUM(Matka[[#This Row],[Edycja I]:[Sztafety V]])</f>
        <v>2</v>
      </c>
    </row>
    <row r="195" spans="1:19" x14ac:dyDescent="0.35">
      <c r="A195" s="4">
        <v>181</v>
      </c>
      <c r="B195" t="s">
        <v>387</v>
      </c>
      <c r="C195" t="str">
        <f>VLOOKUP($B195,Licencje!$A$1:$K$2300,2,FALSE)</f>
        <v>K</v>
      </c>
      <c r="D195" t="str">
        <f>VLOOKUP($B195,Licencje!$A$1:$K$2300,5,FALSE)</f>
        <v>D-2</v>
      </c>
      <c r="E195" t="str">
        <f>VLOOKUP($B195,Licencje!$A$1:$K$2300,10,FALSE)</f>
        <v>IUKS Dziewiątka Tomaszów Mazowiecki</v>
      </c>
      <c r="F195" t="str">
        <f>VLOOKUP($B195,Licencje!$A$1:$K$2300,11,FALSE)</f>
        <v>SP 1 Tomaszów Mazowiecki</v>
      </c>
      <c r="G195">
        <v>9</v>
      </c>
      <c r="H195">
        <v>9</v>
      </c>
      <c r="I195">
        <v>9</v>
      </c>
      <c r="L195">
        <v>2.25</v>
      </c>
      <c r="M195">
        <v>1.75</v>
      </c>
      <c r="N195">
        <v>2.25</v>
      </c>
      <c r="Q195">
        <f>SUM(LARGE($G195:$K195,1),LARGE($G195:$K195,2),LARGE($G195:$K195,3))</f>
        <v>27</v>
      </c>
      <c r="R195">
        <f>SUM(LARGE($G195:$K195,1),LARGE($G195:$K195,2),LARGE($G195:$K195,3))</f>
        <v>27</v>
      </c>
      <c r="S195">
        <f>SUM(Matka[[#This Row],[Edycja I]:[Sztafety V]])</f>
        <v>33.25</v>
      </c>
    </row>
    <row r="196" spans="1:19" x14ac:dyDescent="0.35">
      <c r="A196" s="4">
        <v>182</v>
      </c>
      <c r="B196" t="s">
        <v>826</v>
      </c>
      <c r="C196" t="str">
        <f>VLOOKUP($B196,Licencje!$A$1:$K$2300,2,FALSE)</f>
        <v>M</v>
      </c>
      <c r="D196" t="str">
        <f>VLOOKUP($B196,Licencje!$A$1:$K$2300,5,FALSE)</f>
        <v>D-2</v>
      </c>
      <c r="E196" t="str">
        <f>VLOOKUP($B196,Licencje!$A$1:$K$2300,10,FALSE)</f>
        <v>SKŁ Górnik Sanok</v>
      </c>
      <c r="F196" t="str">
        <f>VLOOKUP($B196,Licencje!$A$1:$K$2300,11,FALSE)</f>
        <v>SP 1 Sanok</v>
      </c>
      <c r="G196">
        <v>2</v>
      </c>
      <c r="H196">
        <v>0</v>
      </c>
      <c r="I196">
        <v>0</v>
      </c>
      <c r="L196">
        <v>0</v>
      </c>
      <c r="M196">
        <v>0</v>
      </c>
      <c r="Q196">
        <f>SUM(LARGE($G196:$K196,1),LARGE($G196:$K196,2),LARGE($G196:$K196,3))</f>
        <v>2</v>
      </c>
      <c r="R196">
        <f>SUM(LARGE($G196:$K196,1),LARGE($G196:$K196,2),LARGE($G196:$K196,3))</f>
        <v>2</v>
      </c>
      <c r="S196">
        <f>SUM(Matka[[#This Row],[Edycja I]:[Sztafety V]])</f>
        <v>2</v>
      </c>
    </row>
    <row r="197" spans="1:19" x14ac:dyDescent="0.35">
      <c r="A197" s="4">
        <v>183</v>
      </c>
      <c r="B197" t="s">
        <v>2525</v>
      </c>
      <c r="C197" t="str">
        <f>VLOOKUP($B197,Licencje!$A$1:$K$2300,2,FALSE)</f>
        <v>K</v>
      </c>
      <c r="D197" t="str">
        <f>VLOOKUP($B197,Licencje!$A$1:$K$2300,5,FALSE)</f>
        <v>E-1</v>
      </c>
      <c r="E197" t="str">
        <f>VLOOKUP($B197,Licencje!$A$1:$K$2300,10,FALSE)</f>
        <v>KS Orzeł Elbląg</v>
      </c>
      <c r="F197" t="str">
        <f>VLOOKUP($B197,Licencje!$A$1:$K$2300,11,FALSE)</f>
        <v>SP 19 Elbląg</v>
      </c>
      <c r="G197">
        <v>0</v>
      </c>
      <c r="H197">
        <v>0</v>
      </c>
      <c r="I197">
        <v>0</v>
      </c>
      <c r="L197">
        <v>0.75</v>
      </c>
      <c r="M197">
        <v>0</v>
      </c>
      <c r="Q197">
        <f>SUM(LARGE($G197:$K197,1),LARGE($G197:$K197,2),LARGE($G197:$K197,3))</f>
        <v>0</v>
      </c>
      <c r="R197">
        <f>SUM(LARGE($G197:$K197,1),LARGE($G197:$K197,2),LARGE($G197:$K197,3))</f>
        <v>0</v>
      </c>
      <c r="S197">
        <f>SUM(Matka[[#This Row],[Edycja I]:[Sztafety V]])</f>
        <v>0.75</v>
      </c>
    </row>
    <row r="198" spans="1:19" x14ac:dyDescent="0.35">
      <c r="A198" s="4">
        <v>184</v>
      </c>
      <c r="B198" t="s">
        <v>1602</v>
      </c>
      <c r="C198" t="str">
        <f>VLOOKUP($B198,Licencje!$A$1:$K$2300,2,FALSE)</f>
        <v>M</v>
      </c>
      <c r="D198" t="str">
        <f>VLOOKUP($B198,Licencje!$A$1:$K$2300,5,FALSE)</f>
        <v>E-1</v>
      </c>
      <c r="E198" t="str">
        <f>VLOOKUP($B198,Licencje!$A$1:$K$2300,10,FALSE)</f>
        <v>Akademia Sportowego Rozwoju Natalii Czerwonki</v>
      </c>
      <c r="F198" t="str">
        <f>VLOOKUP($B198,Licencje!$A$1:$K$2300,11,FALSE)</f>
        <v>SP 9 Lubin</v>
      </c>
      <c r="G198">
        <v>9</v>
      </c>
      <c r="H198">
        <v>9</v>
      </c>
      <c r="I198">
        <v>9</v>
      </c>
      <c r="L198">
        <v>2.25</v>
      </c>
      <c r="M198">
        <v>0</v>
      </c>
      <c r="Q198">
        <f>SUM(LARGE($G198:$K198,1),LARGE($G198:$K198,2),LARGE($G198:$K198,3))</f>
        <v>27</v>
      </c>
      <c r="R198">
        <f>SUM(LARGE($G198:$K198,1),LARGE($G198:$K198,2),LARGE($G198:$K198,3))</f>
        <v>27</v>
      </c>
      <c r="S198">
        <f>SUM(Matka[[#This Row],[Edycja I]:[Sztafety V]])</f>
        <v>29.25</v>
      </c>
    </row>
    <row r="199" spans="1:19" x14ac:dyDescent="0.35">
      <c r="A199" s="4">
        <v>185</v>
      </c>
      <c r="B199" t="s">
        <v>2053</v>
      </c>
      <c r="C199" t="str">
        <f>VLOOKUP($B199,Licencje!$A$1:$K$2300,2,FALSE)</f>
        <v>K</v>
      </c>
      <c r="D199" t="str">
        <f>VLOOKUP($B199,Licencje!$A$1:$K$2300,5,FALSE)</f>
        <v>E-2</v>
      </c>
      <c r="E199" t="str">
        <f>VLOOKUP($B199,Licencje!$A$1:$K$2300,10,FALSE)</f>
        <v>KS ARENA Tomaszów Mazowiecki</v>
      </c>
      <c r="F199" t="str">
        <f>VLOOKUP($B199,Licencje!$A$1:$K$2300,11,FALSE)</f>
        <v>SP 3 Tomaszów Mazowiecki</v>
      </c>
      <c r="G199">
        <v>7</v>
      </c>
      <c r="H199">
        <v>3</v>
      </c>
      <c r="I199">
        <v>7</v>
      </c>
      <c r="L199">
        <v>2.25</v>
      </c>
      <c r="M199">
        <v>1.25</v>
      </c>
      <c r="Q199">
        <f>SUM(LARGE($G199:$K199,1),LARGE($G199:$K199,2),LARGE($G199:$K199,3))</f>
        <v>17</v>
      </c>
      <c r="R199">
        <f>SUM(LARGE($G199:$K199,1),LARGE($G199:$K199,2),LARGE($G199:$K199,3))</f>
        <v>17</v>
      </c>
      <c r="S199">
        <f>SUM(Matka[[#This Row],[Edycja I]:[Sztafety V]])</f>
        <v>20.5</v>
      </c>
    </row>
    <row r="200" spans="1:19" x14ac:dyDescent="0.35">
      <c r="A200" s="4">
        <v>186</v>
      </c>
      <c r="B200" t="s">
        <v>2759</v>
      </c>
      <c r="C200" t="str">
        <f>VLOOKUP($B200,Licencje!$A$1:$K$2300,2,FALSE)</f>
        <v>K</v>
      </c>
      <c r="D200" t="str">
        <f>VLOOKUP($B200,Licencje!$A$1:$K$2300,5,FALSE)</f>
        <v>D-2</v>
      </c>
      <c r="E200" t="str">
        <f>VLOOKUP($B200,Licencje!$A$1:$K$2300,10,FALSE)</f>
        <v>Fundacja ŁiSW Legia Warszawa</v>
      </c>
      <c r="F200" t="str">
        <f>VLOOKUP($B200,Licencje!$A$1:$K$2300,11,FALSE)</f>
        <v>SP 273 Warszawa</v>
      </c>
      <c r="G200">
        <v>0</v>
      </c>
      <c r="H200">
        <v>1</v>
      </c>
      <c r="I200">
        <v>0</v>
      </c>
      <c r="L200">
        <v>0</v>
      </c>
      <c r="M200">
        <v>0</v>
      </c>
      <c r="Q200">
        <f>SUM(LARGE($G200:$K200,1),LARGE($G200:$K200,2),LARGE($G200:$K200,3))</f>
        <v>1</v>
      </c>
      <c r="R200">
        <f>SUM(LARGE($G200:$K200,1),LARGE($G200:$K200,2),LARGE($G200:$K200,3))</f>
        <v>1</v>
      </c>
      <c r="S200">
        <f>SUM(Matka[[#This Row],[Edycja I]:[Sztafety V]])</f>
        <v>1</v>
      </c>
    </row>
    <row r="201" spans="1:19" x14ac:dyDescent="0.35">
      <c r="A201" s="4">
        <v>187</v>
      </c>
      <c r="B201" t="s">
        <v>3797</v>
      </c>
      <c r="C201" t="str">
        <f>VLOOKUP($B201,Licencje!$A$1:$K$2300,2,FALSE)</f>
        <v>K</v>
      </c>
      <c r="D201" t="str">
        <f>VLOOKUP($B201,Licencje!$A$1:$K$2300,5,FALSE)</f>
        <v>D-1</v>
      </c>
      <c r="E201" t="str">
        <f>VLOOKUP($B201,Licencje!$A$1:$K$2300,10,FALSE)</f>
        <v>IUKS Dziewiątka Tomaszów Mazowiecki</v>
      </c>
      <c r="F201" t="str">
        <f>VLOOKUP($B201,Licencje!$A$1:$K$2300,11,FALSE)</f>
        <v>SP 9 Tomaszów Mazowiecki</v>
      </c>
      <c r="G201">
        <v>0</v>
      </c>
      <c r="H201">
        <v>0</v>
      </c>
      <c r="I201">
        <v>0</v>
      </c>
      <c r="L201">
        <v>0.5</v>
      </c>
      <c r="M201">
        <v>1</v>
      </c>
      <c r="Q201">
        <f>SUM(LARGE($G201:$K201,1),LARGE($G201:$K201,2),LARGE($G201:$K201,3))</f>
        <v>0</v>
      </c>
      <c r="R201">
        <f>SUM(LARGE($G201:$K201,1),LARGE($G201:$K201,2),LARGE($G201:$K201,3))</f>
        <v>0</v>
      </c>
      <c r="S201">
        <f>SUM(Matka[[#This Row],[Edycja I]:[Sztafety V]])</f>
        <v>1.5</v>
      </c>
    </row>
    <row r="202" spans="1:19" x14ac:dyDescent="0.35">
      <c r="A202" s="4">
        <v>188</v>
      </c>
      <c r="B202" t="s">
        <v>3800</v>
      </c>
      <c r="C202" t="str">
        <f>VLOOKUP($B202,Licencje!$A$1:$K$2300,2,FALSE)</f>
        <v>K</v>
      </c>
      <c r="D202" t="str">
        <f>VLOOKUP($B202,Licencje!$A$1:$K$2300,5,FALSE)</f>
        <v>E-2</v>
      </c>
      <c r="E202" t="str">
        <f>VLOOKUP($B202,Licencje!$A$1:$K$2300,10,FALSE)</f>
        <v>Akademia Sportowego Rozwoju Natalii Czerwonki</v>
      </c>
      <c r="F202" t="str">
        <f>VLOOKUP($B202,Licencje!$A$1:$K$2300,11,FALSE)</f>
        <v>Społeczna SP w Lubinie</v>
      </c>
      <c r="G202">
        <v>0</v>
      </c>
      <c r="H202">
        <v>0</v>
      </c>
      <c r="I202">
        <v>0</v>
      </c>
      <c r="L202">
        <v>0.5</v>
      </c>
      <c r="M202">
        <v>0</v>
      </c>
      <c r="Q202">
        <f>SUM(LARGE($G202:$K202,1),LARGE($G202:$K202,2),LARGE($G202:$K202,3))</f>
        <v>0</v>
      </c>
      <c r="R202">
        <f>SUM(LARGE($G202:$K202,1),LARGE($G202:$K202,2),LARGE($G202:$K202,3))</f>
        <v>0</v>
      </c>
      <c r="S202">
        <f>SUM(Matka[[#This Row],[Edycja I]:[Sztafety V]])</f>
        <v>0.5</v>
      </c>
    </row>
    <row r="203" spans="1:19" x14ac:dyDescent="0.35">
      <c r="A203" s="4">
        <v>189</v>
      </c>
      <c r="B203" t="s">
        <v>2683</v>
      </c>
      <c r="C203" t="str">
        <f>VLOOKUP($B203,Licencje!$A$1:$K$2300,2,FALSE)</f>
        <v>M</v>
      </c>
      <c r="D203" t="str">
        <f>VLOOKUP($B203,Licencje!$A$1:$K$2300,5,FALSE)</f>
        <v>D-1</v>
      </c>
      <c r="E203" t="str">
        <f>VLOOKUP($B203,Licencje!$A$1:$K$2300,10,FALSE)</f>
        <v>KS Pilica Tomaszów Mazowiecki</v>
      </c>
      <c r="F203" t="str">
        <f>VLOOKUP($B203,Licencje!$A$1:$K$2300,11,FALSE)</f>
        <v>Sp 9 Tomaszów Mazowiecki</v>
      </c>
      <c r="G203">
        <v>0</v>
      </c>
      <c r="H203">
        <v>1</v>
      </c>
      <c r="I203">
        <v>1</v>
      </c>
      <c r="L203">
        <v>0</v>
      </c>
      <c r="M203">
        <v>1.25</v>
      </c>
      <c r="Q203">
        <f>SUM(LARGE($G203:$K203,1),LARGE($G203:$K203,2),LARGE($G203:$K203,3))</f>
        <v>2</v>
      </c>
      <c r="R203">
        <f>SUM(LARGE($G203:$K203,1),LARGE($G203:$K203,2),LARGE($G203:$K203,3))</f>
        <v>2</v>
      </c>
      <c r="S203">
        <f>SUM(Matka[[#This Row],[Edycja I]:[Sztafety V]])</f>
        <v>3.25</v>
      </c>
    </row>
    <row r="204" spans="1:19" x14ac:dyDescent="0.35">
      <c r="A204" s="4">
        <v>190</v>
      </c>
      <c r="B204" t="s">
        <v>2177</v>
      </c>
      <c r="C204" t="str">
        <f>VLOOKUP($B204,Licencje!$A$1:$K$2300,2,FALSE)</f>
        <v>K</v>
      </c>
      <c r="D204" t="str">
        <f>VLOOKUP($B204,Licencje!$A$1:$K$2300,5,FALSE)</f>
        <v>E-2</v>
      </c>
      <c r="E204" t="str">
        <f>VLOOKUP($B204,Licencje!$A$1:$K$2300,10,FALSE)</f>
        <v>MKS Cuprum Lubin</v>
      </c>
      <c r="F204" t="str">
        <f>VLOOKUP($B204,Licencje!$A$1:$K$2300,11,FALSE)</f>
        <v>SP 7 Lubin</v>
      </c>
      <c r="G204">
        <v>0</v>
      </c>
      <c r="H204">
        <v>0</v>
      </c>
      <c r="I204">
        <v>0</v>
      </c>
      <c r="L204">
        <v>1</v>
      </c>
      <c r="M204">
        <v>0</v>
      </c>
      <c r="Q204">
        <f>SUM(LARGE($G204:$K204,1),LARGE($G204:$K204,2),LARGE($G204:$K204,3))</f>
        <v>0</v>
      </c>
      <c r="R204">
        <f>SUM(LARGE($G204:$K204,1),LARGE($G204:$K204,2),LARGE($G204:$K204,3))</f>
        <v>0</v>
      </c>
      <c r="S204">
        <f>SUM(Matka[[#This Row],[Edycja I]:[Sztafety V]])</f>
        <v>1</v>
      </c>
    </row>
    <row r="205" spans="1:19" x14ac:dyDescent="0.35">
      <c r="A205" s="4">
        <v>191</v>
      </c>
      <c r="B205" t="s">
        <v>2404</v>
      </c>
      <c r="C205" t="str">
        <f>VLOOKUP($B205,Licencje!$A$1:$K$2300,2,FALSE)</f>
        <v>K</v>
      </c>
      <c r="D205" t="str">
        <f>VLOOKUP($B205,Licencje!$A$1:$K$2300,5,FALSE)</f>
        <v>E-2</v>
      </c>
      <c r="E205" t="str">
        <f>VLOOKUP($B205,Licencje!$A$1:$K$2300,10,FALSE)</f>
        <v>UKS Orlica Duszniki Zdrój</v>
      </c>
      <c r="F205" t="str">
        <f>VLOOKUP($B205,Licencje!$A$1:$K$2300,11,FALSE)</f>
        <v>SZSP Kudowa-Zdrój-Słone</v>
      </c>
      <c r="G205">
        <v>0</v>
      </c>
      <c r="H205">
        <v>0</v>
      </c>
      <c r="I205">
        <v>0</v>
      </c>
      <c r="L205">
        <v>0</v>
      </c>
      <c r="M205">
        <v>1</v>
      </c>
      <c r="N205">
        <v>2.25</v>
      </c>
      <c r="Q205">
        <f>SUM(LARGE($G205:$K205,1),LARGE($G205:$K205,2),LARGE($G205:$K205,3))</f>
        <v>0</v>
      </c>
      <c r="R205">
        <f>SUM(LARGE($G205:$K205,1),LARGE($G205:$K205,2),LARGE($G205:$K205,3))</f>
        <v>0</v>
      </c>
      <c r="S205">
        <f>SUM(Matka[[#This Row],[Edycja I]:[Sztafety V]])</f>
        <v>3.25</v>
      </c>
    </row>
    <row r="206" spans="1:19" x14ac:dyDescent="0.35">
      <c r="A206" s="4">
        <v>192</v>
      </c>
      <c r="B206" s="12" t="s">
        <v>2036</v>
      </c>
      <c r="C206" t="str">
        <f>VLOOKUP($B206,Licencje!$A$1:$K$2300,2,FALSE)</f>
        <v>K</v>
      </c>
      <c r="D206" t="str">
        <f>VLOOKUP($B206,Licencje!$A$1:$K$2300,5,FALSE)</f>
        <v>D-1</v>
      </c>
      <c r="E206" t="str">
        <f>VLOOKUP($B206,Licencje!$A$1:$K$2300,10,FALSE)</f>
        <v>KS Pilica Tomaszów Mazowiecki</v>
      </c>
      <c r="F206" t="str">
        <f>VLOOKUP($B206,Licencje!$A$1:$K$2300,11,FALSE)</f>
        <v>SP 6 Tomaszów Mazowiecki</v>
      </c>
      <c r="G206">
        <v>3</v>
      </c>
      <c r="H206">
        <v>2</v>
      </c>
      <c r="I206">
        <v>3</v>
      </c>
      <c r="L206">
        <v>1</v>
      </c>
      <c r="M206">
        <v>1.25</v>
      </c>
      <c r="N206">
        <v>0.75</v>
      </c>
      <c r="Q206">
        <f>SUM(LARGE($G206:$K206,1),LARGE($G206:$K206,2),LARGE($G206:$K206,3))</f>
        <v>8</v>
      </c>
      <c r="R206">
        <f>SUM(LARGE($G206:$K206,1),LARGE($G206:$K206,2),LARGE($G206:$K206,3))</f>
        <v>8</v>
      </c>
      <c r="S206">
        <f>SUM(Matka[[#This Row],[Edycja I]:[Sztafety V]])</f>
        <v>11</v>
      </c>
    </row>
    <row r="207" spans="1:19" x14ac:dyDescent="0.35">
      <c r="A207" s="4">
        <v>193</v>
      </c>
      <c r="B207" t="s">
        <v>515</v>
      </c>
      <c r="C207" t="str">
        <f>VLOOKUP($B207,Licencje!$A$1:$K$2300,2,FALSE)</f>
        <v>M</v>
      </c>
      <c r="D207" t="str">
        <f>VLOOKUP($B207,Licencje!$A$1:$K$2300,5,FALSE)</f>
        <v>D-2</v>
      </c>
      <c r="E207" t="str">
        <f>VLOOKUP($B207,Licencje!$A$1:$K$2300,10,FALSE)</f>
        <v>MKS Cuprum Lubin</v>
      </c>
      <c r="F207" t="str">
        <f>VLOOKUP($B207,Licencje!$A$1:$K$2300,11,FALSE)</f>
        <v>SP 9 Legnica</v>
      </c>
      <c r="G207">
        <v>0</v>
      </c>
      <c r="H207">
        <v>1</v>
      </c>
      <c r="I207">
        <v>1</v>
      </c>
      <c r="L207">
        <v>0</v>
      </c>
      <c r="M207">
        <v>0.75</v>
      </c>
      <c r="N207">
        <v>2.25</v>
      </c>
      <c r="Q207">
        <f>SUM(LARGE($G207:$K207,1),LARGE($G207:$K207,2),LARGE($G207:$K207,3))</f>
        <v>2</v>
      </c>
      <c r="R207">
        <f>SUM(LARGE($G207:$K207,1),LARGE($G207:$K207,2),LARGE($G207:$K207,3))</f>
        <v>2</v>
      </c>
      <c r="S207">
        <f>SUM(Matka[[#This Row],[Edycja I]:[Sztafety V]])</f>
        <v>5</v>
      </c>
    </row>
    <row r="208" spans="1:19" x14ac:dyDescent="0.35">
      <c r="A208" s="4">
        <v>194</v>
      </c>
      <c r="B208" t="s">
        <v>2375</v>
      </c>
      <c r="C208" t="str">
        <f>VLOOKUP($B208,Licencje!$A$1:$K$2300,2,FALSE)</f>
        <v>M</v>
      </c>
      <c r="D208" t="str">
        <f>VLOOKUP($B208,Licencje!$A$1:$K$2300,5,FALSE)</f>
        <v>D-1</v>
      </c>
      <c r="E208" t="str">
        <f>VLOOKUP($B208,Licencje!$A$1:$K$2300,10,FALSE)</f>
        <v>KS Pilica Tomaszów Mazowiecki</v>
      </c>
      <c r="F208" t="str">
        <f>VLOOKUP($B208,Licencje!$A$1:$K$2300,11,FALSE)</f>
        <v>SP 1 Tomaszów Mazowiecki</v>
      </c>
      <c r="G208">
        <v>4</v>
      </c>
      <c r="H208">
        <v>3</v>
      </c>
      <c r="I208">
        <v>3</v>
      </c>
      <c r="L208">
        <v>1.25</v>
      </c>
      <c r="M208">
        <v>1.25</v>
      </c>
      <c r="N208">
        <v>1.25</v>
      </c>
      <c r="Q208">
        <f>SUM(LARGE($G208:$K208,1),LARGE($G208:$K208,2),LARGE($G208:$K208,3))</f>
        <v>10</v>
      </c>
      <c r="R208">
        <f>SUM(LARGE($G208:$K208,1),LARGE($G208:$K208,2),LARGE($G208:$K208,3))</f>
        <v>10</v>
      </c>
      <c r="S208">
        <f>SUM(Matka[[#This Row],[Edycja I]:[Sztafety V]])</f>
        <v>13.75</v>
      </c>
    </row>
    <row r="209" spans="1:19" x14ac:dyDescent="0.35">
      <c r="A209" s="4">
        <v>195</v>
      </c>
      <c r="B209" t="s">
        <v>3872</v>
      </c>
      <c r="C209" t="str">
        <f>VLOOKUP($B209,Licencje!$A$1:$K$2300,2,FALSE)</f>
        <v>K</v>
      </c>
      <c r="D209" t="str">
        <f>VLOOKUP($B209,Licencje!$A$1:$K$2300,5,FALSE)</f>
        <v>E-1</v>
      </c>
      <c r="E209" t="str">
        <f>VLOOKUP($B209,Licencje!$A$1:$K$2300,10,FALSE)</f>
        <v>UKS Jedynka Tomaszów Maz.</v>
      </c>
      <c r="F209" t="str">
        <f>VLOOKUP($B209,Licencje!$A$1:$K$2300,11,FALSE)</f>
        <v>SP 1 Tomaszów Mazowiecki</v>
      </c>
      <c r="G209">
        <v>0</v>
      </c>
      <c r="H209">
        <v>2</v>
      </c>
      <c r="I209">
        <v>0</v>
      </c>
      <c r="L209">
        <v>0</v>
      </c>
      <c r="M209">
        <v>0</v>
      </c>
      <c r="Q209">
        <f>SUM(LARGE($G209:$K209,1),LARGE($G209:$K209,2),LARGE($G209:$K209,3))</f>
        <v>2</v>
      </c>
      <c r="R209">
        <f>SUM(LARGE($G209:$K209,1),LARGE($G209:$K209,2),LARGE($G209:$K209,3))</f>
        <v>2</v>
      </c>
      <c r="S209">
        <f>SUM(Matka[[#This Row],[Edycja I]:[Sztafety V]])</f>
        <v>2</v>
      </c>
    </row>
    <row r="210" spans="1:19" x14ac:dyDescent="0.35">
      <c r="A210" s="4">
        <v>196</v>
      </c>
      <c r="B210" t="s">
        <v>2096</v>
      </c>
      <c r="C210" t="str">
        <f>VLOOKUP($B210,Licencje!$A$1:$K$2300,2,FALSE)</f>
        <v>K</v>
      </c>
      <c r="D210" t="str">
        <f>VLOOKUP($B210,Licencje!$A$1:$K$2300,5,FALSE)</f>
        <v>E-2</v>
      </c>
      <c r="E210" t="str">
        <f>VLOOKUP($B210,Licencje!$A$1:$K$2300,10,FALSE)</f>
        <v>MKS Cuprum Lubin</v>
      </c>
      <c r="F210" t="str">
        <f>VLOOKUP($B210,Licencje!$A$1:$K$2300,11,FALSE)</f>
        <v>SP 9 Lubin</v>
      </c>
      <c r="G210">
        <v>2</v>
      </c>
      <c r="H210">
        <v>0</v>
      </c>
      <c r="I210">
        <v>0</v>
      </c>
      <c r="L210">
        <v>1</v>
      </c>
      <c r="M210">
        <v>0</v>
      </c>
      <c r="Q210">
        <f>SUM(LARGE($G210:$K210,1),LARGE($G210:$K210,2),LARGE($G210:$K210,3))</f>
        <v>2</v>
      </c>
      <c r="R210">
        <f>SUM(LARGE($G210:$K210,1),LARGE($G210:$K210,2),LARGE($G210:$K210,3))</f>
        <v>2</v>
      </c>
      <c r="S210">
        <f>SUM(Matka[[#This Row],[Edycja I]:[Sztafety V]])</f>
        <v>3</v>
      </c>
    </row>
    <row r="211" spans="1:19" x14ac:dyDescent="0.35">
      <c r="A211" s="4">
        <v>197</v>
      </c>
      <c r="B211" t="s">
        <v>700</v>
      </c>
      <c r="C211" t="str">
        <f>VLOOKUP($B211,Licencje!$A$1:$K$2300,2,FALSE)</f>
        <v>M</v>
      </c>
      <c r="D211" t="str">
        <f>VLOOKUP($B211,Licencje!$A$1:$K$2300,5,FALSE)</f>
        <v>D-2</v>
      </c>
      <c r="E211" t="str">
        <f>VLOOKUP($B211,Licencje!$A$1:$K$2300,10,FALSE)</f>
        <v>UKS Sparta Grodzisk Mazowiecki</v>
      </c>
      <c r="F211" t="str">
        <f>VLOOKUP($B211,Licencje!$A$1:$K$2300,11,FALSE)</f>
        <v>SP 2 Grodzisk Mazowiecki</v>
      </c>
      <c r="G211">
        <v>0</v>
      </c>
      <c r="H211">
        <v>1</v>
      </c>
      <c r="I211">
        <v>0</v>
      </c>
      <c r="L211">
        <v>0</v>
      </c>
      <c r="M211">
        <v>1.75</v>
      </c>
      <c r="Q211">
        <f>SUM(LARGE($G211:$K211,1),LARGE($G211:$K211,2),LARGE($G211:$K211,3))</f>
        <v>1</v>
      </c>
      <c r="R211">
        <f>SUM(LARGE($G211:$K211,1),LARGE($G211:$K211,2),LARGE($G211:$K211,3))</f>
        <v>1</v>
      </c>
      <c r="S211">
        <f>SUM(Matka[[#This Row],[Edycja I]:[Sztafety V]])</f>
        <v>2.75</v>
      </c>
    </row>
    <row r="212" spans="1:19" x14ac:dyDescent="0.35">
      <c r="A212" s="4">
        <v>198</v>
      </c>
      <c r="B212" t="s">
        <v>3886</v>
      </c>
      <c r="C212" t="str">
        <f>VLOOKUP($B212,Licencje!$A$1:$K$2300,2,FALSE)</f>
        <v>M</v>
      </c>
      <c r="D212" t="str">
        <f>VLOOKUP($B212,Licencje!$A$1:$K$2300,5,FALSE)</f>
        <v>E-1</v>
      </c>
      <c r="E212" t="str">
        <f>VLOOKUP($B212,Licencje!$A$1:$K$2300,10,FALSE)</f>
        <v>MKS Cuprum Lubin</v>
      </c>
      <c r="F212" t="str">
        <f>VLOOKUP($B212,Licencje!$A$1:$K$2300,11,FALSE)</f>
        <v>SP 10 Lubin</v>
      </c>
      <c r="G212">
        <v>3</v>
      </c>
      <c r="H212">
        <v>0</v>
      </c>
      <c r="I212">
        <v>0</v>
      </c>
      <c r="L212">
        <v>0</v>
      </c>
      <c r="M212">
        <v>0</v>
      </c>
      <c r="Q212">
        <f>SUM(LARGE($G212:$K212,1),LARGE($G212:$K212,2),LARGE($G212:$K212,3))</f>
        <v>3</v>
      </c>
      <c r="R212">
        <f>SUM(LARGE($G212:$K212,1),LARGE($G212:$K212,2),LARGE($G212:$K212,3))</f>
        <v>3</v>
      </c>
      <c r="S212">
        <f>SUM(Matka[[#This Row],[Edycja I]:[Sztafety V]])</f>
        <v>3</v>
      </c>
    </row>
    <row r="213" spans="1:19" x14ac:dyDescent="0.35">
      <c r="A213" s="4">
        <v>199</v>
      </c>
      <c r="B213" t="s">
        <v>3890</v>
      </c>
      <c r="C213" t="str">
        <f>VLOOKUP($B213,Licencje!$A$1:$K$2300,2,FALSE)</f>
        <v>M</v>
      </c>
      <c r="D213" t="str">
        <f>VLOOKUP($B213,Licencje!$A$1:$K$2300,5,FALSE)</f>
        <v>E-1</v>
      </c>
      <c r="E213" t="str">
        <f>VLOOKUP($B213,Licencje!$A$1:$K$2300,10,FALSE)</f>
        <v>UKS Znicz Kłodzko</v>
      </c>
      <c r="F213" t="str">
        <f>VLOOKUP($B213,Licencje!$A$1:$K$2300,11,FALSE)</f>
        <v>SP7 Kłodzko</v>
      </c>
      <c r="G213">
        <v>0</v>
      </c>
      <c r="H213">
        <v>0</v>
      </c>
      <c r="I213">
        <v>1</v>
      </c>
      <c r="N213">
        <v>0.75</v>
      </c>
      <c r="Q213">
        <f>SUM(LARGE($G213:$K213,1),LARGE($G213:$K213,2),LARGE($G213:$K213,3))</f>
        <v>1</v>
      </c>
      <c r="R213">
        <f>SUM(LARGE($G213:$K213,1),LARGE($G213:$K213,2),LARGE($G213:$K213,3))</f>
        <v>1</v>
      </c>
      <c r="S213">
        <f>SUM(Matka[[#This Row],[Edycja I]:[Sztafety V]])</f>
        <v>1.75</v>
      </c>
    </row>
    <row r="214" spans="1:19" x14ac:dyDescent="0.35">
      <c r="A214" s="4">
        <v>200</v>
      </c>
      <c r="B214" t="s">
        <v>468</v>
      </c>
      <c r="C214" t="str">
        <f>VLOOKUP($B214,Licencje!$A$1:$K$2300,2,FALSE)</f>
        <v>K</v>
      </c>
      <c r="D214" t="str">
        <f>VLOOKUP($B214,Licencje!$A$1:$K$2300,5,FALSE)</f>
        <v>D-2</v>
      </c>
      <c r="E214" t="str">
        <f>VLOOKUP($B214,Licencje!$A$1:$K$2300,10,FALSE)</f>
        <v>KS Orzeł Elbląg</v>
      </c>
      <c r="F214" t="str">
        <f>VLOOKUP($B214,Licencje!$A$1:$K$2300,11,FALSE)</f>
        <v>SP 21 Elbląg</v>
      </c>
      <c r="G214">
        <v>0</v>
      </c>
      <c r="H214">
        <v>0</v>
      </c>
      <c r="I214">
        <v>0</v>
      </c>
      <c r="L214">
        <v>0.25</v>
      </c>
      <c r="M214">
        <v>0</v>
      </c>
      <c r="Q214">
        <f>SUM(LARGE($G214:$K214,1),LARGE($G214:$K214,2),LARGE($G214:$K214,3))</f>
        <v>0</v>
      </c>
      <c r="R214">
        <f>SUM(LARGE($G214:$K214,1),LARGE($G214:$K214,2),LARGE($G214:$K214,3))</f>
        <v>0</v>
      </c>
      <c r="S214">
        <f>SUM(Matka[[#This Row],[Edycja I]:[Sztafety V]])</f>
        <v>0.25</v>
      </c>
    </row>
    <row r="215" spans="1:19" x14ac:dyDescent="0.35">
      <c r="A215" s="4">
        <v>201</v>
      </c>
      <c r="B215" t="s">
        <v>407</v>
      </c>
      <c r="C215" t="str">
        <f>VLOOKUP($B215,Licencje!$A$1:$K$2300,2,FALSE)</f>
        <v>K</v>
      </c>
      <c r="D215" t="str">
        <f>VLOOKUP($B215,Licencje!$A$1:$K$2300,5,FALSE)</f>
        <v>D-1</v>
      </c>
      <c r="E215" t="str">
        <f>VLOOKUP($B215,Licencje!$A$1:$K$2300,10,FALSE)</f>
        <v>UKS Sparta Grodzisk Mazowiecki</v>
      </c>
      <c r="F215" t="str">
        <f>VLOOKUP($B215,Licencje!$A$1:$K$2300,11,FALSE)</f>
        <v>SP 2 Grodzisk Mazowiecki</v>
      </c>
      <c r="G215">
        <v>0</v>
      </c>
      <c r="H215">
        <v>1</v>
      </c>
      <c r="I215">
        <v>0</v>
      </c>
      <c r="L215">
        <v>0</v>
      </c>
      <c r="M215">
        <v>0.75</v>
      </c>
      <c r="N215">
        <v>0.25</v>
      </c>
      <c r="Q215">
        <f>SUM(LARGE($G215:$K215,1),LARGE($G215:$K215,2),LARGE($G215:$K215,3))</f>
        <v>1</v>
      </c>
      <c r="R215">
        <f>SUM(LARGE($G215:$K215,1),LARGE($G215:$K215,2),LARGE($G215:$K215,3))</f>
        <v>1</v>
      </c>
      <c r="S215">
        <f>SUM(Matka[[#This Row],[Edycja I]:[Sztafety V]])</f>
        <v>2</v>
      </c>
    </row>
    <row r="216" spans="1:19" x14ac:dyDescent="0.35">
      <c r="A216" s="4">
        <v>202</v>
      </c>
      <c r="B216" t="s">
        <v>2121</v>
      </c>
      <c r="C216" t="str">
        <f>VLOOKUP($B216,Licencje!$A$1:$K$2300,2,FALSE)</f>
        <v>K</v>
      </c>
      <c r="D216" t="str">
        <f>VLOOKUP($B216,Licencje!$A$1:$K$2300,5,FALSE)</f>
        <v>D-2</v>
      </c>
      <c r="E216" t="str">
        <f>VLOOKUP($B216,Licencje!$A$1:$K$2300,10,FALSE)</f>
        <v>Akademia Sportowego Rozwoju Natalii Czerwonki</v>
      </c>
      <c r="F216" t="str">
        <f>VLOOKUP($B216,Licencje!$A$1:$K$2300,11,FALSE)</f>
        <v>SP 8 Lubin</v>
      </c>
      <c r="G216">
        <v>0</v>
      </c>
      <c r="H216">
        <v>0</v>
      </c>
      <c r="I216">
        <v>0</v>
      </c>
      <c r="N216">
        <v>0.25</v>
      </c>
      <c r="Q216">
        <f>SUM(LARGE($G216:$K216,1),LARGE($G216:$K216,2),LARGE($G216:$K216,3))</f>
        <v>0</v>
      </c>
      <c r="R216">
        <f>SUM(LARGE($G216:$K216,1),LARGE($G216:$K216,2),LARGE($G216:$K216,3))</f>
        <v>0</v>
      </c>
      <c r="S216">
        <f>SUM(Matka[[#This Row],[Edycja I]:[Sztafety V]])</f>
        <v>0.25</v>
      </c>
    </row>
    <row r="217" spans="1:19" x14ac:dyDescent="0.35">
      <c r="A217" s="4">
        <v>203</v>
      </c>
      <c r="B217" t="s">
        <v>3904</v>
      </c>
      <c r="C217" t="str">
        <f>VLOOKUP($B217,Licencje!$A$1:$K$2300,2,FALSE)</f>
        <v>K</v>
      </c>
      <c r="D217" t="str">
        <f>VLOOKUP($B217,Licencje!$A$1:$K$2300,5,FALSE)</f>
        <v>E-2</v>
      </c>
      <c r="E217" t="str">
        <f>VLOOKUP($B217,Licencje!$A$1:$K$2300,10,FALSE)</f>
        <v>Akademia Sportowego Rozwoju Natalii Czerwonki</v>
      </c>
      <c r="F217" t="str">
        <f>VLOOKUP($B217,Licencje!$A$1:$K$2300,11,FALSE)</f>
        <v>SP 10 Lubin</v>
      </c>
      <c r="G217">
        <v>0</v>
      </c>
      <c r="H217">
        <v>0</v>
      </c>
      <c r="I217">
        <v>0</v>
      </c>
      <c r="L217">
        <v>0.5</v>
      </c>
      <c r="M217">
        <v>0</v>
      </c>
      <c r="Q217">
        <f>SUM(LARGE($G217:$K217,1),LARGE($G217:$K217,2),LARGE($G217:$K217,3))</f>
        <v>0</v>
      </c>
      <c r="R217">
        <f>SUM(LARGE($G217:$K217,1),LARGE($G217:$K217,2),LARGE($G217:$K217,3))</f>
        <v>0</v>
      </c>
      <c r="S217">
        <f>SUM(Matka[[#This Row],[Edycja I]:[Sztafety V]])</f>
        <v>0.5</v>
      </c>
    </row>
    <row r="218" spans="1:19" x14ac:dyDescent="0.35">
      <c r="A218" s="4">
        <v>204</v>
      </c>
      <c r="B218" t="s">
        <v>380</v>
      </c>
      <c r="C218" t="str">
        <f>VLOOKUP($B218,Licencje!$A$1:$K$2300,2,FALSE)</f>
        <v>M</v>
      </c>
      <c r="D218" t="str">
        <f>VLOOKUP($B218,Licencje!$A$1:$K$2300,5,FALSE)</f>
        <v>D-2</v>
      </c>
      <c r="E218" t="str">
        <f>VLOOKUP($B218,Licencje!$A$1:$K$2300,10,FALSE)</f>
        <v>IUKS Dziewiątka Tomaszów Mazowiecki</v>
      </c>
      <c r="F218" t="str">
        <f>VLOOKUP($B218,Licencje!$A$1:$K$2300,11,FALSE)</f>
        <v>SP 8 Tomaszów Mazowiecki</v>
      </c>
      <c r="G218">
        <v>2</v>
      </c>
      <c r="H218">
        <v>0</v>
      </c>
      <c r="I218">
        <v>0</v>
      </c>
      <c r="L218">
        <v>1.75</v>
      </c>
      <c r="M218">
        <v>0</v>
      </c>
      <c r="N218">
        <v>1.75</v>
      </c>
      <c r="Q218">
        <f>SUM(LARGE($G218:$K218,1),LARGE($G218:$K218,2),LARGE($G218:$K218,3))</f>
        <v>2</v>
      </c>
      <c r="R218">
        <f>SUM(LARGE($G218:$K218,1),LARGE($G218:$K218,2),LARGE($G218:$K218,3))</f>
        <v>2</v>
      </c>
      <c r="S218">
        <f>SUM(Matka[[#This Row],[Edycja I]:[Sztafety V]])</f>
        <v>5.5</v>
      </c>
    </row>
    <row r="219" spans="1:19" x14ac:dyDescent="0.35">
      <c r="A219" s="4">
        <v>205</v>
      </c>
      <c r="B219" t="s">
        <v>3906</v>
      </c>
      <c r="C219" t="str">
        <f>VLOOKUP($B219,Licencje!$A$1:$K$2300,2,FALSE)</f>
        <v>K</v>
      </c>
      <c r="D219" t="str">
        <f>VLOOKUP($B219,Licencje!$A$1:$K$2300,5,FALSE)</f>
        <v>E-2</v>
      </c>
      <c r="E219" t="str">
        <f>VLOOKUP($B219,Licencje!$A$1:$K$2300,10,FALSE)</f>
        <v>KS Pilica Tomaszów Mazowiecki</v>
      </c>
      <c r="F219" t="str">
        <f>VLOOKUP($B219,Licencje!$A$1:$K$2300,11,FALSE)</f>
        <v>SpTomek Tomaszów Mazowiecki</v>
      </c>
      <c r="G219">
        <v>0</v>
      </c>
      <c r="H219">
        <v>0</v>
      </c>
      <c r="I219">
        <v>0</v>
      </c>
      <c r="L219">
        <v>0</v>
      </c>
      <c r="M219">
        <v>0.5</v>
      </c>
      <c r="Q219">
        <f>SUM(LARGE($G219:$K219,1),LARGE($G219:$K219,2),LARGE($G219:$K219,3))</f>
        <v>0</v>
      </c>
      <c r="R219">
        <f>SUM(LARGE($G219:$K219,1),LARGE($G219:$K219,2),LARGE($G219:$K219,3))</f>
        <v>0</v>
      </c>
      <c r="S219">
        <f>SUM(Matka[[#This Row],[Edycja I]:[Sztafety V]])</f>
        <v>0.5</v>
      </c>
    </row>
    <row r="220" spans="1:19" x14ac:dyDescent="0.35">
      <c r="A220" s="4">
        <v>206</v>
      </c>
      <c r="B220" t="s">
        <v>3924</v>
      </c>
      <c r="C220" t="str">
        <f>VLOOKUP($B220,Licencje!$A$1:$K$2300,2,FALSE)</f>
        <v>M</v>
      </c>
      <c r="D220" t="str">
        <f>VLOOKUP($B220,Licencje!$A$1:$K$2300,5,FALSE)</f>
        <v>D-2</v>
      </c>
      <c r="E220" t="str">
        <f>VLOOKUP($B220,Licencje!$A$1:$K$2300,10,FALSE)</f>
        <v>UKS Orlica Duszniki Zdrój</v>
      </c>
      <c r="F220" t="str">
        <f>VLOOKUP($B220,Licencje!$A$1:$K$2300,11,FALSE)</f>
        <v>MZS Duszniki-Zdrój</v>
      </c>
      <c r="G220">
        <v>0</v>
      </c>
      <c r="H220">
        <v>2</v>
      </c>
      <c r="I220">
        <v>1</v>
      </c>
      <c r="L220">
        <v>0</v>
      </c>
      <c r="M220">
        <v>1</v>
      </c>
      <c r="N220">
        <v>1</v>
      </c>
      <c r="Q220">
        <f>SUM(LARGE($G220:$K220,1),LARGE($G220:$K220,2),LARGE($G220:$K220,3))</f>
        <v>3</v>
      </c>
      <c r="R220">
        <f>SUM(LARGE($G220:$K220,1),LARGE($G220:$K220,2),LARGE($G220:$K220,3))</f>
        <v>3</v>
      </c>
      <c r="S220">
        <f>SUM(Matka[[#This Row],[Edycja I]:[Sztafety V]])</f>
        <v>5</v>
      </c>
    </row>
    <row r="221" spans="1:19" x14ac:dyDescent="0.35">
      <c r="A221" s="4">
        <v>207</v>
      </c>
      <c r="B221" t="s">
        <v>2379</v>
      </c>
      <c r="C221" t="str">
        <f>VLOOKUP($B221,Licencje!$A$1:$K$2300,2,FALSE)</f>
        <v>M</v>
      </c>
      <c r="D221" t="str">
        <f>VLOOKUP($B221,Licencje!$A$1:$K$2300,5,FALSE)</f>
        <v>E-1</v>
      </c>
      <c r="E221" t="str">
        <f>VLOOKUP($B221,Licencje!$A$1:$K$2300,10,FALSE)</f>
        <v>WTŁ Stegny Warszawa</v>
      </c>
      <c r="F221" t="str">
        <f>VLOOKUP($B221,Licencje!$A$1:$K$2300,11,FALSE)</f>
        <v>SP prywatna Otwock</v>
      </c>
      <c r="G221">
        <v>0</v>
      </c>
      <c r="H221">
        <v>7</v>
      </c>
      <c r="I221">
        <v>2</v>
      </c>
      <c r="L221">
        <v>0</v>
      </c>
      <c r="M221">
        <v>0</v>
      </c>
      <c r="Q221">
        <f>SUM(LARGE($G221:$K221,1),LARGE($G221:$K221,2),LARGE($G221:$K221,3))</f>
        <v>9</v>
      </c>
      <c r="R221">
        <f>SUM(LARGE($G221:$K221,1),LARGE($G221:$K221,2),LARGE($G221:$K221,3))</f>
        <v>9</v>
      </c>
      <c r="S221">
        <f>SUM(Matka[[#This Row],[Edycja I]:[Sztafety V]])</f>
        <v>9</v>
      </c>
    </row>
    <row r="222" spans="1:19" x14ac:dyDescent="0.35">
      <c r="A222" s="4">
        <v>208</v>
      </c>
      <c r="B222" t="s">
        <v>776</v>
      </c>
      <c r="C222" t="str">
        <f>VLOOKUP($B222,Licencje!$A$1:$K$2300,2,FALSE)</f>
        <v>K</v>
      </c>
      <c r="D222" t="str">
        <f>VLOOKUP($B222,Licencje!$A$1:$K$2300,5,FALSE)</f>
        <v>D-2</v>
      </c>
      <c r="E222" t="str">
        <f>VLOOKUP($B222,Licencje!$A$1:$K$2300,10,FALSE)</f>
        <v>UKS Orlica Duszniki Zdrój</v>
      </c>
      <c r="F222" t="str">
        <f>VLOOKUP($B222,Licencje!$A$1:$K$2300,11,FALSE)</f>
        <v>MZS Duszniki-Zdrój</v>
      </c>
      <c r="G222">
        <v>0</v>
      </c>
      <c r="H222">
        <v>0</v>
      </c>
      <c r="I222">
        <v>5</v>
      </c>
      <c r="N222">
        <v>1.75</v>
      </c>
      <c r="Q222">
        <f>SUM(LARGE($G222:$K222,1),LARGE($G222:$K222,2),LARGE($G222:$K222,3))</f>
        <v>5</v>
      </c>
      <c r="R222">
        <f>SUM(LARGE($G222:$K222,1),LARGE($G222:$K222,2),LARGE($G222:$K222,3))</f>
        <v>5</v>
      </c>
      <c r="S222">
        <f>SUM(Matka[[#This Row],[Edycja I]:[Sztafety V]])</f>
        <v>6.75</v>
      </c>
    </row>
    <row r="223" spans="1:19" x14ac:dyDescent="0.35">
      <c r="A223" s="4">
        <v>209</v>
      </c>
      <c r="B223" t="s">
        <v>3961</v>
      </c>
      <c r="C223" t="str">
        <f>VLOOKUP($B223,Licencje!$A$1:$K$2300,2,FALSE)</f>
        <v>K</v>
      </c>
      <c r="D223" t="s">
        <v>10</v>
      </c>
      <c r="E223" t="str">
        <f>VLOOKUP($B223,Licencje!$A$1:$K$2300,10,FALSE)</f>
        <v>IUKS Dziewiątka Tomaszów Mazowiecki</v>
      </c>
      <c r="F223" t="str">
        <f>VLOOKUP($B223,Licencje!$A$1:$K$2300,11,FALSE)</f>
        <v>SP 10 Tomaszów Mazowiecki</v>
      </c>
      <c r="G223">
        <v>1</v>
      </c>
      <c r="H223">
        <v>0</v>
      </c>
      <c r="I223">
        <v>0</v>
      </c>
      <c r="L223">
        <v>0.75</v>
      </c>
      <c r="M223">
        <v>0</v>
      </c>
      <c r="N223">
        <v>0.5</v>
      </c>
      <c r="Q223">
        <f>SUM(LARGE($G223:$K223,1),LARGE($G223:$K223,2),LARGE($G223:$K223,3))</f>
        <v>1</v>
      </c>
      <c r="R223">
        <f>SUM(LARGE($G223:$K223,1),LARGE($G223:$K223,2),LARGE($G223:$K223,3))</f>
        <v>1</v>
      </c>
      <c r="S223">
        <f>SUM(Matka[[#This Row],[Edycja I]:[Sztafety V]])</f>
        <v>2.25</v>
      </c>
    </row>
    <row r="224" spans="1:19" x14ac:dyDescent="0.35">
      <c r="A224" s="4">
        <v>210</v>
      </c>
      <c r="C224" t="e">
        <f>VLOOKUP($B224,Licencje!$A$1:$K$2300,2,FALSE)</f>
        <v>#N/A</v>
      </c>
      <c r="D224" t="e">
        <f>VLOOKUP($B224,Licencje!$A$1:$K$2300,5,FALSE)</f>
        <v>#N/A</v>
      </c>
      <c r="E224" t="e">
        <f>VLOOKUP($B224,Licencje!$A$1:$K$2300,10,FALSE)</f>
        <v>#N/A</v>
      </c>
      <c r="F224" t="e">
        <f>VLOOKUP($B224,Licencje!$A$1:$K$2300,11,FALSE)</f>
        <v>#N/A</v>
      </c>
      <c r="Q224" t="e">
        <f>SUM(LARGE($G224:$K224,1),LARGE($G224:$K224,2),LARGE($G224:$K224,3))</f>
        <v>#NUM!</v>
      </c>
      <c r="R224" t="e">
        <f>SUM(LARGE($G224:$K224,1),LARGE($G224:$K224,2),LARGE($G224:$K224,3))</f>
        <v>#NUM!</v>
      </c>
      <c r="S224">
        <f>SUM(Matka[[#This Row],[Edycja I]:[Sztafety V]])</f>
        <v>0</v>
      </c>
    </row>
    <row r="225" spans="1:19" x14ac:dyDescent="0.35">
      <c r="A225" s="4">
        <v>211</v>
      </c>
      <c r="C225" t="e">
        <f>VLOOKUP($B225,Licencje!$A$1:$K$2300,2,FALSE)</f>
        <v>#N/A</v>
      </c>
      <c r="D225" t="e">
        <f>VLOOKUP($B225,Licencje!$A$1:$K$2300,5,FALSE)</f>
        <v>#N/A</v>
      </c>
      <c r="E225" t="e">
        <f>VLOOKUP($B225,Licencje!$A$1:$K$2300,10,FALSE)</f>
        <v>#N/A</v>
      </c>
      <c r="F225" t="e">
        <f>VLOOKUP($B225,Licencje!$A$1:$K$2300,11,FALSE)</f>
        <v>#N/A</v>
      </c>
      <c r="Q225" t="e">
        <f>SUM(LARGE($G225:$K225,1),LARGE($G225:$K225,2),LARGE($G225:$K225,3))</f>
        <v>#NUM!</v>
      </c>
      <c r="R225" t="e">
        <f>SUM(LARGE($G225:$K225,1),LARGE($G225:$K225,2),LARGE($G225:$K225,3))</f>
        <v>#NUM!</v>
      </c>
      <c r="S225">
        <f>SUM(Matka[[#This Row],[Edycja I]:[Sztafety V]])</f>
        <v>0</v>
      </c>
    </row>
    <row r="226" spans="1:19" x14ac:dyDescent="0.35">
      <c r="A226" s="4">
        <v>212</v>
      </c>
      <c r="C226" t="e">
        <f>VLOOKUP($B226,Licencje!$A$1:$K$2300,2,FALSE)</f>
        <v>#N/A</v>
      </c>
      <c r="D226" t="e">
        <f>VLOOKUP($B226,Licencje!$A$1:$K$2300,5,FALSE)</f>
        <v>#N/A</v>
      </c>
      <c r="E226" t="e">
        <f>VLOOKUP($B226,Licencje!$A$1:$K$2300,10,FALSE)</f>
        <v>#N/A</v>
      </c>
      <c r="F226" t="e">
        <f>VLOOKUP($B226,Licencje!$A$1:$K$2300,11,FALSE)</f>
        <v>#N/A</v>
      </c>
      <c r="Q226" t="e">
        <f>SUM(LARGE($G226:$K226,1),LARGE($G226:$K226,2),LARGE($G226:$K226,3))</f>
        <v>#NUM!</v>
      </c>
      <c r="R226" t="e">
        <f>SUM(LARGE($G226:$K226,1),LARGE($G226:$K226,2),LARGE($G226:$K226,3))</f>
        <v>#NUM!</v>
      </c>
      <c r="S226">
        <f>SUM(Matka[[#This Row],[Edycja I]:[Sztafety V]])</f>
        <v>0</v>
      </c>
    </row>
    <row r="227" spans="1:19" x14ac:dyDescent="0.35">
      <c r="A227" s="4">
        <v>213</v>
      </c>
      <c r="C227" t="e">
        <f>VLOOKUP($B227,Licencje!$A$1:$K$2300,2,FALSE)</f>
        <v>#N/A</v>
      </c>
      <c r="D227" t="e">
        <f>VLOOKUP($B227,Licencje!$A$1:$K$2300,5,FALSE)</f>
        <v>#N/A</v>
      </c>
      <c r="E227" t="e">
        <f>VLOOKUP($B227,Licencje!$A$1:$K$2300,10,FALSE)</f>
        <v>#N/A</v>
      </c>
      <c r="F227" t="e">
        <f>VLOOKUP($B227,Licencje!$A$1:$K$2300,11,FALSE)</f>
        <v>#N/A</v>
      </c>
      <c r="K227" s="14"/>
      <c r="Q227" s="14" t="e">
        <f>SUM(LARGE($G227:$K227,1),LARGE($G227:$K227,2),LARGE($G227:$K227,3))</f>
        <v>#NUM!</v>
      </c>
      <c r="R227" s="14" t="e">
        <f>SUM(LARGE($G227:$K227,1),LARGE($G227:$K227,2),LARGE($G227:$K227,3))</f>
        <v>#NUM!</v>
      </c>
      <c r="S227" s="15">
        <v>11</v>
      </c>
    </row>
    <row r="228" spans="1:19" x14ac:dyDescent="0.35">
      <c r="A228" s="4">
        <v>214</v>
      </c>
      <c r="C228" t="e">
        <f>VLOOKUP($B228,Licencje!$A$1:$K$2300,2,FALSE)</f>
        <v>#N/A</v>
      </c>
      <c r="D228" t="e">
        <f>VLOOKUP($B228,Licencje!$A$1:$K$2300,5,FALSE)</f>
        <v>#N/A</v>
      </c>
      <c r="E228" t="e">
        <f>VLOOKUP($B228,Licencje!$A$1:$K$2300,10,FALSE)</f>
        <v>#N/A</v>
      </c>
      <c r="F228" t="e">
        <f>VLOOKUP($B228,Licencje!$A$1:$K$2300,11,FALSE)</f>
        <v>#N/A</v>
      </c>
      <c r="Q228" t="e">
        <f>SUM(LARGE($G228:$K228,1),LARGE($G228:$K228,2),LARGE($G228:$K228,3))</f>
        <v>#NUM!</v>
      </c>
      <c r="R228" t="e">
        <f>SUM(LARGE($G228:$K228,1),LARGE($G228:$K228,2),LARGE($G228:$K228,3))</f>
        <v>#NUM!</v>
      </c>
      <c r="S228">
        <f>SUM(Matka[[#This Row],[Edycja I]:[Sztafety V]])</f>
        <v>0</v>
      </c>
    </row>
    <row r="229" spans="1:19" x14ac:dyDescent="0.35">
      <c r="A229" s="4">
        <v>215</v>
      </c>
      <c r="C229" t="e">
        <f>VLOOKUP($B229,Licencje!$A$1:$K$2300,2,FALSE)</f>
        <v>#N/A</v>
      </c>
      <c r="D229" t="e">
        <f>VLOOKUP($B229,Licencje!$A$1:$K$2300,5,FALSE)</f>
        <v>#N/A</v>
      </c>
      <c r="E229" t="e">
        <f>VLOOKUP($B229,Licencje!$A$1:$K$2300,10,FALSE)</f>
        <v>#N/A</v>
      </c>
      <c r="F229" t="e">
        <f>VLOOKUP($B229,Licencje!$A$1:$K$2300,11,FALSE)</f>
        <v>#N/A</v>
      </c>
      <c r="Q229" t="e">
        <f>SUM(LARGE($G229:$K229,1),LARGE($G229:$K229,2),LARGE($G229:$K229,3))</f>
        <v>#NUM!</v>
      </c>
      <c r="R229" t="e">
        <f>SUM(LARGE($G229:$K229,1),LARGE($G229:$K229,2),LARGE($G229:$K229,3))</f>
        <v>#NUM!</v>
      </c>
      <c r="S229">
        <f>SUM(Matka[[#This Row],[Edycja I]:[Sztafety V]])</f>
        <v>0</v>
      </c>
    </row>
    <row r="230" spans="1:19" x14ac:dyDescent="0.35">
      <c r="A230" s="4">
        <v>216</v>
      </c>
      <c r="C230" t="e">
        <f>VLOOKUP($B230,Licencje!$A$1:$K$2300,2,FALSE)</f>
        <v>#N/A</v>
      </c>
      <c r="D230" t="e">
        <f>VLOOKUP($B230,Licencje!$A$1:$K$2300,5,FALSE)</f>
        <v>#N/A</v>
      </c>
      <c r="E230" t="e">
        <f>VLOOKUP($B230,Licencje!$A$1:$K$2300,10,FALSE)</f>
        <v>#N/A</v>
      </c>
      <c r="F230" t="e">
        <f>VLOOKUP($B230,Licencje!$A$1:$K$2300,11,FALSE)</f>
        <v>#N/A</v>
      </c>
      <c r="Q230" t="e">
        <f>SUM(LARGE($G230:$K230,1),LARGE($G230:$K230,2),LARGE($G230:$K230,3))</f>
        <v>#NUM!</v>
      </c>
      <c r="R230" t="e">
        <f>SUM(LARGE($G230:$K230,1),LARGE($G230:$K230,2),LARGE($G230:$K230,3))</f>
        <v>#NUM!</v>
      </c>
      <c r="S230">
        <f>SUM(Matka[[#This Row],[Edycja I]:[Sztafety V]])</f>
        <v>0</v>
      </c>
    </row>
    <row r="231" spans="1:19" x14ac:dyDescent="0.35">
      <c r="A231" s="4">
        <v>217</v>
      </c>
      <c r="C231" t="e">
        <f>VLOOKUP($B231,Licencje!$A$1:$K$2300,2,FALSE)</f>
        <v>#N/A</v>
      </c>
      <c r="D231" t="e">
        <f>VLOOKUP($B231,Licencje!$A$1:$K$2300,5,FALSE)</f>
        <v>#N/A</v>
      </c>
      <c r="E231" t="e">
        <f>VLOOKUP($B231,Licencje!$A$1:$K$2300,10,FALSE)</f>
        <v>#N/A</v>
      </c>
      <c r="F231" t="e">
        <f>VLOOKUP($B231,Licencje!$A$1:$K$2300,11,FALSE)</f>
        <v>#N/A</v>
      </c>
      <c r="Q231" t="e">
        <f>SUM(LARGE($G231:$K231,1),LARGE($G231:$K231,2),LARGE($G231:$K231,3))</f>
        <v>#NUM!</v>
      </c>
      <c r="R231" t="e">
        <f>SUM(LARGE($G231:$K231,1),LARGE($G231:$K231,2),LARGE($G231:$K231,3))</f>
        <v>#NUM!</v>
      </c>
      <c r="S231">
        <f>SUM(Matka[[#This Row],[Edycja I]:[Sztafety V]])</f>
        <v>0</v>
      </c>
    </row>
    <row r="232" spans="1:19" x14ac:dyDescent="0.35">
      <c r="A232" s="4">
        <v>218</v>
      </c>
      <c r="C232" t="e">
        <f>VLOOKUP($B232,Licencje!$A$1:$K$2300,2,FALSE)</f>
        <v>#N/A</v>
      </c>
      <c r="D232" t="e">
        <f>VLOOKUP($B232,Licencje!$A$1:$K$2300,5,FALSE)</f>
        <v>#N/A</v>
      </c>
      <c r="E232" t="e">
        <f>VLOOKUP($B232,Licencje!$A$1:$K$2300,10,FALSE)</f>
        <v>#N/A</v>
      </c>
      <c r="F232" t="e">
        <f>VLOOKUP($B232,Licencje!$A$1:$K$2300,11,FALSE)</f>
        <v>#N/A</v>
      </c>
      <c r="Q232" t="e">
        <f>SUM(LARGE($G232:$K232,1),LARGE($G232:$K232,2),LARGE($G232:$K232,3))</f>
        <v>#NUM!</v>
      </c>
      <c r="R232" t="e">
        <f>SUM(LARGE($G232:$K232,1),LARGE($G232:$K232,2),LARGE($G232:$K232,3))</f>
        <v>#NUM!</v>
      </c>
      <c r="S232">
        <f>SUM(Matka[[#This Row],[Edycja I]:[Sztafety V]])</f>
        <v>0</v>
      </c>
    </row>
    <row r="233" spans="1:19" x14ac:dyDescent="0.35">
      <c r="A233" s="4">
        <v>219</v>
      </c>
      <c r="C233" t="e">
        <f>VLOOKUP($B233,Licencje!$A$1:$K$2300,2,FALSE)</f>
        <v>#N/A</v>
      </c>
      <c r="D233" t="e">
        <f>VLOOKUP($B233,Licencje!$A$1:$K$2300,5,FALSE)</f>
        <v>#N/A</v>
      </c>
      <c r="E233" t="e">
        <f>VLOOKUP($B233,Licencje!$A$1:$K$2300,10,FALSE)</f>
        <v>#N/A</v>
      </c>
      <c r="F233" t="e">
        <f>VLOOKUP($B233,Licencje!$A$1:$K$2300,11,FALSE)</f>
        <v>#N/A</v>
      </c>
      <c r="Q233" t="e">
        <f>SUM(LARGE($G233:$K233,1),LARGE($G233:$K233,2),LARGE($G233:$K233,3))</f>
        <v>#NUM!</v>
      </c>
      <c r="R233" t="e">
        <f>SUM(LARGE($G233:$K233,1),LARGE($G233:$K233,2),LARGE($G233:$K233,3))</f>
        <v>#NUM!</v>
      </c>
      <c r="S233">
        <f>SUM(Matka[[#This Row],[Edycja I]:[Sztafety V]])</f>
        <v>0</v>
      </c>
    </row>
    <row r="234" spans="1:19" x14ac:dyDescent="0.35">
      <c r="A234" s="4">
        <v>220</v>
      </c>
      <c r="C234" t="e">
        <f>VLOOKUP($B234,Licencje!$A$1:$K$2300,2,FALSE)</f>
        <v>#N/A</v>
      </c>
      <c r="D234" t="e">
        <f>VLOOKUP($B234,Licencje!$A$1:$K$2300,5,FALSE)</f>
        <v>#N/A</v>
      </c>
      <c r="E234" t="e">
        <f>VLOOKUP($B234,Licencje!$A$1:$K$2300,10,FALSE)</f>
        <v>#N/A</v>
      </c>
      <c r="F234" t="e">
        <f>VLOOKUP($B234,Licencje!$A$1:$K$2300,11,FALSE)</f>
        <v>#N/A</v>
      </c>
      <c r="Q234" t="e">
        <f>SUM(LARGE($G234:$K234,1),LARGE($G234:$K234,2),LARGE($G234:$K234,3))</f>
        <v>#NUM!</v>
      </c>
      <c r="R234" t="e">
        <f>SUM(LARGE($G234:$K234,1),LARGE($G234:$K234,2),LARGE($G234:$K234,3))</f>
        <v>#NUM!</v>
      </c>
      <c r="S234">
        <f>SUM(Matka[[#This Row],[Edycja I]:[Sztafety V]])</f>
        <v>0</v>
      </c>
    </row>
    <row r="235" spans="1:19" x14ac:dyDescent="0.35">
      <c r="A235" s="4">
        <v>221</v>
      </c>
      <c r="C235" t="e">
        <f>VLOOKUP($B235,Licencje!$A$1:$K$2300,2,FALSE)</f>
        <v>#N/A</v>
      </c>
      <c r="D235" t="e">
        <f>VLOOKUP($B235,Licencje!$A$1:$K$2300,5,FALSE)</f>
        <v>#N/A</v>
      </c>
      <c r="E235" t="e">
        <f>VLOOKUP($B235,Licencje!$A$1:$K$2300,10,FALSE)</f>
        <v>#N/A</v>
      </c>
      <c r="F235" t="e">
        <f>VLOOKUP($B235,Licencje!$A$1:$K$2300,11,FALSE)</f>
        <v>#N/A</v>
      </c>
      <c r="Q235" t="e">
        <f>SUM(LARGE($G235:$K235,1),LARGE($G235:$K235,2),LARGE($G235:$K235,3))</f>
        <v>#NUM!</v>
      </c>
      <c r="R235" t="e">
        <f>SUM(LARGE($G235:$K235,1),LARGE($G235:$K235,2),LARGE($G235:$K235,3))</f>
        <v>#NUM!</v>
      </c>
      <c r="S235">
        <f>SUM(Matka[[#This Row],[Edycja I]:[Sztafety V]])</f>
        <v>0</v>
      </c>
    </row>
    <row r="236" spans="1:19" x14ac:dyDescent="0.35">
      <c r="A236" s="4">
        <v>222</v>
      </c>
      <c r="C236" t="e">
        <f>VLOOKUP($B236,Licencje!$A$1:$K$2300,2,FALSE)</f>
        <v>#N/A</v>
      </c>
      <c r="D236" t="e">
        <f>VLOOKUP($B236,Licencje!$A$1:$K$2300,5,FALSE)</f>
        <v>#N/A</v>
      </c>
      <c r="E236" t="e">
        <f>VLOOKUP($B236,Licencje!$A$1:$K$2300,10,FALSE)</f>
        <v>#N/A</v>
      </c>
      <c r="F236" t="e">
        <f>VLOOKUP($B236,Licencje!$A$1:$K$2300,11,FALSE)</f>
        <v>#N/A</v>
      </c>
      <c r="Q236" t="e">
        <f>SUM(LARGE($G236:$K236,1),LARGE($G236:$K236,2),LARGE($G236:$K236,3))</f>
        <v>#NUM!</v>
      </c>
      <c r="R236" t="e">
        <f>SUM(LARGE($G236:$K236,1),LARGE($G236:$K236,2),LARGE($G236:$K236,3))</f>
        <v>#NUM!</v>
      </c>
      <c r="S236">
        <f>SUM(Matka[[#This Row],[Edycja I]:[Sztafety V]])</f>
        <v>0</v>
      </c>
    </row>
    <row r="237" spans="1:19" x14ac:dyDescent="0.35">
      <c r="A237" s="4">
        <v>223</v>
      </c>
      <c r="C237" t="e">
        <f>VLOOKUP($B237,Licencje!$A$1:$K$2300,2,FALSE)</f>
        <v>#N/A</v>
      </c>
      <c r="D237" t="e">
        <f>VLOOKUP($B237,Licencje!$A$1:$K$2300,5,FALSE)</f>
        <v>#N/A</v>
      </c>
      <c r="E237" t="e">
        <f>VLOOKUP($B237,Licencje!$A$1:$K$2300,10,FALSE)</f>
        <v>#N/A</v>
      </c>
      <c r="F237" t="e">
        <f>VLOOKUP($B237,Licencje!$A$1:$K$2300,11,FALSE)</f>
        <v>#N/A</v>
      </c>
      <c r="Q237" t="e">
        <f>SUM(LARGE($G237:$K237,1),LARGE($G237:$K237,2),LARGE($G237:$K237,3))</f>
        <v>#NUM!</v>
      </c>
      <c r="R237" t="e">
        <f>SUM(LARGE($G237:$K237,1),LARGE($G237:$K237,2),LARGE($G237:$K237,3))</f>
        <v>#NUM!</v>
      </c>
      <c r="S237">
        <f>SUM(Matka[[#This Row],[Edycja I]:[Sztafety V]])</f>
        <v>0</v>
      </c>
    </row>
    <row r="238" spans="1:19" x14ac:dyDescent="0.35">
      <c r="A238" s="4">
        <v>224</v>
      </c>
      <c r="C238" t="e">
        <f>VLOOKUP($B238,Licencje!$A$1:$K$2300,2,FALSE)</f>
        <v>#N/A</v>
      </c>
      <c r="D238" t="e">
        <f>VLOOKUP($B238,Licencje!$A$1:$K$2300,5,FALSE)</f>
        <v>#N/A</v>
      </c>
      <c r="E238" t="e">
        <f>VLOOKUP($B238,Licencje!$A$1:$K$2300,10,FALSE)</f>
        <v>#N/A</v>
      </c>
      <c r="F238" t="e">
        <f>VLOOKUP($B238,Licencje!$A$1:$K$2300,11,FALSE)</f>
        <v>#N/A</v>
      </c>
      <c r="Q238" t="e">
        <f>SUM(LARGE($G238:$K238,1),LARGE($G238:$K238,2),LARGE($G238:$K238,3))</f>
        <v>#NUM!</v>
      </c>
      <c r="R238" t="e">
        <f>SUM(LARGE($G238:$K238,1),LARGE($G238:$K238,2),LARGE($G238:$K238,3))</f>
        <v>#NUM!</v>
      </c>
      <c r="S238">
        <f>SUM(Matka[[#This Row],[Edycja I]:[Sztafety V]])</f>
        <v>0</v>
      </c>
    </row>
    <row r="239" spans="1:19" x14ac:dyDescent="0.35">
      <c r="A239" s="4">
        <v>225</v>
      </c>
      <c r="C239" t="e">
        <f>VLOOKUP($B239,Licencje!$A$1:$K$2300,2,FALSE)</f>
        <v>#N/A</v>
      </c>
      <c r="D239" t="e">
        <f>VLOOKUP($B239,Licencje!$A$1:$K$2300,5,FALSE)</f>
        <v>#N/A</v>
      </c>
      <c r="E239" t="e">
        <f>VLOOKUP($B239,Licencje!$A$1:$K$2300,10,FALSE)</f>
        <v>#N/A</v>
      </c>
      <c r="F239" t="e">
        <f>VLOOKUP($B239,Licencje!$A$1:$K$2300,11,FALSE)</f>
        <v>#N/A</v>
      </c>
      <c r="Q239" t="e">
        <f>SUM(LARGE($G239:$K239,1),LARGE($G239:$K239,2),LARGE($G239:$K239,3))</f>
        <v>#NUM!</v>
      </c>
      <c r="R239" t="e">
        <f>SUM(LARGE($G239:$K239,1),LARGE($G239:$K239,2),LARGE($G239:$K239,3))</f>
        <v>#NUM!</v>
      </c>
      <c r="S239">
        <f>SUM(Matka[[#This Row],[Edycja I]:[Sztafety V]])</f>
        <v>0</v>
      </c>
    </row>
    <row r="240" spans="1:19" x14ac:dyDescent="0.35">
      <c r="A240" s="4">
        <v>226</v>
      </c>
      <c r="C240" t="e">
        <f>VLOOKUP($B240,Licencje!$A$1:$K$2300,2,FALSE)</f>
        <v>#N/A</v>
      </c>
      <c r="D240" t="e">
        <f>VLOOKUP($B240,Licencje!$A$1:$K$2300,5,FALSE)</f>
        <v>#N/A</v>
      </c>
      <c r="E240" t="e">
        <f>VLOOKUP($B240,Licencje!$A$1:$K$2300,10,FALSE)</f>
        <v>#N/A</v>
      </c>
      <c r="F240" t="e">
        <f>VLOOKUP($B240,Licencje!$A$1:$K$2300,11,FALSE)</f>
        <v>#N/A</v>
      </c>
      <c r="Q240" t="e">
        <f>SUM(LARGE($G240:$K240,1),LARGE($G240:$K240,2),LARGE($G240:$K240,3))</f>
        <v>#NUM!</v>
      </c>
      <c r="R240" t="e">
        <f>SUM(LARGE($G240:$K240,1),LARGE($G240:$K240,2),LARGE($G240:$K240,3))</f>
        <v>#NUM!</v>
      </c>
      <c r="S240">
        <f>SUM(Matka[[#This Row],[Edycja I]:[Sztafety V]])</f>
        <v>0</v>
      </c>
    </row>
    <row r="241" spans="1:19" x14ac:dyDescent="0.35">
      <c r="A241" s="4">
        <v>227</v>
      </c>
      <c r="C241" t="e">
        <f>VLOOKUP($B241,Licencje!$A$1:$K$2300,2,FALSE)</f>
        <v>#N/A</v>
      </c>
      <c r="D241" t="e">
        <f>VLOOKUP($B241,Licencje!$A$1:$K$2300,5,FALSE)</f>
        <v>#N/A</v>
      </c>
      <c r="E241" t="e">
        <f>VLOOKUP($B241,Licencje!$A$1:$K$2300,10,FALSE)</f>
        <v>#N/A</v>
      </c>
      <c r="F241" t="e">
        <f>VLOOKUP($B241,Licencje!$A$1:$K$2300,11,FALSE)</f>
        <v>#N/A</v>
      </c>
      <c r="Q241" t="e">
        <f>SUM(LARGE($G241:$K241,1),LARGE($G241:$K241,2),LARGE($G241:$K241,3))</f>
        <v>#NUM!</v>
      </c>
      <c r="R241" t="e">
        <f>SUM(LARGE($G241:$K241,1),LARGE($G241:$K241,2),LARGE($G241:$K241,3))</f>
        <v>#NUM!</v>
      </c>
      <c r="S241">
        <f>SUM(Matka[[#This Row],[Edycja I]:[Sztafety V]])</f>
        <v>0</v>
      </c>
    </row>
    <row r="242" spans="1:19" x14ac:dyDescent="0.35">
      <c r="A242" s="4">
        <v>228</v>
      </c>
      <c r="C242" t="e">
        <f>VLOOKUP($B242,Licencje!$A$1:$K$2300,2,FALSE)</f>
        <v>#N/A</v>
      </c>
      <c r="D242" t="e">
        <f>VLOOKUP($B242,Licencje!$A$1:$K$2300,5,FALSE)</f>
        <v>#N/A</v>
      </c>
      <c r="E242" t="e">
        <f>VLOOKUP($B242,Licencje!$A$1:$K$2300,10,FALSE)</f>
        <v>#N/A</v>
      </c>
      <c r="F242" t="e">
        <f>VLOOKUP($B242,Licencje!$A$1:$K$2300,11,FALSE)</f>
        <v>#N/A</v>
      </c>
      <c r="Q242" t="e">
        <f>SUM(LARGE($G242:$K242,1),LARGE($G242:$K242,2),LARGE($G242:$K242,3))</f>
        <v>#NUM!</v>
      </c>
      <c r="R242" t="e">
        <f>SUM(LARGE($G242:$K242,1),LARGE($G242:$K242,2),LARGE($G242:$K242,3))</f>
        <v>#NUM!</v>
      </c>
      <c r="S242">
        <f>SUM(Matka[[#This Row],[Edycja I]:[Sztafety V]])</f>
        <v>0</v>
      </c>
    </row>
    <row r="243" spans="1:19" x14ac:dyDescent="0.35">
      <c r="A243" s="4">
        <v>229</v>
      </c>
      <c r="C243" t="e">
        <f>VLOOKUP($B243,Licencje!$A$1:$K$2300,2,FALSE)</f>
        <v>#N/A</v>
      </c>
      <c r="D243" t="e">
        <f>VLOOKUP($B243,Licencje!$A$1:$K$2300,5,FALSE)</f>
        <v>#N/A</v>
      </c>
      <c r="E243" t="e">
        <f>VLOOKUP($B243,Licencje!$A$1:$K$2300,10,FALSE)</f>
        <v>#N/A</v>
      </c>
      <c r="F243" t="e">
        <f>VLOOKUP($B243,Licencje!$A$1:$K$2300,11,FALSE)</f>
        <v>#N/A</v>
      </c>
      <c r="Q243" t="e">
        <f>SUM(LARGE($G243:$K243,1),LARGE($G243:$K243,2),LARGE($G243:$K243,3))</f>
        <v>#NUM!</v>
      </c>
      <c r="R243" t="e">
        <f>SUM(LARGE($G243:$K243,1),LARGE($G243:$K243,2),LARGE($G243:$K243,3))</f>
        <v>#NUM!</v>
      </c>
      <c r="S243">
        <f>SUM(Matka[[#This Row],[Edycja I]:[Sztafety V]])</f>
        <v>0</v>
      </c>
    </row>
    <row r="244" spans="1:19" x14ac:dyDescent="0.35">
      <c r="A244" s="4">
        <v>230</v>
      </c>
      <c r="C244" t="e">
        <f>VLOOKUP($B244,Licencje!$A$1:$K$2300,2,FALSE)</f>
        <v>#N/A</v>
      </c>
      <c r="D244" t="e">
        <f>VLOOKUP($B244,Licencje!$A$1:$K$2300,5,FALSE)</f>
        <v>#N/A</v>
      </c>
      <c r="E244" t="e">
        <f>VLOOKUP($B244,Licencje!$A$1:$K$2300,10,FALSE)</f>
        <v>#N/A</v>
      </c>
      <c r="F244" t="e">
        <f>VLOOKUP($B244,Licencje!$A$1:$K$2300,11,FALSE)</f>
        <v>#N/A</v>
      </c>
      <c r="Q244" t="e">
        <f>SUM(LARGE($G244:$K244,1),LARGE($G244:$K244,2),LARGE($G244:$K244,3))</f>
        <v>#NUM!</v>
      </c>
      <c r="R244" t="e">
        <f>SUM(LARGE($G244:$K244,1),LARGE($G244:$K244,2),LARGE($G244:$K244,3))</f>
        <v>#NUM!</v>
      </c>
      <c r="S244">
        <f>SUM(Matka[[#This Row],[Edycja I]:[Sztafety V]])</f>
        <v>0</v>
      </c>
    </row>
    <row r="245" spans="1:19" x14ac:dyDescent="0.35">
      <c r="A245" s="4">
        <v>231</v>
      </c>
      <c r="C245" t="e">
        <f>VLOOKUP($B245,Licencje!$A$1:$K$2300,2,FALSE)</f>
        <v>#N/A</v>
      </c>
      <c r="D245" t="e">
        <f>VLOOKUP($B245,Licencje!$A$1:$K$2300,5,FALSE)</f>
        <v>#N/A</v>
      </c>
      <c r="E245" t="e">
        <f>VLOOKUP($B245,Licencje!$A$1:$K$2300,10,FALSE)</f>
        <v>#N/A</v>
      </c>
      <c r="F245" t="e">
        <f>VLOOKUP($B245,Licencje!$A$1:$K$2300,11,FALSE)</f>
        <v>#N/A</v>
      </c>
      <c r="Q245" t="e">
        <f>SUM(LARGE($G245:$K245,1),LARGE($G245:$K245,2),LARGE($G245:$K245,3))</f>
        <v>#NUM!</v>
      </c>
      <c r="R245" t="e">
        <f>SUM(LARGE($G245:$K245,1),LARGE($G245:$K245,2),LARGE($G245:$K245,3))</f>
        <v>#NUM!</v>
      </c>
      <c r="S245">
        <f>SUM(Matka[[#This Row],[Edycja I]:[Sztafety V]])</f>
        <v>0</v>
      </c>
    </row>
    <row r="246" spans="1:19" x14ac:dyDescent="0.35">
      <c r="A246" s="4">
        <v>232</v>
      </c>
      <c r="C246" t="e">
        <f>VLOOKUP($B246,Licencje!$A$1:$K$2300,2,FALSE)</f>
        <v>#N/A</v>
      </c>
      <c r="D246" t="e">
        <f>VLOOKUP($B246,Licencje!$A$1:$K$2300,5,FALSE)</f>
        <v>#N/A</v>
      </c>
      <c r="E246" t="e">
        <f>VLOOKUP($B246,Licencje!$A$1:$K$2300,10,FALSE)</f>
        <v>#N/A</v>
      </c>
      <c r="F246" t="e">
        <f>VLOOKUP($B246,Licencje!$A$1:$K$2300,11,FALSE)</f>
        <v>#N/A</v>
      </c>
      <c r="Q246" t="e">
        <f>SUM(LARGE($G246:$K246,1),LARGE($G246:$K246,2),LARGE($G246:$K246,3))</f>
        <v>#NUM!</v>
      </c>
      <c r="R246" t="e">
        <f>SUM(LARGE($G246:$K246,1),LARGE($G246:$K246,2),LARGE($G246:$K246,3))</f>
        <v>#NUM!</v>
      </c>
      <c r="S246">
        <f>SUM(Matka[[#This Row],[Edycja I]:[Sztafety V]])</f>
        <v>0</v>
      </c>
    </row>
    <row r="247" spans="1:19" x14ac:dyDescent="0.35">
      <c r="C247" t="e">
        <f>VLOOKUP($B247,Licencje!$A$1:$K$2300,2,FALSE)</f>
        <v>#N/A</v>
      </c>
      <c r="D247" t="e">
        <f>VLOOKUP($B247,Licencje!$A$1:$K$2300,5,FALSE)</f>
        <v>#N/A</v>
      </c>
      <c r="E247" t="e">
        <f>VLOOKUP($B247,Licencje!$A$1:$K$2300,10,FALSE)</f>
        <v>#N/A</v>
      </c>
      <c r="F247" t="e">
        <f>VLOOKUP($B247,Licencje!$A$1:$K$2300,11,FALSE)</f>
        <v>#N/A</v>
      </c>
      <c r="Q247" t="e">
        <f>SUM(LARGE($G247:$K247,1),LARGE($G247:$K247,2),LARGE($G247:$K247,3))</f>
        <v>#NUM!</v>
      </c>
      <c r="R247" t="e">
        <f>SUM(LARGE($G247:$K247,1),LARGE($G247:$K247,2),LARGE($G247:$K247,3))</f>
        <v>#NUM!</v>
      </c>
      <c r="S247">
        <f>SUM(Matka[[#This Row],[Edycja I]:[Sztafety V]])</f>
        <v>0</v>
      </c>
    </row>
    <row r="248" spans="1:19" x14ac:dyDescent="0.35">
      <c r="C248" t="e">
        <f>VLOOKUP($B248,Licencje!$A$1:$K$2300,2,FALSE)</f>
        <v>#N/A</v>
      </c>
      <c r="D248" t="e">
        <f>VLOOKUP($B248,Licencje!$A$1:$K$2300,5,FALSE)</f>
        <v>#N/A</v>
      </c>
      <c r="E248" t="e">
        <f>VLOOKUP($B248,Licencje!$A$1:$K$2300,10,FALSE)</f>
        <v>#N/A</v>
      </c>
      <c r="F248" t="e">
        <f>VLOOKUP($B248,Licencje!$A$1:$K$2300,11,FALSE)</f>
        <v>#N/A</v>
      </c>
      <c r="Q248" t="e">
        <f>SUM(LARGE($G248:$K248,1),LARGE($G248:$K248,2),LARGE($G248:$K248,3))</f>
        <v>#NUM!</v>
      </c>
      <c r="R248" t="e">
        <f>SUM(LARGE($G248:$K248,1),LARGE($G248:$K248,2),LARGE($G248:$K248,3))</f>
        <v>#NUM!</v>
      </c>
      <c r="S248">
        <f>SUM(Matka[[#This Row],[Edycja I]:[Sztafety V]])</f>
        <v>0</v>
      </c>
    </row>
    <row r="249" spans="1:19" x14ac:dyDescent="0.35">
      <c r="C249" t="e">
        <f>VLOOKUP($B249,Licencje!$A$1:$K$2300,2,FALSE)</f>
        <v>#N/A</v>
      </c>
      <c r="D249" t="e">
        <f>VLOOKUP($B249,Licencje!$A$1:$K$2300,5,FALSE)</f>
        <v>#N/A</v>
      </c>
      <c r="E249" t="e">
        <f>VLOOKUP($B249,Licencje!$A$1:$K$2300,10,FALSE)</f>
        <v>#N/A</v>
      </c>
      <c r="F249" t="e">
        <f>VLOOKUP($B249,Licencje!$A$1:$K$2300,11,FALSE)</f>
        <v>#N/A</v>
      </c>
      <c r="Q249" t="e">
        <f>SUM(LARGE($G249:$K249,1),LARGE($G249:$K249,2),LARGE($G249:$K249,3))</f>
        <v>#NUM!</v>
      </c>
      <c r="R249" t="e">
        <f>SUM(LARGE($G249:$K249,1),LARGE($G249:$K249,2),LARGE($G249:$K249,3))</f>
        <v>#NUM!</v>
      </c>
      <c r="S249">
        <f>SUM(Matka[[#This Row],[Edycja I]:[Sztafety V]])</f>
        <v>0</v>
      </c>
    </row>
    <row r="250" spans="1:19" x14ac:dyDescent="0.35">
      <c r="C250" t="e">
        <f>VLOOKUP($B250,Licencje!$A$1:$K$2300,2,FALSE)</f>
        <v>#N/A</v>
      </c>
      <c r="D250" t="e">
        <f>VLOOKUP($B250,Licencje!$A$1:$K$2300,5,FALSE)</f>
        <v>#N/A</v>
      </c>
      <c r="E250" t="e">
        <f>VLOOKUP($B250,Licencje!$A$1:$K$2300,10,FALSE)</f>
        <v>#N/A</v>
      </c>
      <c r="F250" t="e">
        <f>VLOOKUP($B250,Licencje!$A$1:$K$2300,11,FALSE)</f>
        <v>#N/A</v>
      </c>
      <c r="S250">
        <f>SUM(Matka[[#This Row],[Edycja I]:[Sztafety V]])</f>
        <v>0</v>
      </c>
    </row>
    <row r="251" spans="1:19" x14ac:dyDescent="0.35">
      <c r="C251" t="e">
        <f>VLOOKUP($B251,Licencje!$A$1:$K$2300,2,FALSE)</f>
        <v>#N/A</v>
      </c>
      <c r="D251" t="e">
        <f>VLOOKUP($B251,Licencje!$A$1:$K$2300,5,FALSE)</f>
        <v>#N/A</v>
      </c>
      <c r="E251" t="e">
        <f>VLOOKUP($B251,Licencje!$A$1:$K$2300,10,FALSE)</f>
        <v>#N/A</v>
      </c>
      <c r="F251" t="e">
        <f>VLOOKUP($B251,Licencje!$A$1:$K$2300,11,FALSE)</f>
        <v>#N/A</v>
      </c>
      <c r="S251">
        <f>SUM(Matka[[#This Row],[Edycja I]:[Sztafety V]])</f>
        <v>0</v>
      </c>
    </row>
    <row r="252" spans="1:19" x14ac:dyDescent="0.35">
      <c r="C252" t="e">
        <f>VLOOKUP($B252,Licencje!$A$1:$K$2300,2,FALSE)</f>
        <v>#N/A</v>
      </c>
      <c r="D252" t="e">
        <f>VLOOKUP($B252,Licencje!$A$1:$K$2300,5,FALSE)</f>
        <v>#N/A</v>
      </c>
      <c r="E252" t="e">
        <f>VLOOKUP($B252,Licencje!$A$1:$K$2300,10,FALSE)</f>
        <v>#N/A</v>
      </c>
      <c r="F252" t="e">
        <f>VLOOKUP($B252,Licencje!$A$1:$K$2300,11,FALSE)</f>
        <v>#N/A</v>
      </c>
      <c r="S252">
        <f>SUM(Matka[[#This Row],[Edycja I]:[Sztafety V]])</f>
        <v>0</v>
      </c>
    </row>
    <row r="253" spans="1:19" x14ac:dyDescent="0.35">
      <c r="C253" t="e">
        <f>VLOOKUP($B253,Licencje!$A$1:$K$2300,2,FALSE)</f>
        <v>#N/A</v>
      </c>
      <c r="D253" t="e">
        <f>VLOOKUP($B253,Licencje!$A$1:$K$2300,5,FALSE)</f>
        <v>#N/A</v>
      </c>
      <c r="E253" t="e">
        <f>VLOOKUP($B253,Licencje!$A$1:$K$2300,10,FALSE)</f>
        <v>#N/A</v>
      </c>
      <c r="F253" t="e">
        <f>VLOOKUP($B253,Licencje!$A$1:$K$2300,11,FALSE)</f>
        <v>#N/A</v>
      </c>
      <c r="S253">
        <f>SUM(Matka[[#This Row],[Edycja I]:[Sztafety V]])</f>
        <v>0</v>
      </c>
    </row>
    <row r="254" spans="1:19" x14ac:dyDescent="0.35">
      <c r="C254" t="e">
        <f>VLOOKUP($B254,Licencje!$A$1:$K$2300,2,FALSE)</f>
        <v>#N/A</v>
      </c>
      <c r="D254" t="e">
        <f>VLOOKUP($B254,Licencje!$A$1:$K$2300,5,FALSE)</f>
        <v>#N/A</v>
      </c>
      <c r="E254" t="e">
        <f>VLOOKUP($B254,Licencje!$A$1:$K$2300,10,FALSE)</f>
        <v>#N/A</v>
      </c>
      <c r="F254" t="e">
        <f>VLOOKUP($B254,Licencje!$A$1:$K$2300,11,FALSE)</f>
        <v>#N/A</v>
      </c>
      <c r="S254">
        <f>SUM(Matka[[#This Row],[Edycja I]:[Sztafety V]])</f>
        <v>0</v>
      </c>
    </row>
    <row r="255" spans="1:19" x14ac:dyDescent="0.35">
      <c r="C255" t="e">
        <f>VLOOKUP($B255,Licencje!$A$1:$K$2300,2,FALSE)</f>
        <v>#N/A</v>
      </c>
      <c r="D255" t="e">
        <f>VLOOKUP($B255,Licencje!$A$1:$K$2300,5,FALSE)</f>
        <v>#N/A</v>
      </c>
      <c r="E255" t="e">
        <f>VLOOKUP($B255,Licencje!$A$1:$K$2300,10,FALSE)</f>
        <v>#N/A</v>
      </c>
      <c r="F255" t="e">
        <f>VLOOKUP($B255,Licencje!$A$1:$K$2300,11,FALSE)</f>
        <v>#N/A</v>
      </c>
      <c r="S255">
        <f>SUM(Matka[[#This Row],[Edycja I]:[Sztafety V]])</f>
        <v>0</v>
      </c>
    </row>
    <row r="256" spans="1:19" x14ac:dyDescent="0.35">
      <c r="C256" t="e">
        <f>VLOOKUP($B256,Licencje!$A$1:$K$2300,2,FALSE)</f>
        <v>#N/A</v>
      </c>
      <c r="D256" t="e">
        <f>VLOOKUP($B256,Licencje!$A$1:$K$2300,5,FALSE)</f>
        <v>#N/A</v>
      </c>
      <c r="E256" t="e">
        <f>VLOOKUP($B256,Licencje!$A$1:$K$2300,10,FALSE)</f>
        <v>#N/A</v>
      </c>
      <c r="F256" t="e">
        <f>VLOOKUP($B256,Licencje!$A$1:$K$2300,11,FALSE)</f>
        <v>#N/A</v>
      </c>
      <c r="S256">
        <f>SUM(Matka[[#This Row],[Edycja I]:[Sztafety V]])</f>
        <v>0</v>
      </c>
    </row>
    <row r="257" spans="3:19" x14ac:dyDescent="0.35">
      <c r="C257" t="e">
        <f>VLOOKUP($B257,Licencje!$A$1:$K$2300,2,FALSE)</f>
        <v>#N/A</v>
      </c>
      <c r="D257" t="e">
        <f>VLOOKUP($B257,Licencje!$A$1:$K$2300,5,FALSE)</f>
        <v>#N/A</v>
      </c>
      <c r="E257" t="e">
        <f>VLOOKUP($B257,Licencje!$A$1:$K$2300,10,FALSE)</f>
        <v>#N/A</v>
      </c>
      <c r="F257" t="e">
        <f>VLOOKUP($B257,Licencje!$A$1:$K$2300,11,FALSE)</f>
        <v>#N/A</v>
      </c>
      <c r="S257">
        <f>SUM(Matka[[#This Row],[Edycja I]:[Sztafety V]])</f>
        <v>0</v>
      </c>
    </row>
    <row r="258" spans="3:19" x14ac:dyDescent="0.35">
      <c r="C258" t="e">
        <f>VLOOKUP($B258,Licencje!$A$1:$K$2300,2,FALSE)</f>
        <v>#N/A</v>
      </c>
      <c r="D258" t="e">
        <f>VLOOKUP($B258,Licencje!$A$1:$K$2300,5,FALSE)</f>
        <v>#N/A</v>
      </c>
      <c r="E258" t="e">
        <f>VLOOKUP($B258,Licencje!$A$1:$K$2300,10,FALSE)</f>
        <v>#N/A</v>
      </c>
      <c r="F258" t="e">
        <f>VLOOKUP($B258,Licencje!$A$1:$K$2300,11,FALSE)</f>
        <v>#N/A</v>
      </c>
      <c r="S258">
        <f>SUM(Matka[[#This Row],[Edycja I]:[Sztafety V]])</f>
        <v>0</v>
      </c>
    </row>
    <row r="259" spans="3:19" x14ac:dyDescent="0.35">
      <c r="C259" t="e">
        <f>VLOOKUP($B259,Licencje!$A$1:$K$2300,2,FALSE)</f>
        <v>#N/A</v>
      </c>
      <c r="D259" t="e">
        <f>VLOOKUP($B259,Licencje!$A$1:$K$2300,5,FALSE)</f>
        <v>#N/A</v>
      </c>
      <c r="E259" t="e">
        <f>VLOOKUP($B259,Licencje!$A$1:$K$2300,10,FALSE)</f>
        <v>#N/A</v>
      </c>
      <c r="F259" t="e">
        <f>VLOOKUP($B259,Licencje!$A$1:$K$2300,11,FALSE)</f>
        <v>#N/A</v>
      </c>
      <c r="S259">
        <f>SUM(Matka[[#This Row],[Edycja I]:[Sztafety V]])</f>
        <v>0</v>
      </c>
    </row>
    <row r="260" spans="3:19" x14ac:dyDescent="0.35">
      <c r="C260" t="e">
        <f>VLOOKUP($B260,Licencje!$A$1:$K$2300,2,FALSE)</f>
        <v>#N/A</v>
      </c>
      <c r="D260" t="e">
        <f>VLOOKUP($B260,Licencje!$A$1:$K$2300,5,FALSE)</f>
        <v>#N/A</v>
      </c>
      <c r="E260" t="e">
        <f>VLOOKUP($B260,Licencje!$A$1:$K$2300,10,FALSE)</f>
        <v>#N/A</v>
      </c>
      <c r="F260" t="e">
        <f>VLOOKUP($B260,Licencje!$A$1:$K$2300,11,FALSE)</f>
        <v>#N/A</v>
      </c>
      <c r="S260">
        <f>SUM(Matka[[#This Row],[Edycja I]:[Sztafety V]])</f>
        <v>0</v>
      </c>
    </row>
    <row r="261" spans="3:19" x14ac:dyDescent="0.35">
      <c r="C261" t="e">
        <f>VLOOKUP($B261,Licencje!$A$1:$K$2300,2,FALSE)</f>
        <v>#N/A</v>
      </c>
      <c r="D261" t="e">
        <f>VLOOKUP($B261,Licencje!$A$1:$K$2300,5,FALSE)</f>
        <v>#N/A</v>
      </c>
      <c r="E261" t="e">
        <f>VLOOKUP($B261,Licencje!$A$1:$K$2300,10,FALSE)</f>
        <v>#N/A</v>
      </c>
      <c r="F261" t="e">
        <f>VLOOKUP($B261,Licencje!$A$1:$K$2300,11,FALSE)</f>
        <v>#N/A</v>
      </c>
      <c r="S261">
        <f>SUM(Matka[[#This Row],[Edycja I]:[Sztafety V]])</f>
        <v>0</v>
      </c>
    </row>
    <row r="262" spans="3:19" x14ac:dyDescent="0.35">
      <c r="C262" t="e">
        <f>VLOOKUP($B262,Licencje!$A$1:$K$2300,2,FALSE)</f>
        <v>#N/A</v>
      </c>
      <c r="D262" t="e">
        <f>VLOOKUP($B262,Licencje!$A$1:$K$2300,5,FALSE)</f>
        <v>#N/A</v>
      </c>
      <c r="E262" t="e">
        <f>VLOOKUP($B262,Licencje!$A$1:$K$2300,10,FALSE)</f>
        <v>#N/A</v>
      </c>
      <c r="F262" t="e">
        <f>VLOOKUP($B262,Licencje!$A$1:$K$2300,11,FALSE)</f>
        <v>#N/A</v>
      </c>
      <c r="S262">
        <f>SUM(Matka[[#This Row],[Edycja I]:[Sztafety V]])</f>
        <v>0</v>
      </c>
    </row>
    <row r="263" spans="3:19" x14ac:dyDescent="0.35">
      <c r="C263" t="e">
        <f>VLOOKUP($B263,Licencje!$A$1:$K$2300,2,FALSE)</f>
        <v>#N/A</v>
      </c>
      <c r="D263" t="e">
        <f>VLOOKUP($B263,Licencje!$A$1:$K$2300,5,FALSE)</f>
        <v>#N/A</v>
      </c>
      <c r="E263" t="e">
        <f>VLOOKUP($B263,Licencje!$A$1:$K$2300,10,FALSE)</f>
        <v>#N/A</v>
      </c>
      <c r="F263" t="e">
        <f>VLOOKUP($B263,Licencje!$A$1:$K$2300,11,FALSE)</f>
        <v>#N/A</v>
      </c>
      <c r="S263">
        <f>SUM(Matka[[#This Row],[Edycja I]:[Sztafety V]])</f>
        <v>0</v>
      </c>
    </row>
    <row r="264" spans="3:19" x14ac:dyDescent="0.35">
      <c r="C264" t="e">
        <f>VLOOKUP($B264,Licencje!$A$1:$K$2300,2,FALSE)</f>
        <v>#N/A</v>
      </c>
      <c r="D264" t="e">
        <f>VLOOKUP($B264,Licencje!$A$1:$K$2300,5,FALSE)</f>
        <v>#N/A</v>
      </c>
      <c r="E264" t="e">
        <f>VLOOKUP($B264,Licencje!$A$1:$K$2300,10,FALSE)</f>
        <v>#N/A</v>
      </c>
      <c r="F264" t="e">
        <f>VLOOKUP($B264,Licencje!$A$1:$K$2300,11,FALSE)</f>
        <v>#N/A</v>
      </c>
      <c r="S264">
        <f>SUM(Matka[[#This Row],[Edycja I]:[Sztafety V]])</f>
        <v>0</v>
      </c>
    </row>
    <row r="265" spans="3:19" x14ac:dyDescent="0.35">
      <c r="C265" t="e">
        <f>VLOOKUP($B265,Licencje!$A$1:$K$2300,2,FALSE)</f>
        <v>#N/A</v>
      </c>
      <c r="D265" t="e">
        <f>VLOOKUP($B265,Licencje!$A$1:$K$2300,5,FALSE)</f>
        <v>#N/A</v>
      </c>
      <c r="E265" t="e">
        <f>VLOOKUP($B265,Licencje!$A$1:$K$2300,10,FALSE)</f>
        <v>#N/A</v>
      </c>
      <c r="F265" t="e">
        <f>VLOOKUP($B265,Licencje!$A$1:$K$2300,11,FALSE)</f>
        <v>#N/A</v>
      </c>
      <c r="S265">
        <f>SUM(Matka[[#This Row],[Edycja I]:[Sztafety V]])</f>
        <v>0</v>
      </c>
    </row>
    <row r="266" spans="3:19" x14ac:dyDescent="0.35">
      <c r="C266" t="e">
        <f>VLOOKUP($B266,Licencje!$A$1:$K$2300,2,FALSE)</f>
        <v>#N/A</v>
      </c>
      <c r="D266" t="e">
        <f>VLOOKUP($B266,Licencje!$A$1:$K$2300,5,FALSE)</f>
        <v>#N/A</v>
      </c>
      <c r="E266" t="e">
        <f>VLOOKUP($B266,Licencje!$A$1:$K$2300,10,FALSE)</f>
        <v>#N/A</v>
      </c>
      <c r="F266" t="e">
        <f>VLOOKUP($B266,Licencje!$A$1:$K$2300,11,FALSE)</f>
        <v>#N/A</v>
      </c>
      <c r="S266">
        <f>SUM(Matka[[#This Row],[Edycja I]:[Sztafety V]])</f>
        <v>0</v>
      </c>
    </row>
    <row r="267" spans="3:19" x14ac:dyDescent="0.35">
      <c r="C267" t="e">
        <f>VLOOKUP($B267,Licencje!$A$1:$K$2300,2,FALSE)</f>
        <v>#N/A</v>
      </c>
      <c r="D267" t="e">
        <f>VLOOKUP($B267,Licencje!$A$1:$K$2300,5,FALSE)</f>
        <v>#N/A</v>
      </c>
      <c r="E267" t="e">
        <f>VLOOKUP($B267,Licencje!$A$1:$K$2300,10,FALSE)</f>
        <v>#N/A</v>
      </c>
      <c r="F267" t="e">
        <f>VLOOKUP($B267,Licencje!$A$1:$K$2300,11,FALSE)</f>
        <v>#N/A</v>
      </c>
      <c r="S267">
        <f>SUM(Matka[[#This Row],[Edycja I]:[Sztafety V]])</f>
        <v>0</v>
      </c>
    </row>
    <row r="268" spans="3:19" x14ac:dyDescent="0.35">
      <c r="C268" t="e">
        <f>VLOOKUP($B268,Licencje!$A$1:$K$2300,2,FALSE)</f>
        <v>#N/A</v>
      </c>
      <c r="D268" t="e">
        <f>VLOOKUP($B268,Licencje!$A$1:$K$2300,5,FALSE)</f>
        <v>#N/A</v>
      </c>
      <c r="E268" t="e">
        <f>VLOOKUP($B268,Licencje!$A$1:$K$2300,10,FALSE)</f>
        <v>#N/A</v>
      </c>
      <c r="F268" t="e">
        <f>VLOOKUP($B268,Licencje!$A$1:$K$2300,11,FALSE)</f>
        <v>#N/A</v>
      </c>
      <c r="S268">
        <f>SUM(Matka[[#This Row],[Edycja I]:[Sztafety V]])</f>
        <v>0</v>
      </c>
    </row>
    <row r="269" spans="3:19" x14ac:dyDescent="0.35">
      <c r="C269" t="e">
        <f>VLOOKUP($B269,Licencje!$A$1:$K$2300,2,FALSE)</f>
        <v>#N/A</v>
      </c>
      <c r="D269" t="e">
        <f>VLOOKUP($B269,Licencje!$A$1:$K$2300,5,FALSE)</f>
        <v>#N/A</v>
      </c>
      <c r="E269" t="e">
        <f>VLOOKUP($B269,Licencje!$A$1:$K$2300,10,FALSE)</f>
        <v>#N/A</v>
      </c>
      <c r="F269" t="e">
        <f>VLOOKUP($B269,Licencje!$A$1:$K$2300,11,FALSE)</f>
        <v>#N/A</v>
      </c>
      <c r="S269">
        <f>SUM(Matka[[#This Row],[Edycja I]:[Sztafety V]])</f>
        <v>0</v>
      </c>
    </row>
    <row r="270" spans="3:19" x14ac:dyDescent="0.35">
      <c r="C270" t="e">
        <f>VLOOKUP($B270,Licencje!$A$1:$K$2300,2,FALSE)</f>
        <v>#N/A</v>
      </c>
      <c r="D270" t="e">
        <f>VLOOKUP($B270,Licencje!$A$1:$K$2300,5,FALSE)</f>
        <v>#N/A</v>
      </c>
      <c r="E270" t="e">
        <f>VLOOKUP($B270,Licencje!$A$1:$K$2300,10,FALSE)</f>
        <v>#N/A</v>
      </c>
      <c r="F270" t="e">
        <f>VLOOKUP($B270,Licencje!$A$1:$K$2300,11,FALSE)</f>
        <v>#N/A</v>
      </c>
      <c r="S270">
        <f>SUM(Matka[[#This Row],[Edycja I]:[Sztafety V]])</f>
        <v>0</v>
      </c>
    </row>
    <row r="271" spans="3:19" x14ac:dyDescent="0.35">
      <c r="C271" t="e">
        <f>VLOOKUP($B271,Licencje!$A$1:$K$2300,2,FALSE)</f>
        <v>#N/A</v>
      </c>
      <c r="D271" t="e">
        <f>VLOOKUP($B271,Licencje!$A$1:$K$2300,5,FALSE)</f>
        <v>#N/A</v>
      </c>
      <c r="E271" t="e">
        <f>VLOOKUP($B271,Licencje!$A$1:$K$2300,10,FALSE)</f>
        <v>#N/A</v>
      </c>
      <c r="F271" t="e">
        <f>VLOOKUP($B271,Licencje!$A$1:$K$2300,11,FALSE)</f>
        <v>#N/A</v>
      </c>
      <c r="S271">
        <f>SUM(Matka[[#This Row],[Edycja I]:[Sztafety V]])</f>
        <v>0</v>
      </c>
    </row>
    <row r="272" spans="3:19" x14ac:dyDescent="0.35">
      <c r="C272" t="e">
        <f>VLOOKUP($B272,Licencje!$A$1:$K$2300,2,FALSE)</f>
        <v>#N/A</v>
      </c>
      <c r="D272" t="e">
        <f>VLOOKUP($B272,Licencje!$A$1:$K$2300,5,FALSE)</f>
        <v>#N/A</v>
      </c>
      <c r="E272" t="e">
        <f>VLOOKUP($B272,Licencje!$A$1:$K$2300,10,FALSE)</f>
        <v>#N/A</v>
      </c>
      <c r="F272" t="e">
        <f>VLOOKUP($B272,Licencje!$A$1:$K$2300,11,FALSE)</f>
        <v>#N/A</v>
      </c>
      <c r="S272">
        <f>SUM(Matka[[#This Row],[Edycja I]:[Sztafety V]])</f>
        <v>0</v>
      </c>
    </row>
    <row r="273" spans="3:19" x14ac:dyDescent="0.35">
      <c r="C273" t="e">
        <f>VLOOKUP($B273,Licencje!$A$1:$K$2300,2,FALSE)</f>
        <v>#N/A</v>
      </c>
      <c r="D273" t="e">
        <f>VLOOKUP($B273,Licencje!$A$1:$K$2300,5,FALSE)</f>
        <v>#N/A</v>
      </c>
      <c r="E273" t="e">
        <f>VLOOKUP($B273,Licencje!$A$1:$K$2300,10,FALSE)</f>
        <v>#N/A</v>
      </c>
      <c r="F273" t="e">
        <f>VLOOKUP($B273,Licencje!$A$1:$K$2300,11,FALSE)</f>
        <v>#N/A</v>
      </c>
      <c r="S273">
        <f>SUM(Matka[[#This Row],[Edycja I]:[Sztafety V]])</f>
        <v>0</v>
      </c>
    </row>
    <row r="274" spans="3:19" x14ac:dyDescent="0.35">
      <c r="C274" t="e">
        <f>VLOOKUP($B274,Licencje!$A$1:$K$2300,2,FALSE)</f>
        <v>#N/A</v>
      </c>
      <c r="D274" t="e">
        <f>VLOOKUP($B274,Licencje!$A$1:$K$2300,5,FALSE)</f>
        <v>#N/A</v>
      </c>
      <c r="E274" t="e">
        <f>VLOOKUP($B274,Licencje!$A$1:$K$2300,10,FALSE)</f>
        <v>#N/A</v>
      </c>
      <c r="F274" t="e">
        <f>VLOOKUP($B274,Licencje!$A$1:$K$2300,11,FALSE)</f>
        <v>#N/A</v>
      </c>
      <c r="S274">
        <f>SUM(Matka[[#This Row],[Edycja I]:[Sztafety V]])</f>
        <v>0</v>
      </c>
    </row>
    <row r="275" spans="3:19" x14ac:dyDescent="0.35">
      <c r="C275" t="e">
        <f>VLOOKUP($B275,Licencje!$A$1:$K$2300,2,FALSE)</f>
        <v>#N/A</v>
      </c>
      <c r="D275" t="e">
        <f>VLOOKUP($B275,Licencje!$A$1:$K$2300,5,FALSE)</f>
        <v>#N/A</v>
      </c>
      <c r="E275" t="e">
        <f>VLOOKUP($B275,Licencje!$A$1:$K$2300,10,FALSE)</f>
        <v>#N/A</v>
      </c>
      <c r="F275" t="e">
        <f>VLOOKUP($B275,Licencje!$A$1:$K$2300,11,FALSE)</f>
        <v>#N/A</v>
      </c>
      <c r="S275">
        <f>SUM(Matka[[#This Row],[Edycja I]:[Sztafety V]])</f>
        <v>0</v>
      </c>
    </row>
    <row r="276" spans="3:19" x14ac:dyDescent="0.35">
      <c r="C276" t="e">
        <f>VLOOKUP($B276,Licencje!$A$1:$K$2300,2,FALSE)</f>
        <v>#N/A</v>
      </c>
      <c r="D276" t="e">
        <f>VLOOKUP($B276,Licencje!$A$1:$K$2300,5,FALSE)</f>
        <v>#N/A</v>
      </c>
      <c r="E276" t="e">
        <f>VLOOKUP($B276,Licencje!$A$1:$K$2300,10,FALSE)</f>
        <v>#N/A</v>
      </c>
      <c r="F276" t="e">
        <f>VLOOKUP($B276,Licencje!$A$1:$K$2300,11,FALSE)</f>
        <v>#N/A</v>
      </c>
      <c r="S276">
        <f>SUM(Matka[[#This Row],[Edycja I]:[Sztafety V]])</f>
        <v>0</v>
      </c>
    </row>
    <row r="277" spans="3:19" x14ac:dyDescent="0.35">
      <c r="C277" t="e">
        <f>VLOOKUP($B277,Licencje!$A$1:$K$2300,2,FALSE)</f>
        <v>#N/A</v>
      </c>
      <c r="D277" t="e">
        <f>VLOOKUP($B277,Licencje!$A$1:$K$2300,5,FALSE)</f>
        <v>#N/A</v>
      </c>
      <c r="E277" t="e">
        <f>VLOOKUP($B277,Licencje!$A$1:$K$2300,10,FALSE)</f>
        <v>#N/A</v>
      </c>
      <c r="F277" t="e">
        <f>VLOOKUP($B277,Licencje!$A$1:$K$2300,11,FALSE)</f>
        <v>#N/A</v>
      </c>
      <c r="S277">
        <f>SUM(Matka[[#This Row],[Edycja I]:[Sztafety V]])</f>
        <v>0</v>
      </c>
    </row>
    <row r="278" spans="3:19" x14ac:dyDescent="0.35">
      <c r="C278" t="e">
        <f>VLOOKUP($B278,Licencje!$A$1:$K$2300,2,FALSE)</f>
        <v>#N/A</v>
      </c>
      <c r="D278" t="e">
        <f>VLOOKUP($B278,Licencje!$A$1:$K$2300,5,FALSE)</f>
        <v>#N/A</v>
      </c>
      <c r="E278" t="e">
        <f>VLOOKUP($B278,Licencje!$A$1:$K$2300,10,FALSE)</f>
        <v>#N/A</v>
      </c>
      <c r="F278" t="e">
        <f>VLOOKUP($B278,Licencje!$A$1:$K$2300,11,FALSE)</f>
        <v>#N/A</v>
      </c>
      <c r="S278">
        <f>SUM(Matka[[#This Row],[Edycja I]:[Sztafety V]])</f>
        <v>0</v>
      </c>
    </row>
    <row r="279" spans="3:19" x14ac:dyDescent="0.35">
      <c r="C279" t="e">
        <f>VLOOKUP($B279,Licencje!$A$1:$K$2300,2,FALSE)</f>
        <v>#N/A</v>
      </c>
      <c r="D279" t="e">
        <f>VLOOKUP($B279,Licencje!$A$1:$K$2300,5,FALSE)</f>
        <v>#N/A</v>
      </c>
      <c r="E279" t="e">
        <f>VLOOKUP($B279,Licencje!$A$1:$K$2300,10,FALSE)</f>
        <v>#N/A</v>
      </c>
      <c r="F279" t="e">
        <f>VLOOKUP($B279,Licencje!$A$1:$K$2300,11,FALSE)</f>
        <v>#N/A</v>
      </c>
      <c r="S279">
        <f>SUM(Matka[[#This Row],[Edycja I]:[Sztafety V]])</f>
        <v>0</v>
      </c>
    </row>
    <row r="280" spans="3:19" x14ac:dyDescent="0.35">
      <c r="C280" t="e">
        <f>VLOOKUP($B280,Licencje!$A$1:$K$2300,2,FALSE)</f>
        <v>#N/A</v>
      </c>
      <c r="D280" t="e">
        <f>VLOOKUP($B280,Licencje!$A$1:$K$2300,5,FALSE)</f>
        <v>#N/A</v>
      </c>
      <c r="E280" t="e">
        <f>VLOOKUP($B280,Licencje!$A$1:$K$2300,10,FALSE)</f>
        <v>#N/A</v>
      </c>
      <c r="F280" t="e">
        <f>VLOOKUP($B280,Licencje!$A$1:$K$2300,11,FALSE)</f>
        <v>#N/A</v>
      </c>
      <c r="S280">
        <f>SUM(Matka[[#This Row],[Edycja I]:[Sztafety V]])</f>
        <v>0</v>
      </c>
    </row>
    <row r="281" spans="3:19" x14ac:dyDescent="0.35">
      <c r="C281" t="e">
        <f>VLOOKUP($B281,Licencje!$A$1:$K$2300,2,FALSE)</f>
        <v>#N/A</v>
      </c>
      <c r="D281" t="e">
        <f>VLOOKUP($B281,Licencje!$A$1:$K$2300,5,FALSE)</f>
        <v>#N/A</v>
      </c>
      <c r="E281" t="e">
        <f>VLOOKUP($B281,Licencje!$A$1:$K$2300,10,FALSE)</f>
        <v>#N/A</v>
      </c>
      <c r="F281" t="e">
        <f>VLOOKUP($B281,Licencje!$A$1:$K$2300,11,FALSE)</f>
        <v>#N/A</v>
      </c>
      <c r="S281">
        <f>SUM(Matka[[#This Row],[Edycja I]:[Sztafety V]])</f>
        <v>0</v>
      </c>
    </row>
    <row r="282" spans="3:19" x14ac:dyDescent="0.35">
      <c r="C282" t="e">
        <f>VLOOKUP($B282,Licencje!$A$1:$K$2300,2,FALSE)</f>
        <v>#N/A</v>
      </c>
      <c r="D282" t="e">
        <f>VLOOKUP($B282,Licencje!$A$1:$K$2300,5,FALSE)</f>
        <v>#N/A</v>
      </c>
      <c r="E282" t="e">
        <f>VLOOKUP($B282,Licencje!$A$1:$K$2300,10,FALSE)</f>
        <v>#N/A</v>
      </c>
      <c r="F282" t="e">
        <f>VLOOKUP($B282,Licencje!$A$1:$K$2300,11,FALSE)</f>
        <v>#N/A</v>
      </c>
      <c r="S282">
        <f>SUM(Matka[[#This Row],[Edycja I]:[Sztafety V]])</f>
        <v>0</v>
      </c>
    </row>
    <row r="283" spans="3:19" x14ac:dyDescent="0.35">
      <c r="C283" t="e">
        <f>VLOOKUP($B283,Licencje!$A$1:$K$2300,2,FALSE)</f>
        <v>#N/A</v>
      </c>
      <c r="D283" t="e">
        <f>VLOOKUP($B283,Licencje!$A$1:$K$2300,5,FALSE)</f>
        <v>#N/A</v>
      </c>
      <c r="E283" t="e">
        <f>VLOOKUP($B283,Licencje!$A$1:$K$2300,10,FALSE)</f>
        <v>#N/A</v>
      </c>
      <c r="F283" t="e">
        <f>VLOOKUP($B283,Licencje!$A$1:$K$2300,11,FALSE)</f>
        <v>#N/A</v>
      </c>
      <c r="S283">
        <f>SUM(Matka[[#This Row],[Edycja I]:[Sztafety V]])</f>
        <v>0</v>
      </c>
    </row>
    <row r="284" spans="3:19" x14ac:dyDescent="0.35">
      <c r="C284" t="e">
        <f>VLOOKUP($B284,Licencje!$A$1:$K$2300,2,FALSE)</f>
        <v>#N/A</v>
      </c>
      <c r="D284" t="e">
        <f>VLOOKUP($B284,Licencje!$A$1:$K$2300,5,FALSE)</f>
        <v>#N/A</v>
      </c>
      <c r="E284" t="e">
        <f>VLOOKUP($B284,Licencje!$A$1:$K$2300,10,FALSE)</f>
        <v>#N/A</v>
      </c>
      <c r="F284" t="e">
        <f>VLOOKUP($B284,Licencje!$A$1:$K$2300,11,FALSE)</f>
        <v>#N/A</v>
      </c>
      <c r="S284">
        <f>SUM(Matka[[#This Row],[Edycja I]:[Sztafety V]])</f>
        <v>0</v>
      </c>
    </row>
    <row r="285" spans="3:19" x14ac:dyDescent="0.35">
      <c r="C285" t="e">
        <f>VLOOKUP($B285,Licencje!$A$1:$K$2300,2,FALSE)</f>
        <v>#N/A</v>
      </c>
      <c r="D285" t="e">
        <f>VLOOKUP($B285,Licencje!$A$1:$K$2300,5,FALSE)</f>
        <v>#N/A</v>
      </c>
      <c r="E285" t="e">
        <f>VLOOKUP($B285,Licencje!$A$1:$K$2300,10,FALSE)</f>
        <v>#N/A</v>
      </c>
      <c r="F285" t="e">
        <f>VLOOKUP($B285,Licencje!$A$1:$K$2300,11,FALSE)</f>
        <v>#N/A</v>
      </c>
      <c r="S285">
        <f>SUM(Matka[[#This Row],[Edycja I]:[Sztafety V]])</f>
        <v>0</v>
      </c>
    </row>
    <row r="286" spans="3:19" x14ac:dyDescent="0.35">
      <c r="C286" t="e">
        <f>VLOOKUP($B286,Licencje!$A$1:$K$2300,2,FALSE)</f>
        <v>#N/A</v>
      </c>
      <c r="D286" t="e">
        <f>VLOOKUP($B286,Licencje!$A$1:$K$2300,5,FALSE)</f>
        <v>#N/A</v>
      </c>
      <c r="E286" t="e">
        <f>VLOOKUP($B286,Licencje!$A$1:$K$2300,10,FALSE)</f>
        <v>#N/A</v>
      </c>
      <c r="F286" t="e">
        <f>VLOOKUP($B286,Licencje!$A$1:$K$2300,11,FALSE)</f>
        <v>#N/A</v>
      </c>
      <c r="S286">
        <f>SUM(Matka[[#This Row],[Edycja I]:[Sztafety V]])</f>
        <v>0</v>
      </c>
    </row>
    <row r="287" spans="3:19" x14ac:dyDescent="0.35">
      <c r="C287" t="e">
        <f>VLOOKUP($B287,Licencje!$A$1:$K$2300,2,FALSE)</f>
        <v>#N/A</v>
      </c>
      <c r="D287" t="e">
        <f>VLOOKUP($B287,Licencje!$A$1:$K$2300,5,FALSE)</f>
        <v>#N/A</v>
      </c>
      <c r="E287" t="e">
        <f>VLOOKUP($B287,Licencje!$A$1:$K$2300,10,FALSE)</f>
        <v>#N/A</v>
      </c>
      <c r="F287" t="e">
        <f>VLOOKUP($B287,Licencje!$A$1:$K$2300,11,FALSE)</f>
        <v>#N/A</v>
      </c>
      <c r="S287">
        <f>SUM(Matka[[#This Row],[Edycja I]:[Sztafety V]])</f>
        <v>0</v>
      </c>
    </row>
    <row r="288" spans="3:19" x14ac:dyDescent="0.35">
      <c r="C288" t="e">
        <f>VLOOKUP($B288,Licencje!$A$1:$K$2300,2,FALSE)</f>
        <v>#N/A</v>
      </c>
      <c r="D288" t="e">
        <f>VLOOKUP($B288,Licencje!$A$1:$K$2300,5,FALSE)</f>
        <v>#N/A</v>
      </c>
      <c r="E288" t="e">
        <f>VLOOKUP($B288,Licencje!$A$1:$K$2300,10,FALSE)</f>
        <v>#N/A</v>
      </c>
      <c r="F288" t="e">
        <f>VLOOKUP($B288,Licencje!$A$1:$K$2300,11,FALSE)</f>
        <v>#N/A</v>
      </c>
      <c r="S288">
        <f>SUM(Matka[[#This Row],[Edycja I]:[Sztafety V]])</f>
        <v>0</v>
      </c>
    </row>
    <row r="289" spans="3:19" x14ac:dyDescent="0.35">
      <c r="C289" t="e">
        <f>VLOOKUP($B289,Licencje!$A$1:$K$2300,2,FALSE)</f>
        <v>#N/A</v>
      </c>
      <c r="D289" t="e">
        <f>VLOOKUP($B289,Licencje!$A$1:$K$2300,5,FALSE)</f>
        <v>#N/A</v>
      </c>
      <c r="E289" t="e">
        <f>VLOOKUP($B289,Licencje!$A$1:$K$2300,10,FALSE)</f>
        <v>#N/A</v>
      </c>
      <c r="F289" t="e">
        <f>VLOOKUP($B289,Licencje!$A$1:$K$2300,11,FALSE)</f>
        <v>#N/A</v>
      </c>
      <c r="S289">
        <f>SUM(Matka[[#This Row],[Edycja I]:[Sztafety V]])</f>
        <v>0</v>
      </c>
    </row>
    <row r="290" spans="3:19" x14ac:dyDescent="0.35">
      <c r="C290" t="e">
        <f>VLOOKUP($B290,Licencje!$A$1:$K$2300,2,FALSE)</f>
        <v>#N/A</v>
      </c>
      <c r="D290" t="e">
        <f>VLOOKUP($B290,Licencje!$A$1:$K$2300,5,FALSE)</f>
        <v>#N/A</v>
      </c>
      <c r="E290" t="e">
        <f>VLOOKUP($B290,Licencje!$A$1:$K$2300,10,FALSE)</f>
        <v>#N/A</v>
      </c>
      <c r="F290" t="e">
        <f>VLOOKUP($B290,Licencje!$A$1:$K$2300,11,FALSE)</f>
        <v>#N/A</v>
      </c>
      <c r="S290">
        <f>SUM(Matka[[#This Row],[Edycja I]:[Sztafety V]])</f>
        <v>0</v>
      </c>
    </row>
    <row r="291" spans="3:19" x14ac:dyDescent="0.35">
      <c r="C291" t="e">
        <f>VLOOKUP($B291,Licencje!$A$1:$K$2300,2,FALSE)</f>
        <v>#N/A</v>
      </c>
      <c r="D291" t="e">
        <f>VLOOKUP($B291,Licencje!$A$1:$K$2300,5,FALSE)</f>
        <v>#N/A</v>
      </c>
      <c r="E291" t="e">
        <f>VLOOKUP($B291,Licencje!$A$1:$K$2300,10,FALSE)</f>
        <v>#N/A</v>
      </c>
      <c r="F291" t="e">
        <f>VLOOKUP($B291,Licencje!$A$1:$K$2300,11,FALSE)</f>
        <v>#N/A</v>
      </c>
      <c r="S291">
        <f>SUM(Matka[[#This Row],[Edycja I]:[Sztafety V]])</f>
        <v>0</v>
      </c>
    </row>
    <row r="292" spans="3:19" x14ac:dyDescent="0.35">
      <c r="C292" t="e">
        <f>VLOOKUP($B292,Licencje!$A$1:$K$2300,2,FALSE)</f>
        <v>#N/A</v>
      </c>
      <c r="D292" t="e">
        <f>VLOOKUP($B292,Licencje!$A$1:$K$2300,5,FALSE)</f>
        <v>#N/A</v>
      </c>
      <c r="E292" t="e">
        <f>VLOOKUP($B292,Licencje!$A$1:$K$2300,10,FALSE)</f>
        <v>#N/A</v>
      </c>
      <c r="F292" t="e">
        <f>VLOOKUP($B292,Licencje!$A$1:$K$2300,11,FALSE)</f>
        <v>#N/A</v>
      </c>
      <c r="S292">
        <f>SUM(Matka[[#This Row],[Edycja I]:[Sztafety V]])</f>
        <v>0</v>
      </c>
    </row>
    <row r="293" spans="3:19" x14ac:dyDescent="0.35">
      <c r="C293" t="e">
        <f>VLOOKUP($B293,Licencje!$A$1:$K$2300,2,FALSE)</f>
        <v>#N/A</v>
      </c>
      <c r="D293" t="e">
        <f>VLOOKUP($B293,Licencje!$A$1:$K$2300,5,FALSE)</f>
        <v>#N/A</v>
      </c>
      <c r="E293" t="e">
        <f>VLOOKUP($B293,Licencje!$A$1:$K$2300,10,FALSE)</f>
        <v>#N/A</v>
      </c>
      <c r="F293" t="e">
        <f>VLOOKUP($B293,Licencje!$A$1:$K$2300,11,FALSE)</f>
        <v>#N/A</v>
      </c>
      <c r="S293">
        <f>SUM(Matka[[#This Row],[Edycja I]:[Sztafety V]])</f>
        <v>0</v>
      </c>
    </row>
    <row r="294" spans="3:19" x14ac:dyDescent="0.35">
      <c r="C294" t="e">
        <f>VLOOKUP($B294,Licencje!$A$1:$K$2300,2,FALSE)</f>
        <v>#N/A</v>
      </c>
      <c r="D294" t="e">
        <f>VLOOKUP($B294,Licencje!$A$1:$K$2300,5,FALSE)</f>
        <v>#N/A</v>
      </c>
      <c r="E294" t="e">
        <f>VLOOKUP($B294,Licencje!$A$1:$K$2300,10,FALSE)</f>
        <v>#N/A</v>
      </c>
      <c r="F294" t="e">
        <f>VLOOKUP($B294,Licencje!$A$1:$K$2300,11,FALSE)</f>
        <v>#N/A</v>
      </c>
      <c r="S294">
        <f>SUM(Matka[[#This Row],[Edycja I]:[Sztafety V]])</f>
        <v>0</v>
      </c>
    </row>
    <row r="295" spans="3:19" x14ac:dyDescent="0.35">
      <c r="C295" t="e">
        <f>VLOOKUP($B295,Licencje!$A$1:$K$2300,2,FALSE)</f>
        <v>#N/A</v>
      </c>
      <c r="D295" t="e">
        <f>VLOOKUP($B295,Licencje!$A$1:$K$2300,5,FALSE)</f>
        <v>#N/A</v>
      </c>
      <c r="E295" t="e">
        <f>VLOOKUP($B295,Licencje!$A$1:$K$2300,10,FALSE)</f>
        <v>#N/A</v>
      </c>
      <c r="F295" t="e">
        <f>VLOOKUP($B295,Licencje!$A$1:$K$2300,11,FALSE)</f>
        <v>#N/A</v>
      </c>
      <c r="S295">
        <f>SUM(Matka[[#This Row],[Edycja I]:[Sztafety V]])</f>
        <v>0</v>
      </c>
    </row>
    <row r="296" spans="3:19" x14ac:dyDescent="0.35">
      <c r="C296" t="e">
        <f>VLOOKUP($B296,Licencje!$A$1:$K$2300,2,FALSE)</f>
        <v>#N/A</v>
      </c>
      <c r="D296" t="e">
        <f>VLOOKUP($B296,Licencje!$A$1:$K$2300,5,FALSE)</f>
        <v>#N/A</v>
      </c>
      <c r="E296" t="e">
        <f>VLOOKUP($B296,Licencje!$A$1:$K$2300,10,FALSE)</f>
        <v>#N/A</v>
      </c>
      <c r="F296" t="e">
        <f>VLOOKUP($B296,Licencje!$A$1:$K$2300,11,FALSE)</f>
        <v>#N/A</v>
      </c>
      <c r="S296">
        <f>SUM(Matka[[#This Row],[Edycja I]:[Sztafety V]])</f>
        <v>0</v>
      </c>
    </row>
    <row r="297" spans="3:19" x14ac:dyDescent="0.35">
      <c r="C297" t="e">
        <f>VLOOKUP($B297,Licencje!$A$1:$K$2300,2,FALSE)</f>
        <v>#N/A</v>
      </c>
      <c r="D297" t="e">
        <f>VLOOKUP($B297,Licencje!$A$1:$K$2300,5,FALSE)</f>
        <v>#N/A</v>
      </c>
      <c r="E297" t="e">
        <f>VLOOKUP($B297,Licencje!$A$1:$K$2300,10,FALSE)</f>
        <v>#N/A</v>
      </c>
      <c r="F297" t="e">
        <f>VLOOKUP($B297,Licencje!$A$1:$K$2300,11,FALSE)</f>
        <v>#N/A</v>
      </c>
      <c r="S297">
        <f>SUM(Matka[[#This Row],[Edycja I]:[Sztafety V]])</f>
        <v>0</v>
      </c>
    </row>
    <row r="298" spans="3:19" x14ac:dyDescent="0.35">
      <c r="C298" t="e">
        <f>VLOOKUP($B298,Licencje!$A$1:$K$2300,2,FALSE)</f>
        <v>#N/A</v>
      </c>
      <c r="D298" t="e">
        <f>VLOOKUP($B298,Licencje!$A$1:$K$2300,5,FALSE)</f>
        <v>#N/A</v>
      </c>
      <c r="E298" t="e">
        <f>VLOOKUP($B298,Licencje!$A$1:$K$2300,10,FALSE)</f>
        <v>#N/A</v>
      </c>
      <c r="F298" t="e">
        <f>VLOOKUP($B298,Licencje!$A$1:$K$2300,11,FALSE)</f>
        <v>#N/A</v>
      </c>
      <c r="S298">
        <f>SUM(Matka[[#This Row],[Edycja I]:[Sztafety V]])</f>
        <v>0</v>
      </c>
    </row>
    <row r="299" spans="3:19" x14ac:dyDescent="0.35">
      <c r="C299" t="e">
        <f>VLOOKUP($B299,Licencje!$A$1:$K$2300,2,FALSE)</f>
        <v>#N/A</v>
      </c>
      <c r="D299" t="e">
        <f>VLOOKUP($B299,Licencje!$A$1:$K$2300,5,FALSE)</f>
        <v>#N/A</v>
      </c>
      <c r="E299" t="e">
        <f>VLOOKUP($B299,Licencje!$A$1:$K$2300,10,FALSE)</f>
        <v>#N/A</v>
      </c>
      <c r="F299" t="e">
        <f>VLOOKUP($B299,Licencje!$A$1:$K$2300,11,FALSE)</f>
        <v>#N/A</v>
      </c>
      <c r="S299">
        <f>SUM(Matka[[#This Row],[Edycja I]:[Sztafety V]])</f>
        <v>0</v>
      </c>
    </row>
    <row r="300" spans="3:19" x14ac:dyDescent="0.35">
      <c r="C300" t="e">
        <f>VLOOKUP($B300,Licencje!$A$1:$K$2300,2,FALSE)</f>
        <v>#N/A</v>
      </c>
      <c r="D300" t="e">
        <f>VLOOKUP($B300,Licencje!$A$1:$K$2300,5,FALSE)</f>
        <v>#N/A</v>
      </c>
      <c r="E300" t="e">
        <f>VLOOKUP($B300,Licencje!$A$1:$K$2300,10,FALSE)</f>
        <v>#N/A</v>
      </c>
      <c r="F300" t="e">
        <f>VLOOKUP($B300,Licencje!$A$1:$K$2300,11,FALSE)</f>
        <v>#N/A</v>
      </c>
      <c r="S300">
        <f>SUM(Matka[[#This Row],[Edycja I]:[Sztafety V]])</f>
        <v>0</v>
      </c>
    </row>
    <row r="301" spans="3:19" x14ac:dyDescent="0.35">
      <c r="C301" t="e">
        <f>VLOOKUP($B301,Licencje!$A$1:$K$2300,2,FALSE)</f>
        <v>#N/A</v>
      </c>
      <c r="D301" t="e">
        <f>VLOOKUP($B301,Licencje!$A$1:$K$2300,5,FALSE)</f>
        <v>#N/A</v>
      </c>
      <c r="E301" t="e">
        <f>VLOOKUP($B301,Licencje!$A$1:$K$2300,10,FALSE)</f>
        <v>#N/A</v>
      </c>
      <c r="F301" t="e">
        <f>VLOOKUP($B301,Licencje!$A$1:$K$2300,11,FALSE)</f>
        <v>#N/A</v>
      </c>
      <c r="S301">
        <f>SUM(Matka[[#This Row],[Edycja I]:[Sztafety V]])</f>
        <v>0</v>
      </c>
    </row>
    <row r="302" spans="3:19" x14ac:dyDescent="0.35">
      <c r="C302" t="e">
        <f>VLOOKUP($B302,Licencje!$A$1:$K$2300,2,FALSE)</f>
        <v>#N/A</v>
      </c>
      <c r="D302" t="e">
        <f>VLOOKUP($B302,Licencje!$A$1:$K$2300,5,FALSE)</f>
        <v>#N/A</v>
      </c>
      <c r="E302" t="e">
        <f>VLOOKUP($B302,Licencje!$A$1:$K$2300,10,FALSE)</f>
        <v>#N/A</v>
      </c>
      <c r="F302" t="e">
        <f>VLOOKUP($B302,Licencje!$A$1:$K$2300,11,FALSE)</f>
        <v>#N/A</v>
      </c>
      <c r="S302">
        <f>SUM(Matka[[#This Row],[Edycja I]:[Sztafety V]])</f>
        <v>0</v>
      </c>
    </row>
    <row r="303" spans="3:19" x14ac:dyDescent="0.35">
      <c r="C303" t="e">
        <f>VLOOKUP($B303,Licencje!$A$1:$K$2300,2,FALSE)</f>
        <v>#N/A</v>
      </c>
      <c r="D303" t="e">
        <f>VLOOKUP($B303,Licencje!$A$1:$K$2300,5,FALSE)</f>
        <v>#N/A</v>
      </c>
      <c r="E303" t="e">
        <f>VLOOKUP($B303,Licencje!$A$1:$K$2300,10,FALSE)</f>
        <v>#N/A</v>
      </c>
      <c r="F303" t="e">
        <f>VLOOKUP($B303,Licencje!$A$1:$K$2300,11,FALSE)</f>
        <v>#N/A</v>
      </c>
      <c r="S303">
        <f>SUM(Matka[[#This Row],[Edycja I]:[Sztafety V]])</f>
        <v>0</v>
      </c>
    </row>
    <row r="304" spans="3:19" x14ac:dyDescent="0.35">
      <c r="C304" t="e">
        <f>VLOOKUP($B304,Licencje!$A$1:$K$2300,2,FALSE)</f>
        <v>#N/A</v>
      </c>
      <c r="D304" t="e">
        <f>VLOOKUP($B304,Licencje!$A$1:$K$2300,5,FALSE)</f>
        <v>#N/A</v>
      </c>
      <c r="E304" t="e">
        <f>VLOOKUP($B304,Licencje!$A$1:$K$2300,10,FALSE)</f>
        <v>#N/A</v>
      </c>
      <c r="F304" t="e">
        <f>VLOOKUP($B304,Licencje!$A$1:$K$2300,11,FALSE)</f>
        <v>#N/A</v>
      </c>
      <c r="S304">
        <f>SUM(Matka[[#This Row],[Edycja I]:[Sztafety V]])</f>
        <v>0</v>
      </c>
    </row>
    <row r="305" spans="3:19" x14ac:dyDescent="0.35">
      <c r="C305" t="e">
        <f>VLOOKUP($B305,Licencje!$A$1:$K$2300,2,FALSE)</f>
        <v>#N/A</v>
      </c>
      <c r="D305" t="e">
        <f>VLOOKUP($B305,Licencje!$A$1:$K$2300,5,FALSE)</f>
        <v>#N/A</v>
      </c>
      <c r="E305" t="e">
        <f>VLOOKUP($B305,Licencje!$A$1:$K$2300,10,FALSE)</f>
        <v>#N/A</v>
      </c>
      <c r="F305" t="e">
        <f>VLOOKUP($B305,Licencje!$A$1:$K$2300,11,FALSE)</f>
        <v>#N/A</v>
      </c>
      <c r="S305">
        <f>SUM(Matka[[#This Row],[Edycja I]:[Sztafety V]])</f>
        <v>0</v>
      </c>
    </row>
    <row r="306" spans="3:19" x14ac:dyDescent="0.35">
      <c r="C306" t="e">
        <f>VLOOKUP($B306,Licencje!$A$1:$K$2300,2,FALSE)</f>
        <v>#N/A</v>
      </c>
      <c r="D306" t="e">
        <f>VLOOKUP($B306,Licencje!$A$1:$K$2300,5,FALSE)</f>
        <v>#N/A</v>
      </c>
      <c r="E306" t="e">
        <f>VLOOKUP($B306,Licencje!$A$1:$K$2300,10,FALSE)</f>
        <v>#N/A</v>
      </c>
      <c r="F306" t="e">
        <f>VLOOKUP($B306,Licencje!$A$1:$K$2300,11,FALSE)</f>
        <v>#N/A</v>
      </c>
      <c r="S306">
        <f>SUM(Matka[[#This Row],[Edycja I]:[Sztafety V]])</f>
        <v>0</v>
      </c>
    </row>
    <row r="307" spans="3:19" x14ac:dyDescent="0.35">
      <c r="C307" t="e">
        <f>VLOOKUP($B307,Licencje!$A$1:$K$2300,2,FALSE)</f>
        <v>#N/A</v>
      </c>
      <c r="D307" t="e">
        <f>VLOOKUP($B307,Licencje!$A$1:$K$2300,5,FALSE)</f>
        <v>#N/A</v>
      </c>
      <c r="E307" t="e">
        <f>VLOOKUP($B307,Licencje!$A$1:$K$2300,10,FALSE)</f>
        <v>#N/A</v>
      </c>
      <c r="F307" t="e">
        <f>VLOOKUP($B307,Licencje!$A$1:$K$2300,11,FALSE)</f>
        <v>#N/A</v>
      </c>
      <c r="S307">
        <f>SUM(Matka[[#This Row],[Edycja I]:[Sztafety V]])</f>
        <v>0</v>
      </c>
    </row>
    <row r="308" spans="3:19" x14ac:dyDescent="0.35">
      <c r="C308" t="e">
        <f>VLOOKUP($B308,Licencje!$A$1:$K$2300,2,FALSE)</f>
        <v>#N/A</v>
      </c>
      <c r="D308" t="e">
        <f>VLOOKUP($B308,Licencje!$A$1:$K$2300,5,FALSE)</f>
        <v>#N/A</v>
      </c>
      <c r="E308" t="e">
        <f>VLOOKUP($B308,Licencje!$A$1:$K$2300,10,FALSE)</f>
        <v>#N/A</v>
      </c>
      <c r="F308" t="e">
        <f>VLOOKUP($B308,Licencje!$A$1:$K$2300,11,FALSE)</f>
        <v>#N/A</v>
      </c>
      <c r="S308">
        <f>SUM(Matka[[#This Row],[Edycja I]:[Sztafety V]])</f>
        <v>0</v>
      </c>
    </row>
    <row r="309" spans="3:19" x14ac:dyDescent="0.35">
      <c r="C309" t="e">
        <f>VLOOKUP($B309,Licencje!$A$1:$K$2300,2,FALSE)</f>
        <v>#N/A</v>
      </c>
      <c r="D309" t="e">
        <f>VLOOKUP($B309,Licencje!$A$1:$K$2300,5,FALSE)</f>
        <v>#N/A</v>
      </c>
      <c r="E309" t="e">
        <f>VLOOKUP($B309,Licencje!$A$1:$K$2300,10,FALSE)</f>
        <v>#N/A</v>
      </c>
      <c r="F309" t="e">
        <f>VLOOKUP($B309,Licencje!$A$1:$K$2300,11,FALSE)</f>
        <v>#N/A</v>
      </c>
      <c r="S309">
        <f>SUM(Matka[[#This Row],[Edycja I]:[Sztafety V]])</f>
        <v>0</v>
      </c>
    </row>
    <row r="310" spans="3:19" x14ac:dyDescent="0.35">
      <c r="C310" t="e">
        <f>VLOOKUP($B310,Licencje!$A$1:$K$2300,2,FALSE)</f>
        <v>#N/A</v>
      </c>
      <c r="D310" t="e">
        <f>VLOOKUP($B310,Licencje!$A$1:$K$2300,5,FALSE)</f>
        <v>#N/A</v>
      </c>
      <c r="E310" t="e">
        <f>VLOOKUP($B310,Licencje!$A$1:$K$2300,10,FALSE)</f>
        <v>#N/A</v>
      </c>
      <c r="F310" t="e">
        <f>VLOOKUP($B310,Licencje!$A$1:$K$2300,11,FALSE)</f>
        <v>#N/A</v>
      </c>
      <c r="S310">
        <f>SUM(Matka[[#This Row],[Edycja I]:[Sztafety V]])</f>
        <v>0</v>
      </c>
    </row>
    <row r="311" spans="3:19" x14ac:dyDescent="0.35">
      <c r="C311" t="e">
        <f>VLOOKUP($B311,Licencje!$A$1:$K$2300,2,FALSE)</f>
        <v>#N/A</v>
      </c>
      <c r="D311" t="e">
        <f>VLOOKUP($B311,Licencje!$A$1:$K$2300,5,FALSE)</f>
        <v>#N/A</v>
      </c>
      <c r="E311" t="e">
        <f>VLOOKUP($B311,Licencje!$A$1:$K$2300,10,FALSE)</f>
        <v>#N/A</v>
      </c>
      <c r="F311" t="e">
        <f>VLOOKUP($B311,Licencje!$A$1:$K$2300,11,FALSE)</f>
        <v>#N/A</v>
      </c>
      <c r="S311">
        <f>SUM(Matka[[#This Row],[Edycja I]:[Sztafety V]])</f>
        <v>0</v>
      </c>
    </row>
    <row r="312" spans="3:19" x14ac:dyDescent="0.35">
      <c r="C312" t="e">
        <f>VLOOKUP($B312,Licencje!$A$1:$K$2300,2,FALSE)</f>
        <v>#N/A</v>
      </c>
      <c r="D312" t="e">
        <f>VLOOKUP($B312,Licencje!$A$1:$K$2300,5,FALSE)</f>
        <v>#N/A</v>
      </c>
      <c r="E312" t="e">
        <f>VLOOKUP($B312,Licencje!$A$1:$K$2300,10,FALSE)</f>
        <v>#N/A</v>
      </c>
      <c r="F312" t="e">
        <f>VLOOKUP($B312,Licencje!$A$1:$K$2300,11,FALSE)</f>
        <v>#N/A</v>
      </c>
      <c r="S312">
        <f>SUM(Matka[[#This Row],[Edycja I]:[Sztafety V]])</f>
        <v>0</v>
      </c>
    </row>
    <row r="313" spans="3:19" x14ac:dyDescent="0.35">
      <c r="C313" t="e">
        <f>VLOOKUP($B313,Licencje!$A$1:$K$2300,2,FALSE)</f>
        <v>#N/A</v>
      </c>
      <c r="D313" t="e">
        <f>VLOOKUP($B313,Licencje!$A$1:$K$2300,5,FALSE)</f>
        <v>#N/A</v>
      </c>
      <c r="E313" t="e">
        <f>VLOOKUP($B313,Licencje!$A$1:$K$2300,10,FALSE)</f>
        <v>#N/A</v>
      </c>
      <c r="F313" t="e">
        <f>VLOOKUP($B313,Licencje!$A$1:$K$2300,11,FALSE)</f>
        <v>#N/A</v>
      </c>
      <c r="S313">
        <f>SUM(Matka[[#This Row],[Edycja I]:[Sztafety V]])</f>
        <v>0</v>
      </c>
    </row>
    <row r="314" spans="3:19" x14ac:dyDescent="0.35">
      <c r="C314" t="e">
        <f>VLOOKUP($B314,Licencje!$A$1:$K$2300,2,FALSE)</f>
        <v>#N/A</v>
      </c>
      <c r="D314" t="e">
        <f>VLOOKUP($B314,Licencje!$A$1:$K$2300,5,FALSE)</f>
        <v>#N/A</v>
      </c>
      <c r="E314" t="e">
        <f>VLOOKUP($B314,Licencje!$A$1:$K$2300,10,FALSE)</f>
        <v>#N/A</v>
      </c>
      <c r="F314" t="e">
        <f>VLOOKUP($B314,Licencje!$A$1:$K$2300,11,FALSE)</f>
        <v>#N/A</v>
      </c>
      <c r="S314">
        <f>SUM(Matka[[#This Row],[Edycja I]:[Sztafety V]])</f>
        <v>0</v>
      </c>
    </row>
    <row r="315" spans="3:19" x14ac:dyDescent="0.35">
      <c r="C315" t="e">
        <f>VLOOKUP($B315,Licencje!$A$1:$K$2300,2,FALSE)</f>
        <v>#N/A</v>
      </c>
      <c r="D315" t="e">
        <f>VLOOKUP($B315,Licencje!$A$1:$K$2300,5,FALSE)</f>
        <v>#N/A</v>
      </c>
      <c r="E315" t="e">
        <f>VLOOKUP($B315,Licencje!$A$1:$K$2300,10,FALSE)</f>
        <v>#N/A</v>
      </c>
      <c r="F315" t="e">
        <f>VLOOKUP($B315,Licencje!$A$1:$K$2300,11,FALSE)</f>
        <v>#N/A</v>
      </c>
      <c r="S315">
        <f>SUM(Matka[[#This Row],[Edycja I]:[Sztafety V]])</f>
        <v>0</v>
      </c>
    </row>
    <row r="316" spans="3:19" x14ac:dyDescent="0.35">
      <c r="C316" t="e">
        <f>VLOOKUP($B316,Licencje!$A$1:$K$2300,2,FALSE)</f>
        <v>#N/A</v>
      </c>
      <c r="D316" t="e">
        <f>VLOOKUP($B316,Licencje!$A$1:$K$2300,5,FALSE)</f>
        <v>#N/A</v>
      </c>
      <c r="E316" t="e">
        <f>VLOOKUP($B316,Licencje!$A$1:$K$2300,10,FALSE)</f>
        <v>#N/A</v>
      </c>
      <c r="F316" t="e">
        <f>VLOOKUP($B316,Licencje!$A$1:$K$2300,11,FALSE)</f>
        <v>#N/A</v>
      </c>
      <c r="S316">
        <f>SUM(Matka[[#This Row],[Edycja I]:[Sztafety V]])</f>
        <v>0</v>
      </c>
    </row>
    <row r="317" spans="3:19" x14ac:dyDescent="0.35">
      <c r="C317" t="e">
        <f>VLOOKUP($B317,Licencje!$A$1:$K$2300,2,FALSE)</f>
        <v>#N/A</v>
      </c>
      <c r="D317" t="e">
        <f>VLOOKUP($B317,Licencje!$A$1:$K$2300,5,FALSE)</f>
        <v>#N/A</v>
      </c>
      <c r="E317" t="e">
        <f>VLOOKUP($B317,Licencje!$A$1:$K$2300,10,FALSE)</f>
        <v>#N/A</v>
      </c>
      <c r="F317" t="e">
        <f>VLOOKUP($B317,Licencje!$A$1:$K$2300,11,FALSE)</f>
        <v>#N/A</v>
      </c>
      <c r="S317">
        <f>SUM(Matka[[#This Row],[Edycja I]:[Sztafety V]])</f>
        <v>0</v>
      </c>
    </row>
    <row r="318" spans="3:19" x14ac:dyDescent="0.35">
      <c r="C318" t="e">
        <f>VLOOKUP($B318,Licencje!$A$1:$K$2300,2,FALSE)</f>
        <v>#N/A</v>
      </c>
      <c r="D318" t="e">
        <f>VLOOKUP($B318,Licencje!$A$1:$K$2300,5,FALSE)</f>
        <v>#N/A</v>
      </c>
      <c r="E318" t="e">
        <f>VLOOKUP($B318,Licencje!$A$1:$K$2300,10,FALSE)</f>
        <v>#N/A</v>
      </c>
      <c r="F318" t="e">
        <f>VLOOKUP($B318,Licencje!$A$1:$K$2300,11,FALSE)</f>
        <v>#N/A</v>
      </c>
      <c r="S318">
        <f>SUM(Matka[[#This Row],[Edycja I]:[Sztafety V]])</f>
        <v>0</v>
      </c>
    </row>
    <row r="319" spans="3:19" x14ac:dyDescent="0.35">
      <c r="C319" t="e">
        <f>VLOOKUP($B319,Licencje!$A$1:$K$2300,2,FALSE)</f>
        <v>#N/A</v>
      </c>
      <c r="D319" t="e">
        <f>VLOOKUP($B319,Licencje!$A$1:$K$2300,5,FALSE)</f>
        <v>#N/A</v>
      </c>
      <c r="E319" t="e">
        <f>VLOOKUP($B319,Licencje!$A$1:$K$2300,10,FALSE)</f>
        <v>#N/A</v>
      </c>
      <c r="F319" t="e">
        <f>VLOOKUP($B319,Licencje!$A$1:$K$2300,11,FALSE)</f>
        <v>#N/A</v>
      </c>
      <c r="S319">
        <f>SUM(Matka[[#This Row],[Edycja I]:[Sztafety V]])</f>
        <v>0</v>
      </c>
    </row>
    <row r="320" spans="3:19" x14ac:dyDescent="0.35">
      <c r="C320" t="e">
        <f>VLOOKUP($B320,Licencje!$A$1:$K$2300,2,FALSE)</f>
        <v>#N/A</v>
      </c>
      <c r="D320" t="e">
        <f>VLOOKUP($B320,Licencje!$A$1:$K$2300,5,FALSE)</f>
        <v>#N/A</v>
      </c>
      <c r="E320" t="e">
        <f>VLOOKUP($B320,Licencje!$A$1:$K$2300,10,FALSE)</f>
        <v>#N/A</v>
      </c>
      <c r="F320" t="e">
        <f>VLOOKUP($B320,Licencje!$A$1:$K$2300,11,FALSE)</f>
        <v>#N/A</v>
      </c>
      <c r="S320">
        <f>SUM(Matka[[#This Row],[Edycja I]:[Sztafety V]])</f>
        <v>0</v>
      </c>
    </row>
    <row r="321" spans="3:19" x14ac:dyDescent="0.35">
      <c r="C321" t="e">
        <f>VLOOKUP($B321,Licencje!$A$1:$K$2300,2,FALSE)</f>
        <v>#N/A</v>
      </c>
      <c r="D321" t="e">
        <f>VLOOKUP($B321,Licencje!$A$1:$K$2300,5,FALSE)</f>
        <v>#N/A</v>
      </c>
      <c r="E321" t="e">
        <f>VLOOKUP($B321,Licencje!$A$1:$K$2300,10,FALSE)</f>
        <v>#N/A</v>
      </c>
      <c r="F321" t="e">
        <f>VLOOKUP($B321,Licencje!$A$1:$K$2300,11,FALSE)</f>
        <v>#N/A</v>
      </c>
      <c r="S321">
        <f>SUM(Matka[[#This Row],[Edycja I]:[Sztafety V]])</f>
        <v>0</v>
      </c>
    </row>
    <row r="322" spans="3:19" x14ac:dyDescent="0.35">
      <c r="C322" t="e">
        <f>VLOOKUP($B322,Licencje!$A$1:$K$2300,2,FALSE)</f>
        <v>#N/A</v>
      </c>
      <c r="D322" t="e">
        <f>VLOOKUP($B322,Licencje!$A$1:$K$2300,5,FALSE)</f>
        <v>#N/A</v>
      </c>
      <c r="E322" t="e">
        <f>VLOOKUP($B322,Licencje!$A$1:$K$2300,10,FALSE)</f>
        <v>#N/A</v>
      </c>
      <c r="F322" t="e">
        <f>VLOOKUP($B322,Licencje!$A$1:$K$2300,11,FALSE)</f>
        <v>#N/A</v>
      </c>
      <c r="S322">
        <f>SUM(Matka[[#This Row],[Edycja I]:[Sztafety V]])</f>
        <v>0</v>
      </c>
    </row>
    <row r="323" spans="3:19" x14ac:dyDescent="0.35">
      <c r="C323" t="e">
        <f>VLOOKUP($B323,Licencje!$A$1:$K$2300,2,FALSE)</f>
        <v>#N/A</v>
      </c>
      <c r="D323" t="e">
        <f>VLOOKUP($B323,Licencje!$A$1:$K$2300,5,FALSE)</f>
        <v>#N/A</v>
      </c>
      <c r="E323" t="e">
        <f>VLOOKUP($B323,Licencje!$A$1:$K$2300,10,FALSE)</f>
        <v>#N/A</v>
      </c>
      <c r="F323" t="e">
        <f>VLOOKUP($B323,Licencje!$A$1:$K$2300,11,FALSE)</f>
        <v>#N/A</v>
      </c>
      <c r="S323">
        <f>SUM(Matka[[#This Row],[Edycja I]:[Sztafety V]])</f>
        <v>0</v>
      </c>
    </row>
    <row r="324" spans="3:19" x14ac:dyDescent="0.35">
      <c r="C324" t="e">
        <f>VLOOKUP($B324,Licencje!$A$1:$K$2300,2,FALSE)</f>
        <v>#N/A</v>
      </c>
      <c r="D324" t="e">
        <f>VLOOKUP($B324,Licencje!$A$1:$K$2300,5,FALSE)</f>
        <v>#N/A</v>
      </c>
      <c r="E324" t="e">
        <f>VLOOKUP($B324,Licencje!$A$1:$K$2300,10,FALSE)</f>
        <v>#N/A</v>
      </c>
      <c r="F324" t="e">
        <f>VLOOKUP($B324,Licencje!$A$1:$K$2300,11,FALSE)</f>
        <v>#N/A</v>
      </c>
      <c r="S324">
        <f>SUM(Matka[[#This Row],[Edycja I]:[Sztafety V]])</f>
        <v>0</v>
      </c>
    </row>
    <row r="325" spans="3:19" x14ac:dyDescent="0.35">
      <c r="C325" t="e">
        <f>VLOOKUP($B325,Licencje!$A$1:$K$2300,2,FALSE)</f>
        <v>#N/A</v>
      </c>
      <c r="D325" t="e">
        <f>VLOOKUP($B325,Licencje!$A$1:$K$2300,5,FALSE)</f>
        <v>#N/A</v>
      </c>
      <c r="E325" t="e">
        <f>VLOOKUP($B325,Licencje!$A$1:$K$2300,10,FALSE)</f>
        <v>#N/A</v>
      </c>
      <c r="F325" t="e">
        <f>VLOOKUP($B325,Licencje!$A$1:$K$2300,11,FALSE)</f>
        <v>#N/A</v>
      </c>
      <c r="S325">
        <f>SUM(Matka[[#This Row],[Edycja I]:[Sztafety V]])</f>
        <v>0</v>
      </c>
    </row>
    <row r="326" spans="3:19" x14ac:dyDescent="0.35">
      <c r="C326" t="e">
        <f>VLOOKUP($B326,Licencje!$A$1:$K$2300,2,FALSE)</f>
        <v>#N/A</v>
      </c>
      <c r="D326" t="e">
        <f>VLOOKUP($B326,Licencje!$A$1:$K$2300,5,FALSE)</f>
        <v>#N/A</v>
      </c>
      <c r="E326" t="e">
        <f>VLOOKUP($B326,Licencje!$A$1:$K$2300,10,FALSE)</f>
        <v>#N/A</v>
      </c>
      <c r="F326" t="e">
        <f>VLOOKUP($B326,Licencje!$A$1:$K$2300,11,FALSE)</f>
        <v>#N/A</v>
      </c>
      <c r="S326">
        <f>SUM(Matka[[#This Row],[Edycja I]:[Sztafety V]])</f>
        <v>0</v>
      </c>
    </row>
    <row r="327" spans="3:19" x14ac:dyDescent="0.35">
      <c r="C327" t="e">
        <f>VLOOKUP($B327,Licencje!$A$1:$K$2300,2,FALSE)</f>
        <v>#N/A</v>
      </c>
      <c r="D327" t="e">
        <f>VLOOKUP($B327,Licencje!$A$1:$K$2300,5,FALSE)</f>
        <v>#N/A</v>
      </c>
      <c r="E327" t="e">
        <f>VLOOKUP($B327,Licencje!$A$1:$K$2300,10,FALSE)</f>
        <v>#N/A</v>
      </c>
      <c r="F327" t="e">
        <f>VLOOKUP($B327,Licencje!$A$1:$K$2300,11,FALSE)</f>
        <v>#N/A</v>
      </c>
      <c r="S327">
        <f>SUM(Matka[[#This Row],[Edycja I]:[Sztafety V]])</f>
        <v>0</v>
      </c>
    </row>
    <row r="328" spans="3:19" x14ac:dyDescent="0.35">
      <c r="C328" t="e">
        <f>VLOOKUP($B328,Licencje!$A$1:$K$2300,2,FALSE)</f>
        <v>#N/A</v>
      </c>
      <c r="D328" t="e">
        <f>VLOOKUP($B328,Licencje!$A$1:$K$2300,5,FALSE)</f>
        <v>#N/A</v>
      </c>
      <c r="E328" t="e">
        <f>VLOOKUP($B328,Licencje!$A$1:$K$2300,10,FALSE)</f>
        <v>#N/A</v>
      </c>
      <c r="F328" t="e">
        <f>VLOOKUP($B328,Licencje!$A$1:$K$2300,11,FALSE)</f>
        <v>#N/A</v>
      </c>
      <c r="S328">
        <f>SUM(Matka[[#This Row],[Edycja I]:[Sztafety V]])</f>
        <v>0</v>
      </c>
    </row>
    <row r="329" spans="3:19" x14ac:dyDescent="0.35">
      <c r="C329" t="e">
        <f>VLOOKUP($B329,Licencje!$A$1:$K$2300,2,FALSE)</f>
        <v>#N/A</v>
      </c>
      <c r="D329" t="e">
        <f>VLOOKUP($B329,Licencje!$A$1:$K$2300,5,FALSE)</f>
        <v>#N/A</v>
      </c>
      <c r="E329" t="e">
        <f>VLOOKUP($B329,Licencje!$A$1:$K$2300,10,FALSE)</f>
        <v>#N/A</v>
      </c>
      <c r="F329" t="e">
        <f>VLOOKUP($B329,Licencje!$A$1:$K$2300,11,FALSE)</f>
        <v>#N/A</v>
      </c>
      <c r="S329">
        <f>SUM(Matka[[#This Row],[Edycja I]:[Sztafety V]])</f>
        <v>0</v>
      </c>
    </row>
    <row r="330" spans="3:19" x14ac:dyDescent="0.35">
      <c r="C330" t="e">
        <f>VLOOKUP($B330,Licencje!$A$1:$K$2300,2,FALSE)</f>
        <v>#N/A</v>
      </c>
      <c r="D330" t="e">
        <f>VLOOKUP($B330,Licencje!$A$1:$K$2300,5,FALSE)</f>
        <v>#N/A</v>
      </c>
      <c r="E330" t="e">
        <f>VLOOKUP($B330,Licencje!$A$1:$K$2300,10,FALSE)</f>
        <v>#N/A</v>
      </c>
      <c r="F330" t="e">
        <f>VLOOKUP($B330,Licencje!$A$1:$K$2300,11,FALSE)</f>
        <v>#N/A</v>
      </c>
      <c r="S330">
        <f>SUM(Matka[[#This Row],[Edycja I]:[Sztafety V]])</f>
        <v>0</v>
      </c>
    </row>
    <row r="331" spans="3:19" x14ac:dyDescent="0.35">
      <c r="C331" t="e">
        <f>VLOOKUP($B331,Licencje!$A$1:$K$2300,2,FALSE)</f>
        <v>#N/A</v>
      </c>
      <c r="D331" t="e">
        <f>VLOOKUP($B331,Licencje!$A$1:$K$2300,5,FALSE)</f>
        <v>#N/A</v>
      </c>
      <c r="E331" t="e">
        <f>VLOOKUP($B331,Licencje!$A$1:$K$2300,10,FALSE)</f>
        <v>#N/A</v>
      </c>
      <c r="F331" t="e">
        <f>VLOOKUP($B331,Licencje!$A$1:$K$2300,11,FALSE)</f>
        <v>#N/A</v>
      </c>
      <c r="S331">
        <f>SUM(Matka[[#This Row],[Edycja I]:[Sztafety V]])</f>
        <v>0</v>
      </c>
    </row>
    <row r="332" spans="3:19" x14ac:dyDescent="0.35">
      <c r="C332" t="e">
        <f>VLOOKUP($B332,Licencje!$A$1:$K$2300,2,FALSE)</f>
        <v>#N/A</v>
      </c>
      <c r="D332" t="e">
        <f>VLOOKUP($B332,Licencje!$A$1:$K$2300,5,FALSE)</f>
        <v>#N/A</v>
      </c>
      <c r="E332" t="e">
        <f>VLOOKUP($B332,Licencje!$A$1:$K$2300,10,FALSE)</f>
        <v>#N/A</v>
      </c>
      <c r="F332" t="e">
        <f>VLOOKUP($B332,Licencje!$A$1:$K$2300,11,FALSE)</f>
        <v>#N/A</v>
      </c>
      <c r="S332">
        <f>SUM(Matka[[#This Row],[Edycja I]:[Sztafety V]])</f>
        <v>0</v>
      </c>
    </row>
    <row r="333" spans="3:19" x14ac:dyDescent="0.35">
      <c r="C333" t="e">
        <f>VLOOKUP($B333,Licencje!$A$1:$K$2300,2,FALSE)</f>
        <v>#N/A</v>
      </c>
      <c r="D333" t="e">
        <f>VLOOKUP($B333,Licencje!$A$1:$K$2300,5,FALSE)</f>
        <v>#N/A</v>
      </c>
      <c r="E333" t="e">
        <f>VLOOKUP($B333,Licencje!$A$1:$K$2300,10,FALSE)</f>
        <v>#N/A</v>
      </c>
      <c r="F333" t="e">
        <f>VLOOKUP($B333,Licencje!$A$1:$K$2300,11,FALSE)</f>
        <v>#N/A</v>
      </c>
      <c r="S333">
        <f>SUM(Matka[[#This Row],[Edycja I]:[Sztafety V]])</f>
        <v>0</v>
      </c>
    </row>
    <row r="334" spans="3:19" x14ac:dyDescent="0.35">
      <c r="C334" t="e">
        <f>VLOOKUP($B334,Licencje!$A$1:$K$2300,2,FALSE)</f>
        <v>#N/A</v>
      </c>
      <c r="D334" t="e">
        <f>VLOOKUP($B334,Licencje!$A$1:$K$2300,5,FALSE)</f>
        <v>#N/A</v>
      </c>
      <c r="E334" t="e">
        <f>VLOOKUP($B334,Licencje!$A$1:$K$2300,10,FALSE)</f>
        <v>#N/A</v>
      </c>
      <c r="F334" t="e">
        <f>VLOOKUP($B334,Licencje!$A$1:$K$2300,11,FALSE)</f>
        <v>#N/A</v>
      </c>
      <c r="S334">
        <f>SUM(Matka[[#This Row],[Edycja I]:[Sztafety V]])</f>
        <v>0</v>
      </c>
    </row>
    <row r="335" spans="3:19" x14ac:dyDescent="0.35">
      <c r="C335" t="e">
        <f>VLOOKUP($B335,Licencje!$A$1:$K$2300,2,FALSE)</f>
        <v>#N/A</v>
      </c>
      <c r="D335" t="e">
        <f>VLOOKUP($B335,Licencje!$A$1:$K$2300,5,FALSE)</f>
        <v>#N/A</v>
      </c>
      <c r="E335" t="e">
        <f>VLOOKUP($B335,Licencje!$A$1:$K$2300,10,FALSE)</f>
        <v>#N/A</v>
      </c>
      <c r="F335" t="e">
        <f>VLOOKUP($B335,Licencje!$A$1:$K$2300,11,FALSE)</f>
        <v>#N/A</v>
      </c>
      <c r="S335">
        <f>SUM(Matka[[#This Row],[Edycja I]:[Sztafety V]])</f>
        <v>0</v>
      </c>
    </row>
    <row r="336" spans="3:19" x14ac:dyDescent="0.35">
      <c r="C336" t="e">
        <f>VLOOKUP($B336,Licencje!$A$1:$K$2300,2,FALSE)</f>
        <v>#N/A</v>
      </c>
      <c r="D336" t="e">
        <f>VLOOKUP($B336,Licencje!$A$1:$K$2300,5,FALSE)</f>
        <v>#N/A</v>
      </c>
      <c r="E336" t="e">
        <f>VLOOKUP($B336,Licencje!$A$1:$K$2300,10,FALSE)</f>
        <v>#N/A</v>
      </c>
      <c r="F336" t="e">
        <f>VLOOKUP($B336,Licencje!$A$1:$K$2300,11,FALSE)</f>
        <v>#N/A</v>
      </c>
      <c r="S336">
        <f>SUM(Matka[[#This Row],[Edycja I]:[Sztafety V]])</f>
        <v>0</v>
      </c>
    </row>
    <row r="337" spans="3:19" x14ac:dyDescent="0.35">
      <c r="C337" t="e">
        <f>VLOOKUP($B337,Licencje!$A$1:$K$2300,2,FALSE)</f>
        <v>#N/A</v>
      </c>
      <c r="D337" t="e">
        <f>VLOOKUP($B337,Licencje!$A$1:$K$2300,5,FALSE)</f>
        <v>#N/A</v>
      </c>
      <c r="E337" t="e">
        <f>VLOOKUP($B337,Licencje!$A$1:$K$2300,10,FALSE)</f>
        <v>#N/A</v>
      </c>
      <c r="F337" t="e">
        <f>VLOOKUP($B337,Licencje!$A$1:$K$2300,11,FALSE)</f>
        <v>#N/A</v>
      </c>
      <c r="S337">
        <f>SUM(Matka[[#This Row],[Edycja I]:[Sztafety V]])</f>
        <v>0</v>
      </c>
    </row>
    <row r="338" spans="3:19" x14ac:dyDescent="0.35">
      <c r="C338" t="e">
        <f>VLOOKUP($B338,Licencje!$A$1:$K$2300,2,FALSE)</f>
        <v>#N/A</v>
      </c>
      <c r="D338" t="e">
        <f>VLOOKUP($B338,Licencje!$A$1:$K$2300,5,FALSE)</f>
        <v>#N/A</v>
      </c>
      <c r="E338" t="e">
        <f>VLOOKUP($B338,Licencje!$A$1:$K$2300,10,FALSE)</f>
        <v>#N/A</v>
      </c>
      <c r="F338" t="e">
        <f>VLOOKUP($B338,Licencje!$A$1:$K$2300,11,FALSE)</f>
        <v>#N/A</v>
      </c>
      <c r="S338">
        <f>SUM(Matka[[#This Row],[Edycja I]:[Sztafety V]])</f>
        <v>0</v>
      </c>
    </row>
    <row r="339" spans="3:19" x14ac:dyDescent="0.35">
      <c r="C339" t="e">
        <f>VLOOKUP($B339,Licencje!$A$1:$K$2300,2,FALSE)</f>
        <v>#N/A</v>
      </c>
      <c r="D339" t="e">
        <f>VLOOKUP($B339,Licencje!$A$1:$K$2300,5,FALSE)</f>
        <v>#N/A</v>
      </c>
      <c r="E339" t="e">
        <f>VLOOKUP($B339,Licencje!$A$1:$K$2300,10,FALSE)</f>
        <v>#N/A</v>
      </c>
      <c r="F339" t="e">
        <f>VLOOKUP($B339,Licencje!$A$1:$K$2300,11,FALSE)</f>
        <v>#N/A</v>
      </c>
      <c r="S339">
        <f>SUM(Matka[[#This Row],[Edycja I]:[Sztafety V]])</f>
        <v>0</v>
      </c>
    </row>
    <row r="340" spans="3:19" x14ac:dyDescent="0.35">
      <c r="C340" t="e">
        <f>VLOOKUP($B340,Licencje!$A$1:$K$2300,2,FALSE)</f>
        <v>#N/A</v>
      </c>
      <c r="D340" t="e">
        <f>VLOOKUP($B340,Licencje!$A$1:$K$2300,5,FALSE)</f>
        <v>#N/A</v>
      </c>
      <c r="E340" t="e">
        <f>VLOOKUP($B340,Licencje!$A$1:$K$2300,10,FALSE)</f>
        <v>#N/A</v>
      </c>
      <c r="F340" t="e">
        <f>VLOOKUP($B340,Licencje!$A$1:$K$2300,11,FALSE)</f>
        <v>#N/A</v>
      </c>
      <c r="S340">
        <f>SUM(Matka[[#This Row],[Edycja I]:[Sztafety V]])</f>
        <v>0</v>
      </c>
    </row>
    <row r="341" spans="3:19" x14ac:dyDescent="0.35">
      <c r="C341" t="e">
        <f>VLOOKUP($B341,Licencje!$A$1:$K$2300,2,FALSE)</f>
        <v>#N/A</v>
      </c>
      <c r="D341" t="e">
        <f>VLOOKUP($B341,Licencje!$A$1:$K$2300,5,FALSE)</f>
        <v>#N/A</v>
      </c>
      <c r="E341" t="e">
        <f>VLOOKUP($B341,Licencje!$A$1:$K$2300,10,FALSE)</f>
        <v>#N/A</v>
      </c>
      <c r="F341" t="e">
        <f>VLOOKUP($B341,Licencje!$A$1:$K$2300,11,FALSE)</f>
        <v>#N/A</v>
      </c>
      <c r="S341">
        <f>SUM(Matka[[#This Row],[Edycja I]:[Sztafety V]])</f>
        <v>0</v>
      </c>
    </row>
    <row r="342" spans="3:19" x14ac:dyDescent="0.35">
      <c r="C342" t="e">
        <f>VLOOKUP($B342,Licencje!$A$1:$K$2300,2,FALSE)</f>
        <v>#N/A</v>
      </c>
      <c r="D342" t="e">
        <f>VLOOKUP($B342,Licencje!$A$1:$K$2300,5,FALSE)</f>
        <v>#N/A</v>
      </c>
      <c r="E342" t="e">
        <f>VLOOKUP($B342,Licencje!$A$1:$K$2300,10,FALSE)</f>
        <v>#N/A</v>
      </c>
      <c r="F342" t="e">
        <f>VLOOKUP($B342,Licencje!$A$1:$K$2300,11,FALSE)</f>
        <v>#N/A</v>
      </c>
      <c r="S342">
        <f>SUM(Matka[[#This Row],[Edycja I]:[Sztafety V]])</f>
        <v>0</v>
      </c>
    </row>
    <row r="343" spans="3:19" x14ac:dyDescent="0.35">
      <c r="C343" t="e">
        <f>VLOOKUP($B343,Licencje!$A$1:$K$2300,2,FALSE)</f>
        <v>#N/A</v>
      </c>
      <c r="D343" t="e">
        <f>VLOOKUP($B343,Licencje!$A$1:$K$2300,5,FALSE)</f>
        <v>#N/A</v>
      </c>
      <c r="E343" t="e">
        <f>VLOOKUP($B343,Licencje!$A$1:$K$2300,10,FALSE)</f>
        <v>#N/A</v>
      </c>
      <c r="F343" t="e">
        <f>VLOOKUP($B343,Licencje!$A$1:$K$2300,11,FALSE)</f>
        <v>#N/A</v>
      </c>
      <c r="S343">
        <f>SUM(Matka[[#This Row],[Edycja I]:[Sztafety V]])</f>
        <v>0</v>
      </c>
    </row>
    <row r="344" spans="3:19" x14ac:dyDescent="0.35">
      <c r="C344" t="e">
        <f>VLOOKUP($B344,Licencje!$A$1:$K$2300,2,FALSE)</f>
        <v>#N/A</v>
      </c>
      <c r="D344" t="e">
        <f>VLOOKUP($B344,Licencje!$A$1:$K$2300,5,FALSE)</f>
        <v>#N/A</v>
      </c>
      <c r="E344" t="e">
        <f>VLOOKUP($B344,Licencje!$A$1:$K$2300,10,FALSE)</f>
        <v>#N/A</v>
      </c>
      <c r="F344" t="e">
        <f>VLOOKUP($B344,Licencje!$A$1:$K$2300,11,FALSE)</f>
        <v>#N/A</v>
      </c>
      <c r="S344">
        <f>SUM(Matka[[#This Row],[Edycja I]:[Sztafety V]])</f>
        <v>0</v>
      </c>
    </row>
    <row r="345" spans="3:19" x14ac:dyDescent="0.35">
      <c r="C345" t="e">
        <f>VLOOKUP($B345,Licencje!$A$1:$K$2300,2,FALSE)</f>
        <v>#N/A</v>
      </c>
      <c r="D345" t="e">
        <f>VLOOKUP($B345,Licencje!$A$1:$K$2300,5,FALSE)</f>
        <v>#N/A</v>
      </c>
      <c r="E345" t="e">
        <f>VLOOKUP($B345,Licencje!$A$1:$K$2300,10,FALSE)</f>
        <v>#N/A</v>
      </c>
      <c r="F345" t="e">
        <f>VLOOKUP($B345,Licencje!$A$1:$K$2300,11,FALSE)</f>
        <v>#N/A</v>
      </c>
      <c r="S345">
        <f>SUM(Matka[[#This Row],[Edycja I]:[Sztafety V]])</f>
        <v>0</v>
      </c>
    </row>
    <row r="346" spans="3:19" x14ac:dyDescent="0.35">
      <c r="C346" t="e">
        <f>VLOOKUP($B346,Licencje!$A$1:$K$2300,2,FALSE)</f>
        <v>#N/A</v>
      </c>
      <c r="D346" t="e">
        <f>VLOOKUP($B346,Licencje!$A$1:$K$2300,5,FALSE)</f>
        <v>#N/A</v>
      </c>
      <c r="E346" t="e">
        <f>VLOOKUP($B346,Licencje!$A$1:$K$2300,10,FALSE)</f>
        <v>#N/A</v>
      </c>
      <c r="F346" t="e">
        <f>VLOOKUP($B346,Licencje!$A$1:$K$2300,11,FALSE)</f>
        <v>#N/A</v>
      </c>
      <c r="S346">
        <f>SUM(Matka[[#This Row],[Edycja I]:[Sztafety V]])</f>
        <v>0</v>
      </c>
    </row>
    <row r="347" spans="3:19" x14ac:dyDescent="0.35">
      <c r="C347" t="e">
        <f>VLOOKUP($B347,Licencje!$A$1:$K$2300,2,FALSE)</f>
        <v>#N/A</v>
      </c>
      <c r="D347" t="e">
        <f>VLOOKUP($B347,Licencje!$A$1:$K$2300,5,FALSE)</f>
        <v>#N/A</v>
      </c>
      <c r="E347" t="e">
        <f>VLOOKUP($B347,Licencje!$A$1:$K$2300,10,FALSE)</f>
        <v>#N/A</v>
      </c>
      <c r="F347" t="e">
        <f>VLOOKUP($B347,Licencje!$A$1:$K$2300,11,FALSE)</f>
        <v>#N/A</v>
      </c>
      <c r="S347">
        <f>SUM(Matka[[#This Row],[Edycja I]:[Sztafety V]])</f>
        <v>0</v>
      </c>
    </row>
    <row r="348" spans="3:19" x14ac:dyDescent="0.35">
      <c r="C348" t="e">
        <f>VLOOKUP($B348,Licencje!$A$1:$K$2300,2,FALSE)</f>
        <v>#N/A</v>
      </c>
      <c r="D348" t="e">
        <f>VLOOKUP($B348,Licencje!$A$1:$K$2300,5,FALSE)</f>
        <v>#N/A</v>
      </c>
      <c r="E348" t="e">
        <f>VLOOKUP($B348,Licencje!$A$1:$K$2300,10,FALSE)</f>
        <v>#N/A</v>
      </c>
      <c r="F348" t="e">
        <f>VLOOKUP($B348,Licencje!$A$1:$K$2300,11,FALSE)</f>
        <v>#N/A</v>
      </c>
      <c r="S348">
        <f>SUM(Matka[[#This Row],[Edycja I]:[Sztafety V]])</f>
        <v>0</v>
      </c>
    </row>
    <row r="349" spans="3:19" x14ac:dyDescent="0.35">
      <c r="C349" t="e">
        <f>VLOOKUP($B349,Licencje!$A$1:$K$2300,2,FALSE)</f>
        <v>#N/A</v>
      </c>
      <c r="D349" t="e">
        <f>VLOOKUP($B349,Licencje!$A$1:$K$2300,5,FALSE)</f>
        <v>#N/A</v>
      </c>
      <c r="E349" t="e">
        <f>VLOOKUP($B349,Licencje!$A$1:$K$2300,10,FALSE)</f>
        <v>#N/A</v>
      </c>
      <c r="F349" t="e">
        <f>VLOOKUP($B349,Licencje!$A$1:$K$2300,11,FALSE)</f>
        <v>#N/A</v>
      </c>
      <c r="S349">
        <f>SUM(Matka[[#This Row],[Edycja I]:[Sztafety V]])</f>
        <v>0</v>
      </c>
    </row>
    <row r="350" spans="3:19" x14ac:dyDescent="0.35">
      <c r="C350" t="e">
        <f>VLOOKUP($B350,Licencje!$A$1:$K$2300,2,FALSE)</f>
        <v>#N/A</v>
      </c>
      <c r="D350" t="e">
        <f>VLOOKUP($B350,Licencje!$A$1:$K$2300,5,FALSE)</f>
        <v>#N/A</v>
      </c>
      <c r="E350" t="e">
        <f>VLOOKUP($B350,Licencje!$A$1:$K$2300,10,FALSE)</f>
        <v>#N/A</v>
      </c>
      <c r="F350" t="e">
        <f>VLOOKUP($B350,Licencje!$A$1:$K$2300,11,FALSE)</f>
        <v>#N/A</v>
      </c>
      <c r="S350">
        <f>SUM(Matka[[#This Row],[Edycja I]:[Sztafety V]])</f>
        <v>0</v>
      </c>
    </row>
    <row r="351" spans="3:19" x14ac:dyDescent="0.35">
      <c r="C351" t="e">
        <f>VLOOKUP($B351,Licencje!$A$1:$K$2300,2,FALSE)</f>
        <v>#N/A</v>
      </c>
      <c r="D351" t="e">
        <f>VLOOKUP($B351,Licencje!$A$1:$K$2300,5,FALSE)</f>
        <v>#N/A</v>
      </c>
      <c r="E351" t="e">
        <f>VLOOKUP($B351,Licencje!$A$1:$K$2300,10,FALSE)</f>
        <v>#N/A</v>
      </c>
      <c r="F351" t="e">
        <f>VLOOKUP($B351,Licencje!$A$1:$K$2300,11,FALSE)</f>
        <v>#N/A</v>
      </c>
      <c r="S351">
        <f>SUM(Matka[[#This Row],[Edycja I]:[Sztafety V]])</f>
        <v>0</v>
      </c>
    </row>
    <row r="352" spans="3:19" x14ac:dyDescent="0.35">
      <c r="C352" t="e">
        <f>VLOOKUP($B352,Licencje!$A$1:$K$2300,2,FALSE)</f>
        <v>#N/A</v>
      </c>
      <c r="D352" t="e">
        <f>VLOOKUP($B352,Licencje!$A$1:$K$2300,5,FALSE)</f>
        <v>#N/A</v>
      </c>
      <c r="E352" t="e">
        <f>VLOOKUP($B352,Licencje!$A$1:$K$2300,10,FALSE)</f>
        <v>#N/A</v>
      </c>
      <c r="F352" t="e">
        <f>VLOOKUP($B352,Licencje!$A$1:$K$2300,11,FALSE)</f>
        <v>#N/A</v>
      </c>
      <c r="S352">
        <f>SUM(Matka[[#This Row],[Edycja I]:[Sztafety V]])</f>
        <v>0</v>
      </c>
    </row>
    <row r="353" spans="3:19" x14ac:dyDescent="0.35">
      <c r="C353" t="e">
        <f>VLOOKUP($B353,Licencje!$A$1:$K$2300,2,FALSE)</f>
        <v>#N/A</v>
      </c>
      <c r="D353" t="e">
        <f>VLOOKUP($B353,Licencje!$A$1:$K$2300,5,FALSE)</f>
        <v>#N/A</v>
      </c>
      <c r="E353" t="e">
        <f>VLOOKUP($B353,Licencje!$A$1:$K$2300,10,FALSE)</f>
        <v>#N/A</v>
      </c>
      <c r="F353" t="e">
        <f>VLOOKUP($B353,Licencje!$A$1:$K$2300,11,FALSE)</f>
        <v>#N/A</v>
      </c>
      <c r="S353">
        <f>SUM(Matka[[#This Row],[Edycja I]:[Sztafety V]])</f>
        <v>0</v>
      </c>
    </row>
    <row r="354" spans="3:19" x14ac:dyDescent="0.35">
      <c r="C354" t="e">
        <f>VLOOKUP($B354,Licencje!$A$1:$K$2300,2,FALSE)</f>
        <v>#N/A</v>
      </c>
      <c r="D354" t="e">
        <f>VLOOKUP($B354,Licencje!$A$1:$K$2300,5,FALSE)</f>
        <v>#N/A</v>
      </c>
      <c r="E354" t="e">
        <f>VLOOKUP($B354,Licencje!$A$1:$K$2300,10,FALSE)</f>
        <v>#N/A</v>
      </c>
      <c r="F354" t="e">
        <f>VLOOKUP($B354,Licencje!$A$1:$K$2300,11,FALSE)</f>
        <v>#N/A</v>
      </c>
      <c r="S354">
        <f>SUM(Matka[[#This Row],[Edycja I]:[Sztafety V]])</f>
        <v>0</v>
      </c>
    </row>
    <row r="355" spans="3:19" x14ac:dyDescent="0.35">
      <c r="C355" t="e">
        <f>VLOOKUP($B355,Licencje!$A$1:$K$2300,2,FALSE)</f>
        <v>#N/A</v>
      </c>
      <c r="D355" t="e">
        <f>VLOOKUP($B355,Licencje!$A$1:$K$2300,5,FALSE)</f>
        <v>#N/A</v>
      </c>
      <c r="E355" t="e">
        <f>VLOOKUP($B355,Licencje!$A$1:$K$2300,10,FALSE)</f>
        <v>#N/A</v>
      </c>
      <c r="F355" t="e">
        <f>VLOOKUP($B355,Licencje!$A$1:$K$2300,11,FALSE)</f>
        <v>#N/A</v>
      </c>
      <c r="S355">
        <f>SUM(Matka[[#This Row],[Edycja I]:[Sztafety V]])</f>
        <v>0</v>
      </c>
    </row>
    <row r="356" spans="3:19" x14ac:dyDescent="0.35">
      <c r="C356" t="e">
        <f>VLOOKUP($B356,Licencje!$A$1:$K$2300,2,FALSE)</f>
        <v>#N/A</v>
      </c>
      <c r="D356" t="e">
        <f>VLOOKUP($B356,Licencje!$A$1:$K$2300,5,FALSE)</f>
        <v>#N/A</v>
      </c>
      <c r="E356" t="e">
        <f>VLOOKUP($B356,Licencje!$A$1:$K$2300,10,FALSE)</f>
        <v>#N/A</v>
      </c>
      <c r="F356" t="e">
        <f>VLOOKUP($B356,Licencje!$A$1:$K$2300,11,FALSE)</f>
        <v>#N/A</v>
      </c>
      <c r="S356">
        <f>SUM(Matka[[#This Row],[Edycja I]:[Sztafety V]])</f>
        <v>0</v>
      </c>
    </row>
    <row r="357" spans="3:19" x14ac:dyDescent="0.35">
      <c r="C357" t="e">
        <f>VLOOKUP($B357,Licencje!$A$1:$K$2300,2,FALSE)</f>
        <v>#N/A</v>
      </c>
      <c r="D357" t="e">
        <f>VLOOKUP($B357,Licencje!$A$1:$K$2300,5,FALSE)</f>
        <v>#N/A</v>
      </c>
      <c r="E357" t="e">
        <f>VLOOKUP($B357,Licencje!$A$1:$K$2300,10,FALSE)</f>
        <v>#N/A</v>
      </c>
      <c r="F357" t="e">
        <f>VLOOKUP($B357,Licencje!$A$1:$K$2300,11,FALSE)</f>
        <v>#N/A</v>
      </c>
      <c r="S357">
        <f>SUM(Matka[[#This Row],[Edycja I]:[Sztafety V]])</f>
        <v>0</v>
      </c>
    </row>
    <row r="358" spans="3:19" x14ac:dyDescent="0.35">
      <c r="C358" t="e">
        <f>VLOOKUP($B358,Licencje!$A$1:$K$2300,2,FALSE)</f>
        <v>#N/A</v>
      </c>
      <c r="D358" t="e">
        <f>VLOOKUP($B358,Licencje!$A$1:$K$2300,5,FALSE)</f>
        <v>#N/A</v>
      </c>
      <c r="E358" t="e">
        <f>VLOOKUP($B358,Licencje!$A$1:$K$2300,10,FALSE)</f>
        <v>#N/A</v>
      </c>
      <c r="F358" t="e">
        <f>VLOOKUP($B358,Licencje!$A$1:$K$2300,11,FALSE)</f>
        <v>#N/A</v>
      </c>
      <c r="S358">
        <f>SUM(Matka[[#This Row],[Edycja I]:[Sztafety V]])</f>
        <v>0</v>
      </c>
    </row>
    <row r="359" spans="3:19" x14ac:dyDescent="0.35">
      <c r="C359" t="e">
        <f>VLOOKUP($B359,Licencje!$A$1:$K$2300,2,FALSE)</f>
        <v>#N/A</v>
      </c>
      <c r="D359" t="e">
        <f>VLOOKUP($B359,Licencje!$A$1:$K$2300,5,FALSE)</f>
        <v>#N/A</v>
      </c>
      <c r="E359" t="e">
        <f>VLOOKUP($B359,Licencje!$A$1:$K$2300,10,FALSE)</f>
        <v>#N/A</v>
      </c>
      <c r="F359" t="e">
        <f>VLOOKUP($B359,Licencje!$A$1:$K$2300,11,FALSE)</f>
        <v>#N/A</v>
      </c>
      <c r="S359">
        <f>SUM(Matka[[#This Row],[Edycja I]:[Sztafety V]])</f>
        <v>0</v>
      </c>
    </row>
    <row r="360" spans="3:19" x14ac:dyDescent="0.35">
      <c r="C360" t="e">
        <f>VLOOKUP($B360,Licencje!$A$1:$K$2300,2,FALSE)</f>
        <v>#N/A</v>
      </c>
      <c r="D360" t="e">
        <f>VLOOKUP($B360,Licencje!$A$1:$K$2300,5,FALSE)</f>
        <v>#N/A</v>
      </c>
      <c r="E360" t="e">
        <f>VLOOKUP($B360,Licencje!$A$1:$K$2300,10,FALSE)</f>
        <v>#N/A</v>
      </c>
      <c r="F360" t="e">
        <f>VLOOKUP($B360,Licencje!$A$1:$K$2300,11,FALSE)</f>
        <v>#N/A</v>
      </c>
      <c r="S360">
        <f>SUM(Matka[[#This Row],[Edycja I]:[Sztafety V]])</f>
        <v>0</v>
      </c>
    </row>
    <row r="361" spans="3:19" x14ac:dyDescent="0.35">
      <c r="C361" t="e">
        <f>VLOOKUP($B361,Licencje!$A$1:$K$2300,2,FALSE)</f>
        <v>#N/A</v>
      </c>
      <c r="D361" t="e">
        <f>VLOOKUP($B361,Licencje!$A$1:$K$2300,5,FALSE)</f>
        <v>#N/A</v>
      </c>
      <c r="E361" t="e">
        <f>VLOOKUP($B361,Licencje!$A$1:$K$2300,10,FALSE)</f>
        <v>#N/A</v>
      </c>
      <c r="F361" t="e">
        <f>VLOOKUP($B361,Licencje!$A$1:$K$2300,11,FALSE)</f>
        <v>#N/A</v>
      </c>
      <c r="S361">
        <f>SUM(Matka[[#This Row],[Edycja I]:[Sztafety V]])</f>
        <v>0</v>
      </c>
    </row>
    <row r="362" spans="3:19" x14ac:dyDescent="0.35">
      <c r="C362" t="e">
        <f>VLOOKUP($B362,Licencje!$A$1:$K$2300,2,FALSE)</f>
        <v>#N/A</v>
      </c>
      <c r="D362" t="e">
        <f>VLOOKUP($B362,Licencje!$A$1:$K$2300,5,FALSE)</f>
        <v>#N/A</v>
      </c>
      <c r="E362" t="e">
        <f>VLOOKUP($B362,Licencje!$A$1:$K$2300,10,FALSE)</f>
        <v>#N/A</v>
      </c>
      <c r="F362" t="e">
        <f>VLOOKUP($B362,Licencje!$A$1:$K$2300,11,FALSE)</f>
        <v>#N/A</v>
      </c>
      <c r="S362">
        <f>SUM(Matka[[#This Row],[Edycja I]:[Sztafety V]])</f>
        <v>0</v>
      </c>
    </row>
    <row r="363" spans="3:19" x14ac:dyDescent="0.35">
      <c r="C363" t="e">
        <f>VLOOKUP($B363,Licencje!$A$1:$K$2300,2,FALSE)</f>
        <v>#N/A</v>
      </c>
      <c r="D363" t="e">
        <f>VLOOKUP($B363,Licencje!$A$1:$K$2300,5,FALSE)</f>
        <v>#N/A</v>
      </c>
      <c r="E363" t="e">
        <f>VLOOKUP($B363,Licencje!$A$1:$K$2300,10,FALSE)</f>
        <v>#N/A</v>
      </c>
      <c r="F363" t="e">
        <f>VLOOKUP($B363,Licencje!$A$1:$K$2300,11,FALSE)</f>
        <v>#N/A</v>
      </c>
      <c r="S363">
        <f>SUM(Matka[[#This Row],[Edycja I]:[Sztafety V]])</f>
        <v>0</v>
      </c>
    </row>
    <row r="364" spans="3:19" x14ac:dyDescent="0.35">
      <c r="C364" t="e">
        <f>VLOOKUP($B364,Licencje!$A$1:$K$2300,2,FALSE)</f>
        <v>#N/A</v>
      </c>
      <c r="D364" t="e">
        <f>VLOOKUP($B364,Licencje!$A$1:$K$2300,5,FALSE)</f>
        <v>#N/A</v>
      </c>
      <c r="E364" t="e">
        <f>VLOOKUP($B364,Licencje!$A$1:$K$2300,10,FALSE)</f>
        <v>#N/A</v>
      </c>
      <c r="F364" t="e">
        <f>VLOOKUP($B364,Licencje!$A$1:$K$2300,11,FALSE)</f>
        <v>#N/A</v>
      </c>
      <c r="S364">
        <f>SUM(Matka[[#This Row],[Edycja I]:[Sztafety V]])</f>
        <v>0</v>
      </c>
    </row>
    <row r="365" spans="3:19" x14ac:dyDescent="0.35">
      <c r="C365" t="e">
        <f>VLOOKUP($B365,Licencje!$A$1:$K$2300,2,FALSE)</f>
        <v>#N/A</v>
      </c>
      <c r="D365" t="e">
        <f>VLOOKUP($B365,Licencje!$A$1:$K$2300,5,FALSE)</f>
        <v>#N/A</v>
      </c>
      <c r="E365" t="e">
        <f>VLOOKUP($B365,Licencje!$A$1:$K$2300,10,FALSE)</f>
        <v>#N/A</v>
      </c>
      <c r="F365" t="e">
        <f>VLOOKUP($B365,Licencje!$A$1:$K$2300,11,FALSE)</f>
        <v>#N/A</v>
      </c>
      <c r="S365">
        <f>SUM(Matka[[#This Row],[Edycja I]:[Sztafety V]])</f>
        <v>0</v>
      </c>
    </row>
    <row r="366" spans="3:19" x14ac:dyDescent="0.35">
      <c r="C366" t="e">
        <f>VLOOKUP($B366,Licencje!$A$1:$K$2300,2,FALSE)</f>
        <v>#N/A</v>
      </c>
      <c r="D366" t="e">
        <f>VLOOKUP($B366,Licencje!$A$1:$K$2300,5,FALSE)</f>
        <v>#N/A</v>
      </c>
      <c r="E366" t="e">
        <f>VLOOKUP($B366,Licencje!$A$1:$K$2300,10,FALSE)</f>
        <v>#N/A</v>
      </c>
      <c r="F366" t="e">
        <f>VLOOKUP($B366,Licencje!$A$1:$K$2300,11,FALSE)</f>
        <v>#N/A</v>
      </c>
      <c r="S366">
        <f>SUM(Matka[[#This Row],[Edycja I]:[Sztafety V]])</f>
        <v>0</v>
      </c>
    </row>
    <row r="367" spans="3:19" x14ac:dyDescent="0.35">
      <c r="C367" t="e">
        <f>VLOOKUP($B367,Licencje!$A$1:$K$2300,2,FALSE)</f>
        <v>#N/A</v>
      </c>
      <c r="D367" t="e">
        <f>VLOOKUP($B367,Licencje!$A$1:$K$2300,5,FALSE)</f>
        <v>#N/A</v>
      </c>
      <c r="E367" t="e">
        <f>VLOOKUP($B367,Licencje!$A$1:$K$2300,10,FALSE)</f>
        <v>#N/A</v>
      </c>
      <c r="F367" t="e">
        <f>VLOOKUP($B367,Licencje!$A$1:$K$2300,11,FALSE)</f>
        <v>#N/A</v>
      </c>
      <c r="S367">
        <f>SUM(Matka[[#This Row],[Edycja I]:[Sztafety V]])</f>
        <v>0</v>
      </c>
    </row>
    <row r="368" spans="3:19" x14ac:dyDescent="0.35">
      <c r="C368" t="e">
        <f>VLOOKUP($B368,Licencje!$A$1:$K$2300,2,FALSE)</f>
        <v>#N/A</v>
      </c>
      <c r="D368" t="e">
        <f>VLOOKUP($B368,Licencje!$A$1:$K$2300,5,FALSE)</f>
        <v>#N/A</v>
      </c>
      <c r="E368" t="e">
        <f>VLOOKUP($B368,Licencje!$A$1:$K$2300,10,FALSE)</f>
        <v>#N/A</v>
      </c>
      <c r="F368" t="e">
        <f>VLOOKUP($B368,Licencje!$A$1:$K$2300,11,FALSE)</f>
        <v>#N/A</v>
      </c>
      <c r="S368">
        <f>SUM(Matka[[#This Row],[Edycja I]:[Sztafety V]])</f>
        <v>0</v>
      </c>
    </row>
    <row r="369" spans="3:19" x14ac:dyDescent="0.35">
      <c r="C369" t="e">
        <f>VLOOKUP($B369,Licencje!$A$1:$K$2300,2,FALSE)</f>
        <v>#N/A</v>
      </c>
      <c r="D369" t="e">
        <f>VLOOKUP($B369,Licencje!$A$1:$K$2300,5,FALSE)</f>
        <v>#N/A</v>
      </c>
      <c r="E369" t="e">
        <f>VLOOKUP($B369,Licencje!$A$1:$K$2300,10,FALSE)</f>
        <v>#N/A</v>
      </c>
      <c r="F369" t="e">
        <f>VLOOKUP($B369,Licencje!$A$1:$K$2300,11,FALSE)</f>
        <v>#N/A</v>
      </c>
      <c r="S369">
        <f>SUM(Matka[[#This Row],[Edycja I]:[Sztafety V]])</f>
        <v>0</v>
      </c>
    </row>
    <row r="370" spans="3:19" x14ac:dyDescent="0.35">
      <c r="C370" t="e">
        <f>VLOOKUP($B370,Licencje!$A$1:$K$2300,2,FALSE)</f>
        <v>#N/A</v>
      </c>
      <c r="D370" t="e">
        <f>VLOOKUP($B370,Licencje!$A$1:$K$2300,5,FALSE)</f>
        <v>#N/A</v>
      </c>
      <c r="E370" t="e">
        <f>VLOOKUP($B370,Licencje!$A$1:$K$2300,10,FALSE)</f>
        <v>#N/A</v>
      </c>
      <c r="F370" t="e">
        <f>VLOOKUP($B370,Licencje!$A$1:$K$2300,11,FALSE)</f>
        <v>#N/A</v>
      </c>
      <c r="S370">
        <f>SUM(Matka[[#This Row],[Edycja I]:[Sztafety V]])</f>
        <v>0</v>
      </c>
    </row>
    <row r="371" spans="3:19" x14ac:dyDescent="0.35">
      <c r="C371" t="e">
        <f>VLOOKUP($B371,Licencje!$A$1:$K$2300,2,FALSE)</f>
        <v>#N/A</v>
      </c>
      <c r="D371" t="e">
        <f>VLOOKUP($B371,Licencje!$A$1:$K$2300,5,FALSE)</f>
        <v>#N/A</v>
      </c>
      <c r="E371" t="e">
        <f>VLOOKUP($B371,Licencje!$A$1:$K$2300,10,FALSE)</f>
        <v>#N/A</v>
      </c>
      <c r="F371" t="e">
        <f>VLOOKUP($B371,Licencje!$A$1:$K$2300,11,FALSE)</f>
        <v>#N/A</v>
      </c>
      <c r="S371">
        <f>SUM(Matka[[#This Row],[Edycja I]:[Sztafety V]])</f>
        <v>0</v>
      </c>
    </row>
    <row r="372" spans="3:19" x14ac:dyDescent="0.35">
      <c r="C372" t="e">
        <f>VLOOKUP($B372,Licencje!$A$1:$K$2300,2,FALSE)</f>
        <v>#N/A</v>
      </c>
      <c r="D372" t="e">
        <f>VLOOKUP($B372,Licencje!$A$1:$K$2300,5,FALSE)</f>
        <v>#N/A</v>
      </c>
      <c r="E372" t="e">
        <f>VLOOKUP($B372,Licencje!$A$1:$K$2300,10,FALSE)</f>
        <v>#N/A</v>
      </c>
      <c r="F372" t="e">
        <f>VLOOKUP($B372,Licencje!$A$1:$K$2300,11,FALSE)</f>
        <v>#N/A</v>
      </c>
      <c r="S372">
        <f>SUM(Matka[[#This Row],[Edycja I]:[Sztafety V]])</f>
        <v>0</v>
      </c>
    </row>
    <row r="373" spans="3:19" x14ac:dyDescent="0.35">
      <c r="C373" t="e">
        <f>VLOOKUP($B373,Licencje!$A$1:$K$2300,2,FALSE)</f>
        <v>#N/A</v>
      </c>
      <c r="D373" t="e">
        <f>VLOOKUP($B373,Licencje!$A$1:$K$2300,5,FALSE)</f>
        <v>#N/A</v>
      </c>
      <c r="E373" t="e">
        <f>VLOOKUP($B373,Licencje!$A$1:$K$2300,10,FALSE)</f>
        <v>#N/A</v>
      </c>
      <c r="F373" t="e">
        <f>VLOOKUP($B373,Licencje!$A$1:$K$2300,11,FALSE)</f>
        <v>#N/A</v>
      </c>
      <c r="S373">
        <f>SUM(Matka[[#This Row],[Edycja I]:[Sztafety V]])</f>
        <v>0</v>
      </c>
    </row>
    <row r="374" spans="3:19" x14ac:dyDescent="0.35">
      <c r="C374" t="e">
        <f>VLOOKUP($B374,Licencje!$A$1:$K$2300,2,FALSE)</f>
        <v>#N/A</v>
      </c>
      <c r="D374" t="e">
        <f>VLOOKUP($B374,Licencje!$A$1:$K$2300,5,FALSE)</f>
        <v>#N/A</v>
      </c>
      <c r="E374" t="e">
        <f>VLOOKUP($B374,Licencje!$A$1:$K$2300,10,FALSE)</f>
        <v>#N/A</v>
      </c>
      <c r="F374" t="e">
        <f>VLOOKUP($B374,Licencje!$A$1:$K$2300,11,FALSE)</f>
        <v>#N/A</v>
      </c>
      <c r="S374">
        <f>SUM(Matka[[#This Row],[Edycja I]:[Sztafety V]])</f>
        <v>0</v>
      </c>
    </row>
    <row r="375" spans="3:19" x14ac:dyDescent="0.35">
      <c r="C375" t="e">
        <f>VLOOKUP($B375,Licencje!$A$1:$K$2300,2,FALSE)</f>
        <v>#N/A</v>
      </c>
      <c r="D375" t="e">
        <f>VLOOKUP($B375,Licencje!$A$1:$K$2300,5,FALSE)</f>
        <v>#N/A</v>
      </c>
      <c r="E375" t="e">
        <f>VLOOKUP($B375,Licencje!$A$1:$K$2300,10,FALSE)</f>
        <v>#N/A</v>
      </c>
      <c r="F375" t="e">
        <f>VLOOKUP($B375,Licencje!$A$1:$K$2300,11,FALSE)</f>
        <v>#N/A</v>
      </c>
      <c r="S375">
        <f>SUM(Matka[[#This Row],[Edycja I]:[Sztafety V]])</f>
        <v>0</v>
      </c>
    </row>
    <row r="376" spans="3:19" x14ac:dyDescent="0.35">
      <c r="C376" t="e">
        <f>VLOOKUP($B376,Licencje!$A$1:$K$2300,2,FALSE)</f>
        <v>#N/A</v>
      </c>
      <c r="D376" t="e">
        <f>VLOOKUP($B376,Licencje!$A$1:$K$2300,5,FALSE)</f>
        <v>#N/A</v>
      </c>
      <c r="E376" t="e">
        <f>VLOOKUP($B376,Licencje!$A$1:$K$2300,10,FALSE)</f>
        <v>#N/A</v>
      </c>
      <c r="F376" t="e">
        <f>VLOOKUP($B376,Licencje!$A$1:$K$2300,11,FALSE)</f>
        <v>#N/A</v>
      </c>
      <c r="S376">
        <f>SUM(Matka[[#This Row],[Edycja I]:[Sztafety V]])</f>
        <v>0</v>
      </c>
    </row>
    <row r="377" spans="3:19" x14ac:dyDescent="0.35">
      <c r="C377" t="e">
        <f>VLOOKUP($B377,Licencje!$A$1:$K$2300,2,FALSE)</f>
        <v>#N/A</v>
      </c>
      <c r="D377" t="e">
        <f>VLOOKUP($B377,Licencje!$A$1:$K$2300,5,FALSE)</f>
        <v>#N/A</v>
      </c>
      <c r="E377" t="e">
        <f>VLOOKUP($B377,Licencje!$A$1:$K$2300,10,FALSE)</f>
        <v>#N/A</v>
      </c>
      <c r="F377" t="e">
        <f>VLOOKUP($B377,Licencje!$A$1:$K$2300,11,FALSE)</f>
        <v>#N/A</v>
      </c>
      <c r="S377">
        <f>SUM(Matka[[#This Row],[Edycja I]:[Sztafety V]])</f>
        <v>0</v>
      </c>
    </row>
    <row r="378" spans="3:19" x14ac:dyDescent="0.35">
      <c r="C378" t="e">
        <f>VLOOKUP($B378,Licencje!$A$1:$K$2300,2,FALSE)</f>
        <v>#N/A</v>
      </c>
      <c r="D378" t="e">
        <f>VLOOKUP($B378,Licencje!$A$1:$K$2300,5,FALSE)</f>
        <v>#N/A</v>
      </c>
      <c r="E378" t="e">
        <f>VLOOKUP($B378,Licencje!$A$1:$K$2300,10,FALSE)</f>
        <v>#N/A</v>
      </c>
      <c r="F378" t="e">
        <f>VLOOKUP($B378,Licencje!$A$1:$K$2300,11,FALSE)</f>
        <v>#N/A</v>
      </c>
      <c r="S378">
        <f>SUM(Matka[[#This Row],[Edycja I]:[Sztafety V]])</f>
        <v>0</v>
      </c>
    </row>
    <row r="379" spans="3:19" x14ac:dyDescent="0.35">
      <c r="C379" t="e">
        <f>VLOOKUP($B379,Licencje!$A$1:$K$2300,2,FALSE)</f>
        <v>#N/A</v>
      </c>
      <c r="D379" t="e">
        <f>VLOOKUP($B379,Licencje!$A$1:$K$2300,5,FALSE)</f>
        <v>#N/A</v>
      </c>
      <c r="E379" t="e">
        <f>VLOOKUP($B379,Licencje!$A$1:$K$2300,10,FALSE)</f>
        <v>#N/A</v>
      </c>
      <c r="F379" t="e">
        <f>VLOOKUP($B379,Licencje!$A$1:$K$2300,11,FALSE)</f>
        <v>#N/A</v>
      </c>
      <c r="S379">
        <f>SUM(Matka[[#This Row],[Edycja I]:[Sztafety V]])</f>
        <v>0</v>
      </c>
    </row>
    <row r="380" spans="3:19" x14ac:dyDescent="0.35">
      <c r="G380">
        <f>SUBTOTAL(9,Matka[Edycja I])</f>
        <v>302</v>
      </c>
      <c r="H380">
        <f>SUBTOTAL(9,Matka[Edycja II])</f>
        <v>311</v>
      </c>
      <c r="I380">
        <f>SUBTOTAL(9,Matka[Edycja III])</f>
        <v>312</v>
      </c>
      <c r="J380">
        <f>SUBTOTAL(9,Matka[Edycja IV])</f>
        <v>0</v>
      </c>
      <c r="K380">
        <f>SUBTOTAL(9,Matka[Edycja V])</f>
        <v>0</v>
      </c>
      <c r="L380">
        <f>SUBTOTAL(9,Matka[Sztafety I])</f>
        <v>104</v>
      </c>
      <c r="M380">
        <f>SUBTOTAL(9,Matka[Sztafety II])</f>
        <v>112</v>
      </c>
      <c r="N380">
        <f>SUBTOTAL(9,Matka[Sztafety III])</f>
        <v>127</v>
      </c>
      <c r="O380">
        <f>SUBTOTAL(9,Matka[Sztafety IV])</f>
        <v>0</v>
      </c>
      <c r="P380">
        <f>SUBTOTAL(9,Matka[Sztafety V])</f>
        <v>0</v>
      </c>
    </row>
  </sheetData>
  <mergeCells count="5">
    <mergeCell ref="G4:G13"/>
    <mergeCell ref="H4:H13"/>
    <mergeCell ref="I4:I13"/>
    <mergeCell ref="J4:J13"/>
    <mergeCell ref="K4:K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K1523"/>
  <sheetViews>
    <sheetView topLeftCell="A776" workbookViewId="0">
      <selection activeCell="E785" sqref="E785"/>
    </sheetView>
  </sheetViews>
  <sheetFormatPr defaultRowHeight="14.5" x14ac:dyDescent="0.35"/>
  <cols>
    <col min="1" max="1" width="20.453125" customWidth="1"/>
    <col min="3" max="3" width="11.81640625" customWidth="1"/>
    <col min="7" max="7" width="10.81640625" customWidth="1"/>
    <col min="8" max="8" width="17.7265625" customWidth="1"/>
    <col min="9" max="9" width="14.81640625" customWidth="1"/>
    <col min="10" max="10" width="15.81640625" customWidth="1"/>
    <col min="11" max="11" width="28.54296875" customWidth="1"/>
  </cols>
  <sheetData>
    <row r="1" spans="1:11" x14ac:dyDescent="0.35">
      <c r="A1" t="s">
        <v>2340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  <c r="K1" t="s">
        <v>8</v>
      </c>
    </row>
    <row r="2" spans="1:11" ht="15" x14ac:dyDescent="0.25">
      <c r="A2" t="s">
        <v>2413</v>
      </c>
      <c r="B2" t="s">
        <v>9</v>
      </c>
      <c r="C2" t="s">
        <v>2302</v>
      </c>
      <c r="D2">
        <v>2022</v>
      </c>
      <c r="E2" t="s">
        <v>10</v>
      </c>
      <c r="F2" t="s">
        <v>2303</v>
      </c>
      <c r="G2" t="s">
        <v>256</v>
      </c>
      <c r="I2" s="1">
        <v>41149</v>
      </c>
      <c r="J2" t="s">
        <v>12</v>
      </c>
    </row>
    <row r="3" spans="1:11" x14ac:dyDescent="0.35">
      <c r="A3" t="s">
        <v>2058</v>
      </c>
      <c r="B3" t="s">
        <v>16</v>
      </c>
      <c r="C3" t="s">
        <v>1768</v>
      </c>
      <c r="D3">
        <v>2022</v>
      </c>
      <c r="E3" t="s">
        <v>40</v>
      </c>
      <c r="F3" t="s">
        <v>1769</v>
      </c>
      <c r="G3" t="s">
        <v>1770</v>
      </c>
      <c r="I3" s="1">
        <v>40711</v>
      </c>
      <c r="J3" t="s">
        <v>188</v>
      </c>
    </row>
    <row r="4" spans="1:11" x14ac:dyDescent="0.35">
      <c r="A4" t="s">
        <v>2944</v>
      </c>
      <c r="B4" t="s">
        <v>9</v>
      </c>
      <c r="C4" t="s">
        <v>2945</v>
      </c>
      <c r="D4">
        <v>2022</v>
      </c>
      <c r="E4" t="s">
        <v>10</v>
      </c>
      <c r="F4" t="s">
        <v>2946</v>
      </c>
      <c r="G4" t="s">
        <v>2947</v>
      </c>
      <c r="I4" s="1">
        <v>41351</v>
      </c>
      <c r="J4" t="s">
        <v>90</v>
      </c>
    </row>
    <row r="5" spans="1:11" x14ac:dyDescent="0.35">
      <c r="A5" t="s">
        <v>2007</v>
      </c>
      <c r="B5" t="s">
        <v>16</v>
      </c>
      <c r="C5" t="s">
        <v>1647</v>
      </c>
      <c r="D5">
        <v>2022</v>
      </c>
      <c r="E5" t="s">
        <v>107</v>
      </c>
      <c r="F5" t="s">
        <v>195</v>
      </c>
      <c r="G5" t="s">
        <v>233</v>
      </c>
      <c r="I5" s="1">
        <v>39196</v>
      </c>
      <c r="J5" t="s">
        <v>502</v>
      </c>
    </row>
    <row r="6" spans="1:11" x14ac:dyDescent="0.35">
      <c r="A6" t="s">
        <v>1366</v>
      </c>
      <c r="B6" t="s">
        <v>16</v>
      </c>
      <c r="C6" t="s">
        <v>1367</v>
      </c>
      <c r="D6">
        <v>2022</v>
      </c>
      <c r="E6" t="s">
        <v>344</v>
      </c>
      <c r="F6" t="s">
        <v>1368</v>
      </c>
      <c r="G6" t="s">
        <v>181</v>
      </c>
      <c r="I6" s="1">
        <v>38444</v>
      </c>
      <c r="J6" t="s">
        <v>110</v>
      </c>
      <c r="K6" t="s">
        <v>114</v>
      </c>
    </row>
    <row r="7" spans="1:11" x14ac:dyDescent="0.35">
      <c r="A7" t="s">
        <v>2390</v>
      </c>
      <c r="B7" t="s">
        <v>9</v>
      </c>
      <c r="C7" t="s">
        <v>2255</v>
      </c>
      <c r="D7">
        <v>2022</v>
      </c>
      <c r="E7" t="s">
        <v>10</v>
      </c>
      <c r="F7" t="s">
        <v>1368</v>
      </c>
      <c r="G7" t="s">
        <v>774</v>
      </c>
      <c r="I7" s="1">
        <v>41096</v>
      </c>
      <c r="J7" t="s">
        <v>110</v>
      </c>
      <c r="K7" t="s">
        <v>114</v>
      </c>
    </row>
    <row r="8" spans="1:11" x14ac:dyDescent="0.35">
      <c r="A8" t="s">
        <v>806</v>
      </c>
      <c r="B8" t="s">
        <v>16</v>
      </c>
      <c r="C8" t="s">
        <v>807</v>
      </c>
      <c r="D8">
        <v>2022</v>
      </c>
      <c r="E8" t="s">
        <v>107</v>
      </c>
      <c r="F8" t="s">
        <v>808</v>
      </c>
      <c r="G8" t="s">
        <v>473</v>
      </c>
      <c r="I8" s="1">
        <v>39040</v>
      </c>
      <c r="J8" t="s">
        <v>312</v>
      </c>
      <c r="K8" t="s">
        <v>809</v>
      </c>
    </row>
    <row r="9" spans="1:11" x14ac:dyDescent="0.35">
      <c r="A9" t="s">
        <v>2948</v>
      </c>
      <c r="B9" t="s">
        <v>9</v>
      </c>
      <c r="C9" t="s">
        <v>2949</v>
      </c>
      <c r="D9">
        <v>2022</v>
      </c>
      <c r="E9" t="s">
        <v>2519</v>
      </c>
      <c r="F9" t="s">
        <v>2950</v>
      </c>
      <c r="G9" t="s">
        <v>2951</v>
      </c>
      <c r="I9" s="1">
        <v>41513</v>
      </c>
      <c r="J9" t="s">
        <v>257</v>
      </c>
      <c r="K9" t="s">
        <v>2952</v>
      </c>
    </row>
    <row r="10" spans="1:11" ht="15" x14ac:dyDescent="0.25">
      <c r="A10" t="s">
        <v>2953</v>
      </c>
      <c r="B10" t="s">
        <v>9</v>
      </c>
      <c r="C10" t="s">
        <v>2954</v>
      </c>
      <c r="D10">
        <v>2022</v>
      </c>
      <c r="E10" t="s">
        <v>252</v>
      </c>
      <c r="F10" t="s">
        <v>2955</v>
      </c>
      <c r="G10" t="s">
        <v>2956</v>
      </c>
      <c r="I10" s="1">
        <v>38081</v>
      </c>
      <c r="J10" t="s">
        <v>474</v>
      </c>
    </row>
    <row r="11" spans="1:11" x14ac:dyDescent="0.35">
      <c r="A11" t="s">
        <v>600</v>
      </c>
      <c r="B11" t="s">
        <v>9</v>
      </c>
      <c r="C11" t="s">
        <v>601</v>
      </c>
      <c r="D11">
        <v>2022</v>
      </c>
      <c r="E11" t="s">
        <v>363</v>
      </c>
      <c r="F11" t="s">
        <v>602</v>
      </c>
      <c r="G11" t="s">
        <v>234</v>
      </c>
      <c r="I11" s="1">
        <v>39306</v>
      </c>
      <c r="J11" t="s">
        <v>267</v>
      </c>
      <c r="K11" t="s">
        <v>570</v>
      </c>
    </row>
    <row r="12" spans="1:11" x14ac:dyDescent="0.35">
      <c r="A12" t="s">
        <v>1385</v>
      </c>
      <c r="B12" t="s">
        <v>16</v>
      </c>
      <c r="C12" t="s">
        <v>1386</v>
      </c>
      <c r="D12">
        <v>2022</v>
      </c>
      <c r="E12" t="s">
        <v>88</v>
      </c>
      <c r="F12" t="s">
        <v>1387</v>
      </c>
      <c r="G12" t="s">
        <v>71</v>
      </c>
      <c r="I12" s="1">
        <v>21680</v>
      </c>
      <c r="J12" t="s">
        <v>398</v>
      </c>
    </row>
    <row r="13" spans="1:11" x14ac:dyDescent="0.35">
      <c r="A13" t="s">
        <v>2957</v>
      </c>
      <c r="B13" t="s">
        <v>9</v>
      </c>
      <c r="C13" t="s">
        <v>2958</v>
      </c>
      <c r="D13">
        <v>2022</v>
      </c>
      <c r="E13" t="s">
        <v>40</v>
      </c>
      <c r="F13" t="s">
        <v>2959</v>
      </c>
      <c r="G13" t="s">
        <v>160</v>
      </c>
      <c r="I13" s="1">
        <v>40618</v>
      </c>
      <c r="J13" t="s">
        <v>267</v>
      </c>
    </row>
    <row r="14" spans="1:11" ht="15" x14ac:dyDescent="0.25">
      <c r="A14" t="s">
        <v>2960</v>
      </c>
      <c r="B14" t="s">
        <v>9</v>
      </c>
      <c r="C14" t="s">
        <v>2961</v>
      </c>
      <c r="D14">
        <v>2022</v>
      </c>
      <c r="E14" t="s">
        <v>2523</v>
      </c>
      <c r="F14" t="s">
        <v>2959</v>
      </c>
      <c r="G14" t="s">
        <v>136</v>
      </c>
      <c r="I14" s="1">
        <v>41899</v>
      </c>
      <c r="J14" t="s">
        <v>1729</v>
      </c>
      <c r="K14" t="s">
        <v>454</v>
      </c>
    </row>
    <row r="15" spans="1:11" x14ac:dyDescent="0.35">
      <c r="A15" t="s">
        <v>1325</v>
      </c>
      <c r="B15" t="s">
        <v>16</v>
      </c>
      <c r="C15" t="s">
        <v>1326</v>
      </c>
      <c r="D15">
        <v>2022</v>
      </c>
      <c r="E15" t="s">
        <v>88</v>
      </c>
      <c r="F15" t="s">
        <v>1327</v>
      </c>
      <c r="G15" t="s">
        <v>20</v>
      </c>
      <c r="I15" s="1">
        <v>36271</v>
      </c>
      <c r="J15" t="s">
        <v>61</v>
      </c>
    </row>
    <row r="16" spans="1:11" x14ac:dyDescent="0.35">
      <c r="A16" t="s">
        <v>1195</v>
      </c>
      <c r="B16" t="s">
        <v>9</v>
      </c>
      <c r="C16" t="s">
        <v>1636</v>
      </c>
      <c r="D16">
        <v>2022</v>
      </c>
      <c r="E16" t="s">
        <v>243</v>
      </c>
      <c r="F16" t="s">
        <v>1196</v>
      </c>
      <c r="G16" t="s">
        <v>281</v>
      </c>
      <c r="I16" s="1">
        <v>38633</v>
      </c>
      <c r="J16" t="s">
        <v>474</v>
      </c>
      <c r="K16" t="s">
        <v>1637</v>
      </c>
    </row>
    <row r="17" spans="1:11" x14ac:dyDescent="0.35">
      <c r="A17" t="s">
        <v>2962</v>
      </c>
      <c r="B17" t="s">
        <v>9</v>
      </c>
      <c r="C17" t="s">
        <v>2963</v>
      </c>
      <c r="D17">
        <v>2022</v>
      </c>
      <c r="E17" t="s">
        <v>40</v>
      </c>
      <c r="F17" t="s">
        <v>2964</v>
      </c>
      <c r="G17" t="s">
        <v>87</v>
      </c>
      <c r="I17" s="1">
        <v>40513</v>
      </c>
      <c r="J17" t="s">
        <v>394</v>
      </c>
    </row>
    <row r="18" spans="1:11" x14ac:dyDescent="0.35">
      <c r="A18" t="s">
        <v>1008</v>
      </c>
      <c r="B18" t="s">
        <v>16</v>
      </c>
      <c r="C18" t="s">
        <v>1009</v>
      </c>
      <c r="D18">
        <v>2022</v>
      </c>
      <c r="E18" t="s">
        <v>363</v>
      </c>
      <c r="F18" t="s">
        <v>1010</v>
      </c>
      <c r="G18" t="s">
        <v>853</v>
      </c>
      <c r="I18" s="1">
        <v>39523</v>
      </c>
      <c r="J18" t="s">
        <v>110</v>
      </c>
      <c r="K18" t="s">
        <v>569</v>
      </c>
    </row>
    <row r="19" spans="1:11" x14ac:dyDescent="0.35">
      <c r="A19" t="s">
        <v>2350</v>
      </c>
      <c r="B19" t="s">
        <v>9</v>
      </c>
      <c r="C19" t="s">
        <v>2199</v>
      </c>
      <c r="D19">
        <v>2022</v>
      </c>
      <c r="E19" t="s">
        <v>2523</v>
      </c>
      <c r="F19" t="s">
        <v>1010</v>
      </c>
      <c r="G19" t="s">
        <v>390</v>
      </c>
      <c r="I19" s="1">
        <v>42465</v>
      </c>
      <c r="J19" t="s">
        <v>1679</v>
      </c>
    </row>
    <row r="20" spans="1:11" x14ac:dyDescent="0.35">
      <c r="A20" t="s">
        <v>728</v>
      </c>
      <c r="B20" t="s">
        <v>16</v>
      </c>
      <c r="C20" t="s">
        <v>729</v>
      </c>
      <c r="D20">
        <v>2022</v>
      </c>
      <c r="E20" t="s">
        <v>27</v>
      </c>
      <c r="F20" t="s">
        <v>730</v>
      </c>
      <c r="G20" t="s">
        <v>63</v>
      </c>
      <c r="I20" s="1">
        <v>40007</v>
      </c>
      <c r="J20" t="s">
        <v>188</v>
      </c>
    </row>
    <row r="21" spans="1:11" x14ac:dyDescent="0.35">
      <c r="A21" t="s">
        <v>2056</v>
      </c>
      <c r="B21" t="s">
        <v>9</v>
      </c>
      <c r="C21" t="s">
        <v>1765</v>
      </c>
      <c r="D21">
        <v>2022</v>
      </c>
      <c r="E21" t="s">
        <v>40</v>
      </c>
      <c r="F21" t="s">
        <v>1766</v>
      </c>
      <c r="G21" t="s">
        <v>160</v>
      </c>
      <c r="I21" s="1">
        <v>40451</v>
      </c>
      <c r="J21" t="s">
        <v>188</v>
      </c>
    </row>
    <row r="22" spans="1:11" x14ac:dyDescent="0.35">
      <c r="A22" t="s">
        <v>1328</v>
      </c>
      <c r="B22" t="s">
        <v>16</v>
      </c>
      <c r="C22" t="s">
        <v>1329</v>
      </c>
      <c r="D22">
        <v>2022</v>
      </c>
      <c r="E22" t="s">
        <v>953</v>
      </c>
      <c r="F22" t="s">
        <v>1330</v>
      </c>
      <c r="G22" t="s">
        <v>1331</v>
      </c>
      <c r="I22" s="1">
        <v>36385</v>
      </c>
      <c r="J22" t="s">
        <v>61</v>
      </c>
    </row>
    <row r="23" spans="1:11" ht="15" x14ac:dyDescent="0.25">
      <c r="A23" t="s">
        <v>974</v>
      </c>
      <c r="B23" t="s">
        <v>9</v>
      </c>
      <c r="C23" t="s">
        <v>975</v>
      </c>
      <c r="D23">
        <v>2022</v>
      </c>
      <c r="E23" t="s">
        <v>363</v>
      </c>
      <c r="F23" t="s">
        <v>976</v>
      </c>
      <c r="G23" t="s">
        <v>113</v>
      </c>
      <c r="I23" s="1">
        <v>39577</v>
      </c>
      <c r="J23" t="s">
        <v>21</v>
      </c>
      <c r="K23" t="s">
        <v>973</v>
      </c>
    </row>
    <row r="24" spans="1:11" x14ac:dyDescent="0.35">
      <c r="A24" t="s">
        <v>2965</v>
      </c>
      <c r="B24" t="s">
        <v>9</v>
      </c>
      <c r="C24" t="s">
        <v>2966</v>
      </c>
      <c r="D24">
        <v>2022</v>
      </c>
      <c r="E24" t="s">
        <v>10</v>
      </c>
      <c r="F24" t="s">
        <v>2967</v>
      </c>
      <c r="G24" t="s">
        <v>345</v>
      </c>
      <c r="I24" s="1">
        <v>41235</v>
      </c>
      <c r="J24" t="s">
        <v>75</v>
      </c>
      <c r="K24" t="s">
        <v>2968</v>
      </c>
    </row>
    <row r="25" spans="1:11" x14ac:dyDescent="0.35">
      <c r="A25" t="s">
        <v>2969</v>
      </c>
      <c r="B25" t="s">
        <v>16</v>
      </c>
      <c r="C25" t="s">
        <v>2970</v>
      </c>
      <c r="D25">
        <v>2022</v>
      </c>
      <c r="E25" t="s">
        <v>40</v>
      </c>
      <c r="F25" t="s">
        <v>2971</v>
      </c>
      <c r="G25" t="s">
        <v>179</v>
      </c>
      <c r="I25" s="1">
        <v>40383</v>
      </c>
      <c r="J25" t="s">
        <v>264</v>
      </c>
    </row>
    <row r="26" spans="1:11" x14ac:dyDescent="0.35">
      <c r="A26" t="s">
        <v>1356</v>
      </c>
      <c r="B26" t="s">
        <v>16</v>
      </c>
      <c r="C26" t="s">
        <v>2972</v>
      </c>
      <c r="D26">
        <v>2022</v>
      </c>
      <c r="E26" t="s">
        <v>88</v>
      </c>
      <c r="F26" t="s">
        <v>1357</v>
      </c>
      <c r="G26" t="s">
        <v>849</v>
      </c>
      <c r="I26" s="1">
        <v>35233</v>
      </c>
      <c r="J26" t="s">
        <v>257</v>
      </c>
    </row>
    <row r="27" spans="1:11" ht="15" x14ac:dyDescent="0.25">
      <c r="A27" t="s">
        <v>2045</v>
      </c>
      <c r="B27" t="s">
        <v>9</v>
      </c>
      <c r="C27" t="s">
        <v>1737</v>
      </c>
      <c r="D27">
        <v>2022</v>
      </c>
      <c r="E27" t="s">
        <v>18</v>
      </c>
      <c r="F27" t="s">
        <v>1738</v>
      </c>
      <c r="G27" t="s">
        <v>14</v>
      </c>
      <c r="I27" s="1">
        <v>41038</v>
      </c>
      <c r="J27" t="s">
        <v>1729</v>
      </c>
      <c r="K27" t="s">
        <v>1731</v>
      </c>
    </row>
    <row r="28" spans="1:11" x14ac:dyDescent="0.35">
      <c r="A28" t="s">
        <v>1294</v>
      </c>
      <c r="B28" t="s">
        <v>16</v>
      </c>
      <c r="C28" t="s">
        <v>1295</v>
      </c>
      <c r="D28">
        <v>2022</v>
      </c>
      <c r="E28" t="s">
        <v>1101</v>
      </c>
      <c r="F28" t="s">
        <v>1296</v>
      </c>
      <c r="G28" t="s">
        <v>254</v>
      </c>
      <c r="I28" s="1">
        <v>36852</v>
      </c>
      <c r="J28" t="s">
        <v>502</v>
      </c>
      <c r="K28" t="s">
        <v>1297</v>
      </c>
    </row>
    <row r="29" spans="1:11" x14ac:dyDescent="0.35">
      <c r="A29" t="s">
        <v>634</v>
      </c>
      <c r="B29" t="s">
        <v>16</v>
      </c>
      <c r="C29" t="s">
        <v>635</v>
      </c>
      <c r="D29">
        <v>2022</v>
      </c>
      <c r="E29" t="s">
        <v>344</v>
      </c>
      <c r="F29" t="s">
        <v>617</v>
      </c>
      <c r="G29" t="s">
        <v>636</v>
      </c>
      <c r="I29" s="1">
        <v>38267</v>
      </c>
      <c r="J29" t="s">
        <v>110</v>
      </c>
    </row>
    <row r="30" spans="1:11" x14ac:dyDescent="0.35">
      <c r="A30" t="s">
        <v>2687</v>
      </c>
      <c r="B30" t="s">
        <v>9</v>
      </c>
      <c r="C30" t="s">
        <v>2688</v>
      </c>
      <c r="D30">
        <v>2022</v>
      </c>
      <c r="E30" t="s">
        <v>18</v>
      </c>
      <c r="F30" t="s">
        <v>2689</v>
      </c>
      <c r="G30" t="s">
        <v>23</v>
      </c>
      <c r="I30" s="1">
        <v>41025</v>
      </c>
      <c r="J30" t="s">
        <v>267</v>
      </c>
      <c r="K30" t="s">
        <v>114</v>
      </c>
    </row>
    <row r="31" spans="1:11" x14ac:dyDescent="0.35">
      <c r="A31" t="s">
        <v>2973</v>
      </c>
      <c r="B31" t="s">
        <v>16</v>
      </c>
      <c r="C31" t="s">
        <v>2974</v>
      </c>
      <c r="D31">
        <v>2022</v>
      </c>
      <c r="E31" t="s">
        <v>2519</v>
      </c>
      <c r="F31" t="s">
        <v>2975</v>
      </c>
      <c r="G31" t="s">
        <v>2976</v>
      </c>
      <c r="I31" s="1">
        <v>41619</v>
      </c>
      <c r="J31" t="s">
        <v>90</v>
      </c>
    </row>
    <row r="32" spans="1:11" x14ac:dyDescent="0.35">
      <c r="A32" t="s">
        <v>2453</v>
      </c>
      <c r="B32" t="s">
        <v>16</v>
      </c>
      <c r="C32" t="s">
        <v>2454</v>
      </c>
      <c r="D32">
        <v>2022</v>
      </c>
      <c r="E32" t="s">
        <v>40</v>
      </c>
      <c r="F32" t="s">
        <v>2455</v>
      </c>
      <c r="G32" t="s">
        <v>200</v>
      </c>
      <c r="I32" s="1">
        <v>40629</v>
      </c>
      <c r="J32" t="s">
        <v>140</v>
      </c>
      <c r="K32" t="s">
        <v>2452</v>
      </c>
    </row>
    <row r="33" spans="1:11" x14ac:dyDescent="0.35">
      <c r="A33" t="s">
        <v>197</v>
      </c>
      <c r="B33" t="s">
        <v>16</v>
      </c>
      <c r="C33" t="s">
        <v>198</v>
      </c>
      <c r="D33">
        <v>2022</v>
      </c>
      <c r="E33" t="s">
        <v>27</v>
      </c>
      <c r="F33" t="s">
        <v>199</v>
      </c>
      <c r="G33" t="s">
        <v>200</v>
      </c>
      <c r="I33" s="1">
        <v>40212</v>
      </c>
      <c r="J33" t="s">
        <v>188</v>
      </c>
    </row>
    <row r="34" spans="1:11" x14ac:dyDescent="0.35">
      <c r="A34" t="s">
        <v>955</v>
      </c>
      <c r="B34" t="s">
        <v>9</v>
      </c>
      <c r="C34" t="s">
        <v>956</v>
      </c>
      <c r="D34">
        <v>2022</v>
      </c>
      <c r="E34" t="s">
        <v>1101</v>
      </c>
      <c r="F34" t="s">
        <v>199</v>
      </c>
      <c r="G34" t="s">
        <v>190</v>
      </c>
      <c r="I34" s="1">
        <v>36941</v>
      </c>
      <c r="J34" t="s">
        <v>319</v>
      </c>
    </row>
    <row r="35" spans="1:11" x14ac:dyDescent="0.35">
      <c r="A35" t="s">
        <v>2977</v>
      </c>
      <c r="B35" t="s">
        <v>9</v>
      </c>
      <c r="C35" t="s">
        <v>2978</v>
      </c>
      <c r="D35">
        <v>2022</v>
      </c>
      <c r="E35" t="s">
        <v>10</v>
      </c>
      <c r="F35" t="s">
        <v>2979</v>
      </c>
      <c r="G35" t="s">
        <v>334</v>
      </c>
      <c r="I35" s="1">
        <v>41112</v>
      </c>
      <c r="J35" t="s">
        <v>244</v>
      </c>
      <c r="K35" t="s">
        <v>981</v>
      </c>
    </row>
    <row r="36" spans="1:11" x14ac:dyDescent="0.35">
      <c r="A36" t="s">
        <v>2980</v>
      </c>
      <c r="B36" t="s">
        <v>9</v>
      </c>
      <c r="C36" t="s">
        <v>2981</v>
      </c>
      <c r="D36">
        <v>2022</v>
      </c>
      <c r="E36" t="s">
        <v>2523</v>
      </c>
      <c r="F36" t="s">
        <v>2982</v>
      </c>
      <c r="G36" t="s">
        <v>2194</v>
      </c>
      <c r="I36" s="1">
        <v>41973</v>
      </c>
      <c r="J36" t="s">
        <v>1679</v>
      </c>
    </row>
    <row r="37" spans="1:11" x14ac:dyDescent="0.35">
      <c r="A37" t="s">
        <v>1417</v>
      </c>
      <c r="B37" t="s">
        <v>16</v>
      </c>
      <c r="C37" t="s">
        <v>1418</v>
      </c>
      <c r="D37">
        <v>2022</v>
      </c>
      <c r="E37" t="s">
        <v>88</v>
      </c>
      <c r="F37" t="s">
        <v>1419</v>
      </c>
      <c r="G37" t="s">
        <v>805</v>
      </c>
      <c r="I37" s="1">
        <v>22956</v>
      </c>
      <c r="J37" t="s">
        <v>943</v>
      </c>
    </row>
    <row r="38" spans="1:11" x14ac:dyDescent="0.35">
      <c r="A38" t="s">
        <v>2172</v>
      </c>
      <c r="B38" t="s">
        <v>16</v>
      </c>
      <c r="C38" t="s">
        <v>1991</v>
      </c>
      <c r="D38">
        <v>2022</v>
      </c>
      <c r="E38" t="s">
        <v>88</v>
      </c>
      <c r="F38" t="s">
        <v>1992</v>
      </c>
      <c r="G38" t="s">
        <v>386</v>
      </c>
      <c r="I38" s="1">
        <v>23184</v>
      </c>
      <c r="J38" t="s">
        <v>943</v>
      </c>
    </row>
    <row r="39" spans="1:11" x14ac:dyDescent="0.35">
      <c r="A39" t="s">
        <v>2543</v>
      </c>
      <c r="B39" t="s">
        <v>16</v>
      </c>
      <c r="C39" t="s">
        <v>2544</v>
      </c>
      <c r="D39">
        <v>2022</v>
      </c>
      <c r="E39" t="s">
        <v>18</v>
      </c>
      <c r="F39" t="s">
        <v>2545</v>
      </c>
      <c r="G39" t="s">
        <v>221</v>
      </c>
      <c r="I39" s="1">
        <v>40867</v>
      </c>
      <c r="J39" t="s">
        <v>75</v>
      </c>
      <c r="K39" t="s">
        <v>2546</v>
      </c>
    </row>
    <row r="40" spans="1:11" x14ac:dyDescent="0.35">
      <c r="A40" t="s">
        <v>2009</v>
      </c>
      <c r="B40" t="s">
        <v>16</v>
      </c>
      <c r="C40" t="s">
        <v>1651</v>
      </c>
      <c r="D40">
        <v>2022</v>
      </c>
      <c r="E40" t="s">
        <v>27</v>
      </c>
      <c r="F40" t="s">
        <v>1652</v>
      </c>
      <c r="G40" t="s">
        <v>109</v>
      </c>
      <c r="I40" s="1">
        <v>40117</v>
      </c>
      <c r="J40" t="s">
        <v>21</v>
      </c>
      <c r="K40" t="s">
        <v>1653</v>
      </c>
    </row>
    <row r="41" spans="1:11" x14ac:dyDescent="0.35">
      <c r="A41" t="s">
        <v>2983</v>
      </c>
      <c r="B41" t="s">
        <v>16</v>
      </c>
      <c r="C41" t="s">
        <v>2984</v>
      </c>
      <c r="D41">
        <v>2022</v>
      </c>
      <c r="E41" t="s">
        <v>59</v>
      </c>
      <c r="F41" t="s">
        <v>2985</v>
      </c>
      <c r="G41" t="s">
        <v>532</v>
      </c>
      <c r="I41" s="1">
        <v>39693</v>
      </c>
      <c r="J41" t="s">
        <v>2986</v>
      </c>
      <c r="K41" t="s">
        <v>2987</v>
      </c>
    </row>
    <row r="42" spans="1:11" x14ac:dyDescent="0.35">
      <c r="A42" t="s">
        <v>2988</v>
      </c>
      <c r="B42" t="s">
        <v>9</v>
      </c>
      <c r="C42" t="s">
        <v>2989</v>
      </c>
      <c r="D42">
        <v>2022</v>
      </c>
      <c r="E42" t="s">
        <v>40</v>
      </c>
      <c r="F42" t="s">
        <v>2990</v>
      </c>
      <c r="G42" t="s">
        <v>202</v>
      </c>
      <c r="I42" s="1">
        <v>40710</v>
      </c>
      <c r="J42" t="s">
        <v>112</v>
      </c>
      <c r="K42" t="s">
        <v>114</v>
      </c>
    </row>
    <row r="43" spans="1:11" x14ac:dyDescent="0.35">
      <c r="A43" t="s">
        <v>1094</v>
      </c>
      <c r="B43" t="s">
        <v>16</v>
      </c>
      <c r="C43" t="s">
        <v>1095</v>
      </c>
      <c r="D43">
        <v>2022</v>
      </c>
      <c r="E43" t="s">
        <v>59</v>
      </c>
      <c r="F43" t="s">
        <v>1096</v>
      </c>
      <c r="G43" t="s">
        <v>101</v>
      </c>
      <c r="I43" s="1">
        <v>39975</v>
      </c>
      <c r="J43" t="s">
        <v>75</v>
      </c>
      <c r="K43" t="s">
        <v>80</v>
      </c>
    </row>
    <row r="44" spans="1:11" ht="15" x14ac:dyDescent="0.25">
      <c r="A44" t="s">
        <v>2991</v>
      </c>
      <c r="B44" t="s">
        <v>9</v>
      </c>
      <c r="C44" t="s">
        <v>2992</v>
      </c>
      <c r="D44">
        <v>2022</v>
      </c>
      <c r="E44" t="s">
        <v>88</v>
      </c>
      <c r="F44" t="s">
        <v>2993</v>
      </c>
      <c r="G44" t="s">
        <v>2994</v>
      </c>
      <c r="I44" s="1">
        <v>31067</v>
      </c>
      <c r="J44" t="s">
        <v>474</v>
      </c>
    </row>
    <row r="45" spans="1:11" x14ac:dyDescent="0.35">
      <c r="A45" t="s">
        <v>2995</v>
      </c>
      <c r="B45" t="s">
        <v>9</v>
      </c>
      <c r="C45" t="s">
        <v>2996</v>
      </c>
      <c r="D45">
        <v>2022</v>
      </c>
      <c r="E45" t="s">
        <v>10</v>
      </c>
      <c r="F45" t="s">
        <v>2997</v>
      </c>
      <c r="G45" t="s">
        <v>235</v>
      </c>
      <c r="I45" s="1">
        <v>41285</v>
      </c>
      <c r="J45" t="s">
        <v>271</v>
      </c>
      <c r="K45" t="s">
        <v>2627</v>
      </c>
    </row>
    <row r="46" spans="1:11" x14ac:dyDescent="0.35">
      <c r="A46" t="s">
        <v>2456</v>
      </c>
      <c r="B46" t="s">
        <v>16</v>
      </c>
      <c r="C46" t="s">
        <v>2457</v>
      </c>
      <c r="D46">
        <v>2022</v>
      </c>
      <c r="E46" t="s">
        <v>18</v>
      </c>
      <c r="F46" t="s">
        <v>2458</v>
      </c>
      <c r="G46" t="s">
        <v>63</v>
      </c>
      <c r="I46" s="1">
        <v>40801</v>
      </c>
      <c r="J46" t="s">
        <v>140</v>
      </c>
      <c r="K46" t="s">
        <v>2452</v>
      </c>
    </row>
    <row r="47" spans="1:11" x14ac:dyDescent="0.35">
      <c r="A47" t="s">
        <v>876</v>
      </c>
      <c r="B47" t="s">
        <v>16</v>
      </c>
      <c r="C47" t="s">
        <v>877</v>
      </c>
      <c r="D47">
        <v>2022</v>
      </c>
      <c r="E47" t="s">
        <v>88</v>
      </c>
      <c r="F47" t="s">
        <v>878</v>
      </c>
      <c r="G47" t="s">
        <v>386</v>
      </c>
      <c r="I47" s="1">
        <v>20874</v>
      </c>
      <c r="J47" t="s">
        <v>551</v>
      </c>
    </row>
    <row r="48" spans="1:11" x14ac:dyDescent="0.35">
      <c r="A48" t="s">
        <v>639</v>
      </c>
      <c r="B48" t="s">
        <v>16</v>
      </c>
      <c r="C48" t="s">
        <v>640</v>
      </c>
      <c r="D48">
        <v>2022</v>
      </c>
      <c r="E48" t="s">
        <v>243</v>
      </c>
      <c r="F48" t="s">
        <v>637</v>
      </c>
      <c r="G48" t="s">
        <v>375</v>
      </c>
      <c r="I48" s="1">
        <v>38692</v>
      </c>
      <c r="J48" t="s">
        <v>110</v>
      </c>
      <c r="K48" t="s">
        <v>355</v>
      </c>
    </row>
    <row r="49" spans="1:11" x14ac:dyDescent="0.35">
      <c r="A49" t="s">
        <v>2459</v>
      </c>
      <c r="B49" t="s">
        <v>16</v>
      </c>
      <c r="C49" t="s">
        <v>2460</v>
      </c>
      <c r="D49">
        <v>2022</v>
      </c>
      <c r="E49" t="s">
        <v>40</v>
      </c>
      <c r="F49" t="s">
        <v>2461</v>
      </c>
      <c r="G49" t="s">
        <v>179</v>
      </c>
      <c r="I49" s="1">
        <v>40720</v>
      </c>
      <c r="J49" t="s">
        <v>140</v>
      </c>
      <c r="K49" t="s">
        <v>2452</v>
      </c>
    </row>
    <row r="50" spans="1:11" x14ac:dyDescent="0.35">
      <c r="A50" t="s">
        <v>1333</v>
      </c>
      <c r="B50" t="s">
        <v>16</v>
      </c>
      <c r="C50" t="s">
        <v>1334</v>
      </c>
      <c r="D50">
        <v>2022</v>
      </c>
      <c r="E50" t="s">
        <v>13</v>
      </c>
      <c r="F50" t="s">
        <v>1332</v>
      </c>
      <c r="G50" t="s">
        <v>101</v>
      </c>
      <c r="I50" s="1">
        <v>37582</v>
      </c>
      <c r="J50" t="s">
        <v>61</v>
      </c>
      <c r="K50" t="s">
        <v>924</v>
      </c>
    </row>
    <row r="51" spans="1:11" x14ac:dyDescent="0.35">
      <c r="A51" t="s">
        <v>2143</v>
      </c>
      <c r="B51" t="s">
        <v>9</v>
      </c>
      <c r="C51" t="s">
        <v>1944</v>
      </c>
      <c r="D51">
        <v>2022</v>
      </c>
      <c r="E51" t="s">
        <v>107</v>
      </c>
      <c r="F51" t="s">
        <v>1945</v>
      </c>
      <c r="G51" t="s">
        <v>87</v>
      </c>
      <c r="I51" s="1">
        <v>38993</v>
      </c>
      <c r="J51" t="s">
        <v>90</v>
      </c>
    </row>
    <row r="52" spans="1:11" x14ac:dyDescent="0.35">
      <c r="A52" t="s">
        <v>2572</v>
      </c>
      <c r="B52" t="s">
        <v>9</v>
      </c>
      <c r="C52" t="s">
        <v>2573</v>
      </c>
      <c r="D52">
        <v>2022</v>
      </c>
      <c r="E52" t="s">
        <v>40</v>
      </c>
      <c r="F52" t="s">
        <v>2574</v>
      </c>
      <c r="G52" t="s">
        <v>97</v>
      </c>
      <c r="I52" s="1">
        <v>40630</v>
      </c>
      <c r="J52" t="s">
        <v>61</v>
      </c>
    </row>
    <row r="53" spans="1:11" x14ac:dyDescent="0.35">
      <c r="A53" t="s">
        <v>34</v>
      </c>
      <c r="B53" t="s">
        <v>9</v>
      </c>
      <c r="C53" t="s">
        <v>35</v>
      </c>
      <c r="D53">
        <v>2022</v>
      </c>
      <c r="E53" t="s">
        <v>59</v>
      </c>
      <c r="F53" t="s">
        <v>36</v>
      </c>
      <c r="G53" t="s">
        <v>37</v>
      </c>
      <c r="I53" s="1">
        <v>39729</v>
      </c>
      <c r="J53" t="s">
        <v>21</v>
      </c>
    </row>
    <row r="54" spans="1:11" x14ac:dyDescent="0.35">
      <c r="A54" t="s">
        <v>2998</v>
      </c>
      <c r="B54" t="s">
        <v>9</v>
      </c>
      <c r="C54" t="s">
        <v>2999</v>
      </c>
      <c r="D54">
        <v>2022</v>
      </c>
      <c r="E54" t="s">
        <v>2519</v>
      </c>
      <c r="F54" t="s">
        <v>3000</v>
      </c>
      <c r="G54" t="s">
        <v>33</v>
      </c>
      <c r="I54" s="1">
        <v>41505</v>
      </c>
      <c r="J54" t="s">
        <v>244</v>
      </c>
    </row>
    <row r="55" spans="1:11" x14ac:dyDescent="0.35">
      <c r="A55" t="s">
        <v>2695</v>
      </c>
      <c r="B55" t="s">
        <v>9</v>
      </c>
      <c r="C55" t="s">
        <v>2696</v>
      </c>
      <c r="D55">
        <v>2022</v>
      </c>
      <c r="E55" t="s">
        <v>10</v>
      </c>
      <c r="F55" t="s">
        <v>2697</v>
      </c>
      <c r="G55" t="s">
        <v>327</v>
      </c>
      <c r="I55" s="1">
        <v>41215</v>
      </c>
      <c r="J55" t="s">
        <v>693</v>
      </c>
      <c r="K55" t="s">
        <v>2698</v>
      </c>
    </row>
    <row r="56" spans="1:11" x14ac:dyDescent="0.35">
      <c r="A56" t="s">
        <v>391</v>
      </c>
      <c r="B56" t="s">
        <v>9</v>
      </c>
      <c r="C56" t="s">
        <v>392</v>
      </c>
      <c r="D56">
        <v>2022</v>
      </c>
      <c r="E56" t="s">
        <v>40</v>
      </c>
      <c r="F56" t="s">
        <v>393</v>
      </c>
      <c r="G56" t="s">
        <v>14</v>
      </c>
      <c r="I56" s="1">
        <v>40603</v>
      </c>
      <c r="J56" t="s">
        <v>394</v>
      </c>
      <c r="K56" t="s">
        <v>464</v>
      </c>
    </row>
    <row r="57" spans="1:11" ht="15" x14ac:dyDescent="0.25">
      <c r="A57" t="s">
        <v>3001</v>
      </c>
      <c r="B57" t="s">
        <v>9</v>
      </c>
      <c r="C57" t="s">
        <v>3002</v>
      </c>
      <c r="D57">
        <v>2022</v>
      </c>
      <c r="E57" t="s">
        <v>363</v>
      </c>
      <c r="F57" t="s">
        <v>3003</v>
      </c>
      <c r="G57" t="s">
        <v>256</v>
      </c>
      <c r="I57" s="1">
        <v>39555</v>
      </c>
      <c r="J57" t="s">
        <v>831</v>
      </c>
    </row>
    <row r="58" spans="1:11" x14ac:dyDescent="0.35">
      <c r="A58" t="s">
        <v>960</v>
      </c>
      <c r="B58" t="s">
        <v>9</v>
      </c>
      <c r="C58" t="s">
        <v>961</v>
      </c>
      <c r="D58">
        <v>2022</v>
      </c>
      <c r="E58" t="s">
        <v>243</v>
      </c>
      <c r="F58" t="s">
        <v>962</v>
      </c>
      <c r="G58" t="s">
        <v>345</v>
      </c>
      <c r="I58" s="1">
        <v>38865</v>
      </c>
      <c r="J58" t="s">
        <v>43</v>
      </c>
      <c r="K58" t="s">
        <v>3004</v>
      </c>
    </row>
    <row r="59" spans="1:11" x14ac:dyDescent="0.35">
      <c r="A59" t="s">
        <v>3005</v>
      </c>
      <c r="B59" t="s">
        <v>9</v>
      </c>
      <c r="C59" t="s">
        <v>3006</v>
      </c>
      <c r="D59">
        <v>2022</v>
      </c>
      <c r="E59" t="s">
        <v>27</v>
      </c>
      <c r="F59" t="s">
        <v>3007</v>
      </c>
      <c r="G59" t="s">
        <v>65</v>
      </c>
      <c r="I59" s="1">
        <v>40251</v>
      </c>
      <c r="J59" t="s">
        <v>271</v>
      </c>
      <c r="K59" t="s">
        <v>3008</v>
      </c>
    </row>
    <row r="60" spans="1:11" x14ac:dyDescent="0.35">
      <c r="A60" t="s">
        <v>3009</v>
      </c>
      <c r="B60" t="s">
        <v>9</v>
      </c>
      <c r="C60" t="s">
        <v>3010</v>
      </c>
      <c r="D60">
        <v>2022</v>
      </c>
      <c r="E60" t="s">
        <v>18</v>
      </c>
      <c r="F60" t="s">
        <v>3011</v>
      </c>
      <c r="G60" t="s">
        <v>11</v>
      </c>
      <c r="I60" s="1">
        <v>40850</v>
      </c>
      <c r="J60" t="s">
        <v>112</v>
      </c>
      <c r="K60" t="s">
        <v>114</v>
      </c>
    </row>
    <row r="61" spans="1:11" x14ac:dyDescent="0.35">
      <c r="A61" t="s">
        <v>648</v>
      </c>
      <c r="B61" t="s">
        <v>9</v>
      </c>
      <c r="C61" t="s">
        <v>649</v>
      </c>
      <c r="D61">
        <v>2022</v>
      </c>
      <c r="E61" t="s">
        <v>18</v>
      </c>
      <c r="F61" t="s">
        <v>646</v>
      </c>
      <c r="G61" t="s">
        <v>410</v>
      </c>
      <c r="I61" s="1">
        <v>40962</v>
      </c>
      <c r="J61" t="s">
        <v>264</v>
      </c>
      <c r="K61" t="s">
        <v>647</v>
      </c>
    </row>
    <row r="62" spans="1:11" x14ac:dyDescent="0.35">
      <c r="A62" t="s">
        <v>2116</v>
      </c>
      <c r="B62" t="s">
        <v>9</v>
      </c>
      <c r="C62" t="s">
        <v>1888</v>
      </c>
      <c r="D62">
        <v>2022</v>
      </c>
      <c r="E62" t="s">
        <v>40</v>
      </c>
      <c r="F62" t="s">
        <v>1889</v>
      </c>
      <c r="G62" t="s">
        <v>11</v>
      </c>
      <c r="I62" s="1">
        <v>40642</v>
      </c>
      <c r="J62" t="s">
        <v>394</v>
      </c>
      <c r="K62" t="s">
        <v>464</v>
      </c>
    </row>
    <row r="63" spans="1:11" x14ac:dyDescent="0.35">
      <c r="A63" t="s">
        <v>3012</v>
      </c>
      <c r="B63" t="s">
        <v>9</v>
      </c>
      <c r="C63" t="s">
        <v>3013</v>
      </c>
      <c r="D63">
        <v>2022</v>
      </c>
      <c r="E63" t="s">
        <v>27</v>
      </c>
      <c r="F63" t="s">
        <v>3014</v>
      </c>
      <c r="G63" t="s">
        <v>327</v>
      </c>
      <c r="I63" s="1">
        <v>40151</v>
      </c>
      <c r="J63" t="s">
        <v>257</v>
      </c>
      <c r="K63" t="s">
        <v>2952</v>
      </c>
    </row>
    <row r="64" spans="1:11" x14ac:dyDescent="0.35">
      <c r="A64" t="s">
        <v>916</v>
      </c>
      <c r="B64" t="s">
        <v>9</v>
      </c>
      <c r="C64" t="s">
        <v>917</v>
      </c>
      <c r="D64">
        <v>2022</v>
      </c>
      <c r="E64" t="s">
        <v>243</v>
      </c>
      <c r="F64" t="s">
        <v>918</v>
      </c>
      <c r="G64" t="s">
        <v>202</v>
      </c>
      <c r="I64" s="1">
        <v>38629</v>
      </c>
      <c r="J64" t="s">
        <v>61</v>
      </c>
      <c r="K64" t="s">
        <v>919</v>
      </c>
    </row>
    <row r="65" spans="1:11" x14ac:dyDescent="0.35">
      <c r="A65" t="s">
        <v>3015</v>
      </c>
      <c r="B65" t="s">
        <v>9</v>
      </c>
      <c r="C65" t="s">
        <v>3016</v>
      </c>
      <c r="D65">
        <v>2022</v>
      </c>
      <c r="E65" t="s">
        <v>40</v>
      </c>
      <c r="F65" t="s">
        <v>3017</v>
      </c>
      <c r="G65" t="s">
        <v>11</v>
      </c>
      <c r="I65" s="1">
        <v>40601</v>
      </c>
      <c r="J65" t="s">
        <v>2986</v>
      </c>
      <c r="K65" t="s">
        <v>3018</v>
      </c>
    </row>
    <row r="66" spans="1:11" x14ac:dyDescent="0.35">
      <c r="A66" t="s">
        <v>3019</v>
      </c>
      <c r="B66" t="s">
        <v>9</v>
      </c>
      <c r="C66" t="s">
        <v>3020</v>
      </c>
      <c r="D66">
        <v>2022</v>
      </c>
      <c r="E66" t="s">
        <v>2523</v>
      </c>
      <c r="F66" t="s">
        <v>3021</v>
      </c>
      <c r="G66" t="s">
        <v>1658</v>
      </c>
      <c r="I66" s="1">
        <v>41824</v>
      </c>
      <c r="J66" t="s">
        <v>244</v>
      </c>
    </row>
    <row r="67" spans="1:11" ht="15" x14ac:dyDescent="0.25">
      <c r="A67" t="s">
        <v>1177</v>
      </c>
      <c r="B67" t="s">
        <v>9</v>
      </c>
      <c r="C67" t="s">
        <v>3022</v>
      </c>
      <c r="D67">
        <v>2022</v>
      </c>
      <c r="E67" t="s">
        <v>344</v>
      </c>
      <c r="F67" t="s">
        <v>1178</v>
      </c>
      <c r="G67" t="s">
        <v>11</v>
      </c>
      <c r="I67" s="1">
        <v>38483</v>
      </c>
      <c r="J67" t="s">
        <v>12</v>
      </c>
    </row>
    <row r="68" spans="1:11" x14ac:dyDescent="0.35">
      <c r="A68" t="s">
        <v>479</v>
      </c>
      <c r="B68" t="s">
        <v>9</v>
      </c>
      <c r="C68" t="s">
        <v>480</v>
      </c>
      <c r="D68">
        <v>2022</v>
      </c>
      <c r="E68" t="s">
        <v>344</v>
      </c>
      <c r="F68" t="s">
        <v>472</v>
      </c>
      <c r="G68" t="s">
        <v>364</v>
      </c>
      <c r="I68" s="1">
        <v>38387</v>
      </c>
      <c r="J68" t="s">
        <v>61</v>
      </c>
    </row>
    <row r="69" spans="1:11" x14ac:dyDescent="0.35">
      <c r="A69" t="s">
        <v>3023</v>
      </c>
      <c r="B69" t="s">
        <v>9</v>
      </c>
      <c r="C69" t="s">
        <v>3024</v>
      </c>
      <c r="D69">
        <v>2022</v>
      </c>
      <c r="E69" t="s">
        <v>243</v>
      </c>
      <c r="F69" t="s">
        <v>3025</v>
      </c>
      <c r="G69" t="s">
        <v>160</v>
      </c>
      <c r="I69" s="1">
        <v>38844</v>
      </c>
      <c r="J69" t="s">
        <v>264</v>
      </c>
    </row>
    <row r="70" spans="1:11" x14ac:dyDescent="0.35">
      <c r="A70" t="s">
        <v>3026</v>
      </c>
      <c r="B70" t="s">
        <v>16</v>
      </c>
      <c r="C70" t="s">
        <v>3027</v>
      </c>
      <c r="D70">
        <v>2022</v>
      </c>
      <c r="E70" t="s">
        <v>10</v>
      </c>
      <c r="F70" t="s">
        <v>3028</v>
      </c>
      <c r="G70" t="s">
        <v>518</v>
      </c>
      <c r="I70" s="1">
        <v>41315</v>
      </c>
      <c r="J70" t="s">
        <v>244</v>
      </c>
      <c r="K70" t="s">
        <v>981</v>
      </c>
    </row>
    <row r="71" spans="1:11" x14ac:dyDescent="0.35">
      <c r="A71" t="s">
        <v>2884</v>
      </c>
      <c r="B71" t="s">
        <v>9</v>
      </c>
      <c r="C71" t="s">
        <v>2885</v>
      </c>
      <c r="D71">
        <v>2022</v>
      </c>
      <c r="E71" t="s">
        <v>40</v>
      </c>
      <c r="F71" t="s">
        <v>2886</v>
      </c>
      <c r="G71" t="s">
        <v>234</v>
      </c>
      <c r="I71" s="1">
        <v>40517</v>
      </c>
      <c r="J71" t="s">
        <v>140</v>
      </c>
      <c r="K71" t="s">
        <v>1834</v>
      </c>
    </row>
    <row r="72" spans="1:11" x14ac:dyDescent="0.35">
      <c r="A72" t="s">
        <v>618</v>
      </c>
      <c r="B72" t="s">
        <v>9</v>
      </c>
      <c r="C72" t="s">
        <v>619</v>
      </c>
      <c r="D72">
        <v>2022</v>
      </c>
      <c r="E72" t="s">
        <v>107</v>
      </c>
      <c r="F72" t="s">
        <v>620</v>
      </c>
      <c r="G72" t="s">
        <v>190</v>
      </c>
      <c r="I72" s="1">
        <v>39077</v>
      </c>
      <c r="J72" t="s">
        <v>110</v>
      </c>
      <c r="K72" t="s">
        <v>114</v>
      </c>
    </row>
    <row r="73" spans="1:11" ht="15" x14ac:dyDescent="0.25">
      <c r="A73" t="s">
        <v>2138</v>
      </c>
      <c r="B73" t="s">
        <v>9</v>
      </c>
      <c r="C73" t="s">
        <v>1932</v>
      </c>
      <c r="D73">
        <v>2022</v>
      </c>
      <c r="E73" t="s">
        <v>27</v>
      </c>
      <c r="F73" t="s">
        <v>1933</v>
      </c>
      <c r="G73" t="s">
        <v>1934</v>
      </c>
      <c r="I73" s="1">
        <v>40280</v>
      </c>
      <c r="J73" t="s">
        <v>128</v>
      </c>
      <c r="K73" t="s">
        <v>1215</v>
      </c>
    </row>
    <row r="74" spans="1:11" x14ac:dyDescent="0.35">
      <c r="A74" t="s">
        <v>1234</v>
      </c>
      <c r="B74" t="s">
        <v>9</v>
      </c>
      <c r="C74" t="s">
        <v>1235</v>
      </c>
      <c r="D74">
        <v>2022</v>
      </c>
      <c r="E74" t="s">
        <v>363</v>
      </c>
      <c r="F74" t="s">
        <v>1093</v>
      </c>
      <c r="G74" t="s">
        <v>234</v>
      </c>
      <c r="I74" s="1">
        <v>39282</v>
      </c>
      <c r="J74" t="s">
        <v>75</v>
      </c>
      <c r="K74" t="s">
        <v>2338</v>
      </c>
    </row>
    <row r="75" spans="1:11" x14ac:dyDescent="0.35">
      <c r="A75" t="s">
        <v>3029</v>
      </c>
      <c r="B75" t="s">
        <v>9</v>
      </c>
      <c r="C75" t="s">
        <v>3030</v>
      </c>
      <c r="D75">
        <v>2022</v>
      </c>
      <c r="E75" t="s">
        <v>18</v>
      </c>
      <c r="F75" t="s">
        <v>3031</v>
      </c>
      <c r="G75" t="s">
        <v>23</v>
      </c>
      <c r="I75" s="1">
        <v>41029</v>
      </c>
      <c r="J75" t="s">
        <v>693</v>
      </c>
      <c r="K75" t="s">
        <v>3032</v>
      </c>
    </row>
    <row r="76" spans="1:11" x14ac:dyDescent="0.35">
      <c r="A76" t="s">
        <v>258</v>
      </c>
      <c r="B76" t="s">
        <v>9</v>
      </c>
      <c r="C76" t="s">
        <v>1680</v>
      </c>
      <c r="D76">
        <v>2022</v>
      </c>
      <c r="E76" t="s">
        <v>88</v>
      </c>
      <c r="F76" t="s">
        <v>259</v>
      </c>
      <c r="G76" t="s">
        <v>260</v>
      </c>
      <c r="I76" s="1">
        <v>33569</v>
      </c>
      <c r="J76" t="s">
        <v>1679</v>
      </c>
    </row>
    <row r="77" spans="1:11" x14ac:dyDescent="0.35">
      <c r="A77" t="s">
        <v>451</v>
      </c>
      <c r="B77" t="s">
        <v>9</v>
      </c>
      <c r="C77" t="s">
        <v>452</v>
      </c>
      <c r="D77">
        <v>2022</v>
      </c>
      <c r="E77" t="s">
        <v>40</v>
      </c>
      <c r="F77" t="s">
        <v>453</v>
      </c>
      <c r="G77" t="s">
        <v>287</v>
      </c>
      <c r="I77" s="1">
        <v>40657</v>
      </c>
      <c r="J77" t="s">
        <v>244</v>
      </c>
      <c r="K77" t="s">
        <v>981</v>
      </c>
    </row>
    <row r="78" spans="1:11" x14ac:dyDescent="0.35">
      <c r="A78" t="s">
        <v>1059</v>
      </c>
      <c r="B78" t="s">
        <v>9</v>
      </c>
      <c r="C78" t="s">
        <v>1060</v>
      </c>
      <c r="D78">
        <v>2022</v>
      </c>
      <c r="E78" t="s">
        <v>27</v>
      </c>
      <c r="F78" t="s">
        <v>453</v>
      </c>
      <c r="G78" t="s">
        <v>160</v>
      </c>
      <c r="I78" s="1">
        <v>40029</v>
      </c>
      <c r="J78" t="s">
        <v>267</v>
      </c>
      <c r="K78" t="s">
        <v>383</v>
      </c>
    </row>
    <row r="79" spans="1:11" x14ac:dyDescent="0.35">
      <c r="A79" t="s">
        <v>1267</v>
      </c>
      <c r="B79" t="s">
        <v>16</v>
      </c>
      <c r="C79" t="s">
        <v>1268</v>
      </c>
      <c r="D79">
        <v>2022</v>
      </c>
      <c r="E79" t="s">
        <v>13</v>
      </c>
      <c r="F79" t="s">
        <v>1269</v>
      </c>
      <c r="G79" t="s">
        <v>1270</v>
      </c>
      <c r="I79" s="1">
        <v>37486</v>
      </c>
      <c r="J79" t="s">
        <v>394</v>
      </c>
      <c r="K79" t="s">
        <v>1271</v>
      </c>
    </row>
    <row r="80" spans="1:11" x14ac:dyDescent="0.35">
      <c r="A80" t="s">
        <v>2812</v>
      </c>
      <c r="B80" t="s">
        <v>9</v>
      </c>
      <c r="C80" t="s">
        <v>2813</v>
      </c>
      <c r="D80">
        <v>2022</v>
      </c>
      <c r="E80" t="s">
        <v>18</v>
      </c>
      <c r="F80" t="s">
        <v>1440</v>
      </c>
      <c r="G80" t="s">
        <v>234</v>
      </c>
      <c r="I80" s="1">
        <v>40746</v>
      </c>
      <c r="J80" t="s">
        <v>188</v>
      </c>
    </row>
    <row r="81" spans="1:11" x14ac:dyDescent="0.35">
      <c r="A81" t="s">
        <v>3033</v>
      </c>
      <c r="B81" t="s">
        <v>9</v>
      </c>
      <c r="C81" t="s">
        <v>2887</v>
      </c>
      <c r="D81">
        <v>2022</v>
      </c>
      <c r="E81" t="s">
        <v>40</v>
      </c>
      <c r="F81" t="s">
        <v>1440</v>
      </c>
      <c r="G81" t="s">
        <v>334</v>
      </c>
      <c r="I81" s="1">
        <v>40509</v>
      </c>
      <c r="J81" t="s">
        <v>61</v>
      </c>
    </row>
    <row r="82" spans="1:11" x14ac:dyDescent="0.35">
      <c r="A82" t="s">
        <v>1438</v>
      </c>
      <c r="B82" t="s">
        <v>9</v>
      </c>
      <c r="C82" t="s">
        <v>1439</v>
      </c>
      <c r="D82">
        <v>2022</v>
      </c>
      <c r="E82" t="s">
        <v>953</v>
      </c>
      <c r="F82" t="s">
        <v>1440</v>
      </c>
      <c r="G82" t="s">
        <v>113</v>
      </c>
      <c r="I82" s="1">
        <v>36489</v>
      </c>
      <c r="J82" t="s">
        <v>61</v>
      </c>
    </row>
    <row r="83" spans="1:11" ht="15" x14ac:dyDescent="0.25">
      <c r="A83" t="s">
        <v>2163</v>
      </c>
      <c r="B83" t="s">
        <v>9</v>
      </c>
      <c r="C83" t="s">
        <v>1978</v>
      </c>
      <c r="D83">
        <v>2022</v>
      </c>
      <c r="E83" t="s">
        <v>107</v>
      </c>
      <c r="F83" t="s">
        <v>1979</v>
      </c>
      <c r="G83" t="s">
        <v>1980</v>
      </c>
      <c r="I83" s="1">
        <v>39143</v>
      </c>
      <c r="J83" t="s">
        <v>365</v>
      </c>
      <c r="K83" t="s">
        <v>1859</v>
      </c>
    </row>
    <row r="84" spans="1:11" x14ac:dyDescent="0.35">
      <c r="A84" t="s">
        <v>3034</v>
      </c>
      <c r="B84" t="s">
        <v>9</v>
      </c>
      <c r="C84" t="s">
        <v>3035</v>
      </c>
      <c r="D84">
        <v>2022</v>
      </c>
      <c r="E84" t="s">
        <v>18</v>
      </c>
      <c r="F84" t="s">
        <v>3036</v>
      </c>
      <c r="G84" t="s">
        <v>160</v>
      </c>
      <c r="I84" s="1">
        <v>41018</v>
      </c>
      <c r="J84" t="s">
        <v>140</v>
      </c>
      <c r="K84" t="s">
        <v>2452</v>
      </c>
    </row>
    <row r="85" spans="1:11" x14ac:dyDescent="0.35">
      <c r="A85" t="s">
        <v>1156</v>
      </c>
      <c r="B85" t="s">
        <v>9</v>
      </c>
      <c r="C85" t="s">
        <v>1157</v>
      </c>
      <c r="D85">
        <v>2022</v>
      </c>
      <c r="E85" t="s">
        <v>953</v>
      </c>
      <c r="F85" t="s">
        <v>1158</v>
      </c>
      <c r="G85" t="s">
        <v>136</v>
      </c>
      <c r="I85" s="1">
        <v>36576</v>
      </c>
      <c r="J85" t="s">
        <v>110</v>
      </c>
      <c r="K85" t="s">
        <v>1159</v>
      </c>
    </row>
    <row r="86" spans="1:11" x14ac:dyDescent="0.35">
      <c r="A86" t="s">
        <v>1473</v>
      </c>
      <c r="B86" t="s">
        <v>9</v>
      </c>
      <c r="C86" t="s">
        <v>1474</v>
      </c>
      <c r="D86">
        <v>2022</v>
      </c>
      <c r="E86" t="s">
        <v>59</v>
      </c>
      <c r="F86" t="s">
        <v>1475</v>
      </c>
      <c r="G86" t="s">
        <v>287</v>
      </c>
      <c r="I86" s="1">
        <v>39924</v>
      </c>
      <c r="J86" t="s">
        <v>319</v>
      </c>
      <c r="K86" t="s">
        <v>1476</v>
      </c>
    </row>
    <row r="87" spans="1:11" x14ac:dyDescent="0.35">
      <c r="A87" t="s">
        <v>1490</v>
      </c>
      <c r="B87" t="s">
        <v>9</v>
      </c>
      <c r="C87" t="s">
        <v>1491</v>
      </c>
      <c r="D87">
        <v>2022</v>
      </c>
      <c r="E87" t="s">
        <v>344</v>
      </c>
      <c r="F87" t="s">
        <v>1475</v>
      </c>
      <c r="G87" t="s">
        <v>645</v>
      </c>
      <c r="I87" s="1">
        <v>38423</v>
      </c>
      <c r="J87" t="s">
        <v>319</v>
      </c>
      <c r="K87" t="s">
        <v>2924</v>
      </c>
    </row>
    <row r="88" spans="1:11" x14ac:dyDescent="0.35">
      <c r="A88" t="s">
        <v>1488</v>
      </c>
      <c r="B88" t="s">
        <v>9</v>
      </c>
      <c r="C88" t="s">
        <v>1489</v>
      </c>
      <c r="D88">
        <v>2022</v>
      </c>
      <c r="E88" t="s">
        <v>107</v>
      </c>
      <c r="F88" t="s">
        <v>1475</v>
      </c>
      <c r="G88" t="s">
        <v>189</v>
      </c>
      <c r="I88" s="1">
        <v>39128</v>
      </c>
      <c r="J88" t="s">
        <v>319</v>
      </c>
      <c r="K88" t="s">
        <v>2923</v>
      </c>
    </row>
    <row r="89" spans="1:11" x14ac:dyDescent="0.35">
      <c r="A89" t="s">
        <v>2462</v>
      </c>
      <c r="B89" t="s">
        <v>9</v>
      </c>
      <c r="C89" t="s">
        <v>2463</v>
      </c>
      <c r="D89">
        <v>2022</v>
      </c>
      <c r="E89" t="s">
        <v>40</v>
      </c>
      <c r="F89" t="s">
        <v>2464</v>
      </c>
      <c r="G89" t="s">
        <v>37</v>
      </c>
      <c r="I89" s="1">
        <v>40638</v>
      </c>
      <c r="J89" t="s">
        <v>140</v>
      </c>
      <c r="K89" t="s">
        <v>2452</v>
      </c>
    </row>
    <row r="90" spans="1:11" x14ac:dyDescent="0.35">
      <c r="A90" t="s">
        <v>3037</v>
      </c>
      <c r="B90" t="s">
        <v>9</v>
      </c>
      <c r="C90" t="s">
        <v>3038</v>
      </c>
      <c r="D90">
        <v>2022</v>
      </c>
      <c r="E90" t="s">
        <v>10</v>
      </c>
      <c r="F90" t="s">
        <v>3039</v>
      </c>
      <c r="G90" t="s">
        <v>23</v>
      </c>
      <c r="I90" s="1">
        <v>41430</v>
      </c>
      <c r="J90" t="s">
        <v>693</v>
      </c>
    </row>
    <row r="91" spans="1:11" x14ac:dyDescent="0.35">
      <c r="A91" t="s">
        <v>2173</v>
      </c>
      <c r="B91" t="s">
        <v>16</v>
      </c>
      <c r="C91" t="s">
        <v>1993</v>
      </c>
      <c r="D91">
        <v>2022</v>
      </c>
      <c r="E91" t="s">
        <v>1101</v>
      </c>
      <c r="F91" t="s">
        <v>1994</v>
      </c>
      <c r="G91" t="s">
        <v>109</v>
      </c>
      <c r="I91" s="1">
        <v>36819</v>
      </c>
      <c r="J91" t="s">
        <v>502</v>
      </c>
      <c r="K91" t="s">
        <v>1297</v>
      </c>
    </row>
    <row r="92" spans="1:11" x14ac:dyDescent="0.35">
      <c r="A92" t="s">
        <v>2415</v>
      </c>
      <c r="B92" t="s">
        <v>16</v>
      </c>
      <c r="C92" t="s">
        <v>2306</v>
      </c>
      <c r="D92">
        <v>2022</v>
      </c>
      <c r="E92" t="s">
        <v>2523</v>
      </c>
      <c r="F92" t="s">
        <v>2307</v>
      </c>
      <c r="G92" t="s">
        <v>221</v>
      </c>
      <c r="I92" s="1">
        <v>42012</v>
      </c>
      <c r="J92" t="s">
        <v>435</v>
      </c>
    </row>
    <row r="93" spans="1:11" x14ac:dyDescent="0.35">
      <c r="A93" t="s">
        <v>607</v>
      </c>
      <c r="B93" t="s">
        <v>16</v>
      </c>
      <c r="C93" t="s">
        <v>608</v>
      </c>
      <c r="D93">
        <v>2022</v>
      </c>
      <c r="E93" t="s">
        <v>513</v>
      </c>
      <c r="F93" t="s">
        <v>609</v>
      </c>
      <c r="G93" t="s">
        <v>181</v>
      </c>
      <c r="I93" s="1">
        <v>37128</v>
      </c>
      <c r="J93" t="s">
        <v>398</v>
      </c>
    </row>
    <row r="94" spans="1:11" x14ac:dyDescent="0.35">
      <c r="A94" t="s">
        <v>2100</v>
      </c>
      <c r="B94" t="s">
        <v>9</v>
      </c>
      <c r="C94" t="s">
        <v>1852</v>
      </c>
      <c r="D94">
        <v>2022</v>
      </c>
      <c r="E94" t="s">
        <v>18</v>
      </c>
      <c r="F94" t="s">
        <v>1851</v>
      </c>
      <c r="G94" t="s">
        <v>367</v>
      </c>
      <c r="I94" s="1">
        <v>41074</v>
      </c>
      <c r="J94" t="s">
        <v>422</v>
      </c>
      <c r="K94" t="s">
        <v>2627</v>
      </c>
    </row>
    <row r="95" spans="1:11" x14ac:dyDescent="0.35">
      <c r="A95" t="s">
        <v>2099</v>
      </c>
      <c r="B95" t="s">
        <v>9</v>
      </c>
      <c r="C95" t="s">
        <v>1850</v>
      </c>
      <c r="D95">
        <v>2022</v>
      </c>
      <c r="E95" t="s">
        <v>18</v>
      </c>
      <c r="F95" t="s">
        <v>1851</v>
      </c>
      <c r="G95" t="s">
        <v>190</v>
      </c>
      <c r="I95" s="1">
        <v>41074</v>
      </c>
      <c r="J95" t="s">
        <v>422</v>
      </c>
      <c r="K95" t="s">
        <v>2627</v>
      </c>
    </row>
    <row r="96" spans="1:11" x14ac:dyDescent="0.35">
      <c r="A96" t="s">
        <v>948</v>
      </c>
      <c r="B96" t="s">
        <v>9</v>
      </c>
      <c r="C96" t="s">
        <v>949</v>
      </c>
      <c r="D96">
        <v>2022</v>
      </c>
      <c r="E96" t="s">
        <v>252</v>
      </c>
      <c r="F96" t="s">
        <v>950</v>
      </c>
      <c r="G96" t="s">
        <v>160</v>
      </c>
      <c r="I96" s="1">
        <v>38157</v>
      </c>
      <c r="J96" t="s">
        <v>398</v>
      </c>
      <c r="K96" t="s">
        <v>129</v>
      </c>
    </row>
    <row r="97" spans="1:11" ht="15" x14ac:dyDescent="0.25">
      <c r="A97" t="s">
        <v>1045</v>
      </c>
      <c r="B97" t="s">
        <v>9</v>
      </c>
      <c r="C97" t="s">
        <v>2518</v>
      </c>
      <c r="D97">
        <v>2022</v>
      </c>
      <c r="E97" t="s">
        <v>59</v>
      </c>
      <c r="F97" t="s">
        <v>1046</v>
      </c>
      <c r="G97" t="s">
        <v>235</v>
      </c>
      <c r="I97" s="1">
        <v>39860</v>
      </c>
      <c r="J97" t="s">
        <v>271</v>
      </c>
      <c r="K97" t="s">
        <v>522</v>
      </c>
    </row>
    <row r="98" spans="1:11" x14ac:dyDescent="0.35">
      <c r="A98" t="s">
        <v>799</v>
      </c>
      <c r="B98" t="s">
        <v>16</v>
      </c>
      <c r="C98" t="s">
        <v>800</v>
      </c>
      <c r="D98">
        <v>2022</v>
      </c>
      <c r="E98" t="s">
        <v>27</v>
      </c>
      <c r="F98" t="s">
        <v>801</v>
      </c>
      <c r="G98" t="s">
        <v>209</v>
      </c>
      <c r="I98" s="1">
        <v>40057</v>
      </c>
      <c r="J98" t="s">
        <v>422</v>
      </c>
      <c r="K98" t="s">
        <v>2636</v>
      </c>
    </row>
    <row r="99" spans="1:11" x14ac:dyDescent="0.35">
      <c r="A99" t="s">
        <v>2465</v>
      </c>
      <c r="B99" t="s">
        <v>16</v>
      </c>
      <c r="C99" t="s">
        <v>2466</v>
      </c>
      <c r="D99">
        <v>2022</v>
      </c>
      <c r="E99" t="s">
        <v>40</v>
      </c>
      <c r="F99" t="s">
        <v>2467</v>
      </c>
      <c r="G99" t="s">
        <v>853</v>
      </c>
      <c r="I99" s="1">
        <v>40557</v>
      </c>
      <c r="J99" t="s">
        <v>140</v>
      </c>
      <c r="K99" t="s">
        <v>2452</v>
      </c>
    </row>
    <row r="100" spans="1:11" x14ac:dyDescent="0.35">
      <c r="A100" t="s">
        <v>203</v>
      </c>
      <c r="B100" t="s">
        <v>16</v>
      </c>
      <c r="C100" t="s">
        <v>3040</v>
      </c>
      <c r="D100">
        <v>2022</v>
      </c>
      <c r="E100" t="s">
        <v>59</v>
      </c>
      <c r="F100" t="s">
        <v>204</v>
      </c>
      <c r="G100" t="s">
        <v>57</v>
      </c>
      <c r="I100" s="1">
        <v>39941</v>
      </c>
      <c r="J100" t="s">
        <v>61</v>
      </c>
    </row>
    <row r="101" spans="1:11" ht="15" x14ac:dyDescent="0.25">
      <c r="A101" t="s">
        <v>2164</v>
      </c>
      <c r="B101" t="s">
        <v>9</v>
      </c>
      <c r="C101" t="s">
        <v>1981</v>
      </c>
      <c r="D101">
        <v>2022</v>
      </c>
      <c r="E101" t="s">
        <v>2523</v>
      </c>
      <c r="F101" t="s">
        <v>1982</v>
      </c>
      <c r="G101" t="s">
        <v>287</v>
      </c>
      <c r="I101" s="1">
        <v>41879</v>
      </c>
      <c r="J101" t="s">
        <v>21</v>
      </c>
    </row>
    <row r="102" spans="1:11" x14ac:dyDescent="0.35">
      <c r="A102" t="s">
        <v>2117</v>
      </c>
      <c r="B102" t="s">
        <v>16</v>
      </c>
      <c r="C102" t="s">
        <v>1890</v>
      </c>
      <c r="D102">
        <v>2022</v>
      </c>
      <c r="E102" t="s">
        <v>10</v>
      </c>
      <c r="F102" t="s">
        <v>1891</v>
      </c>
      <c r="G102" t="s">
        <v>181</v>
      </c>
      <c r="I102" s="1">
        <v>41177</v>
      </c>
      <c r="J102" t="s">
        <v>394</v>
      </c>
      <c r="K102" t="s">
        <v>464</v>
      </c>
    </row>
    <row r="103" spans="1:11" ht="15" x14ac:dyDescent="0.25">
      <c r="A103" t="s">
        <v>779</v>
      </c>
      <c r="B103" t="s">
        <v>16</v>
      </c>
      <c r="C103" t="s">
        <v>780</v>
      </c>
      <c r="D103">
        <v>2022</v>
      </c>
      <c r="E103" t="s">
        <v>27</v>
      </c>
      <c r="F103" t="s">
        <v>781</v>
      </c>
      <c r="G103" t="s">
        <v>782</v>
      </c>
      <c r="I103" s="1">
        <v>40262</v>
      </c>
      <c r="J103" t="s">
        <v>422</v>
      </c>
      <c r="K103" t="s">
        <v>2636</v>
      </c>
    </row>
    <row r="104" spans="1:11" ht="15" x14ac:dyDescent="0.25">
      <c r="A104" t="s">
        <v>1100</v>
      </c>
      <c r="B104" t="s">
        <v>16</v>
      </c>
      <c r="C104" t="s">
        <v>3041</v>
      </c>
      <c r="D104">
        <v>2022</v>
      </c>
      <c r="E104" t="s">
        <v>88</v>
      </c>
      <c r="F104" t="s">
        <v>1102</v>
      </c>
      <c r="G104" t="s">
        <v>636</v>
      </c>
      <c r="I104" s="1">
        <v>35645</v>
      </c>
      <c r="J104" t="s">
        <v>128</v>
      </c>
    </row>
    <row r="105" spans="1:11" ht="15" x14ac:dyDescent="0.25">
      <c r="A105" t="s">
        <v>1445</v>
      </c>
      <c r="B105" t="s">
        <v>16</v>
      </c>
      <c r="C105" t="s">
        <v>1446</v>
      </c>
      <c r="D105">
        <v>2022</v>
      </c>
      <c r="E105" t="s">
        <v>1101</v>
      </c>
      <c r="F105" t="s">
        <v>1447</v>
      </c>
      <c r="G105" t="s">
        <v>181</v>
      </c>
      <c r="I105" s="1">
        <v>37027</v>
      </c>
      <c r="J105" t="s">
        <v>422</v>
      </c>
      <c r="K105" t="s">
        <v>1444</v>
      </c>
    </row>
    <row r="106" spans="1:11" ht="15" x14ac:dyDescent="0.25">
      <c r="A106" t="s">
        <v>2044</v>
      </c>
      <c r="B106" t="s">
        <v>9</v>
      </c>
      <c r="C106" t="s">
        <v>1735</v>
      </c>
      <c r="D106">
        <v>2022</v>
      </c>
      <c r="E106" t="s">
        <v>18</v>
      </c>
      <c r="F106" t="s">
        <v>1736</v>
      </c>
      <c r="G106" t="s">
        <v>145</v>
      </c>
      <c r="I106" s="1">
        <v>41081</v>
      </c>
      <c r="J106" t="s">
        <v>1729</v>
      </c>
      <c r="K106" t="s">
        <v>1731</v>
      </c>
    </row>
    <row r="107" spans="1:11" x14ac:dyDescent="0.35">
      <c r="A107" t="s">
        <v>1160</v>
      </c>
      <c r="B107" t="s">
        <v>9</v>
      </c>
      <c r="C107" t="s">
        <v>1161</v>
      </c>
      <c r="D107">
        <v>2022</v>
      </c>
      <c r="E107" t="s">
        <v>59</v>
      </c>
      <c r="F107" t="s">
        <v>1162</v>
      </c>
      <c r="G107" t="s">
        <v>1163</v>
      </c>
      <c r="I107" s="1">
        <v>39839</v>
      </c>
      <c r="J107" t="s">
        <v>244</v>
      </c>
      <c r="K107" t="s">
        <v>981</v>
      </c>
    </row>
    <row r="108" spans="1:11" x14ac:dyDescent="0.35">
      <c r="A108" t="s">
        <v>313</v>
      </c>
      <c r="B108" t="s">
        <v>16</v>
      </c>
      <c r="C108" t="s">
        <v>314</v>
      </c>
      <c r="D108">
        <v>2022</v>
      </c>
      <c r="E108" t="s">
        <v>40</v>
      </c>
      <c r="F108" t="s">
        <v>315</v>
      </c>
      <c r="G108" t="s">
        <v>104</v>
      </c>
      <c r="I108" s="1">
        <v>40471</v>
      </c>
      <c r="J108" t="s">
        <v>312</v>
      </c>
      <c r="K108" t="s">
        <v>129</v>
      </c>
    </row>
    <row r="109" spans="1:11" x14ac:dyDescent="0.35">
      <c r="A109" t="s">
        <v>3042</v>
      </c>
      <c r="B109" t="s">
        <v>9</v>
      </c>
      <c r="C109" t="s">
        <v>3043</v>
      </c>
      <c r="D109">
        <v>2022</v>
      </c>
      <c r="E109" t="s">
        <v>59</v>
      </c>
      <c r="F109" t="s">
        <v>3044</v>
      </c>
      <c r="G109" t="s">
        <v>621</v>
      </c>
      <c r="I109" s="1">
        <v>39826</v>
      </c>
      <c r="J109" t="s">
        <v>312</v>
      </c>
      <c r="K109" t="s">
        <v>3045</v>
      </c>
    </row>
    <row r="110" spans="1:11" x14ac:dyDescent="0.35">
      <c r="A110" t="s">
        <v>3046</v>
      </c>
      <c r="B110" t="s">
        <v>9</v>
      </c>
      <c r="C110" t="s">
        <v>3047</v>
      </c>
      <c r="D110">
        <v>2022</v>
      </c>
      <c r="E110" t="s">
        <v>18</v>
      </c>
      <c r="F110" t="s">
        <v>3048</v>
      </c>
      <c r="G110" t="s">
        <v>367</v>
      </c>
      <c r="I110" s="1">
        <v>40942</v>
      </c>
      <c r="J110" t="s">
        <v>140</v>
      </c>
      <c r="K110" t="s">
        <v>2452</v>
      </c>
    </row>
    <row r="111" spans="1:11" x14ac:dyDescent="0.35">
      <c r="A111" t="s">
        <v>2547</v>
      </c>
      <c r="B111" t="s">
        <v>16</v>
      </c>
      <c r="C111" t="s">
        <v>2548</v>
      </c>
      <c r="D111">
        <v>2022</v>
      </c>
      <c r="E111" t="s">
        <v>2519</v>
      </c>
      <c r="F111" t="s">
        <v>2549</v>
      </c>
      <c r="G111" t="s">
        <v>109</v>
      </c>
      <c r="I111" s="1">
        <v>41476</v>
      </c>
      <c r="J111" t="s">
        <v>75</v>
      </c>
      <c r="K111" t="s">
        <v>80</v>
      </c>
    </row>
    <row r="112" spans="1:11" x14ac:dyDescent="0.35">
      <c r="A112" t="s">
        <v>3049</v>
      </c>
      <c r="B112" t="s">
        <v>9</v>
      </c>
      <c r="C112" t="s">
        <v>3050</v>
      </c>
      <c r="D112">
        <v>2022</v>
      </c>
      <c r="E112" t="s">
        <v>2519</v>
      </c>
      <c r="F112" t="s">
        <v>1058</v>
      </c>
      <c r="G112" t="s">
        <v>160</v>
      </c>
      <c r="I112" s="1">
        <v>41479</v>
      </c>
      <c r="J112" t="s">
        <v>112</v>
      </c>
      <c r="K112" t="s">
        <v>114</v>
      </c>
    </row>
    <row r="113" spans="1:11" x14ac:dyDescent="0.35">
      <c r="A113" t="s">
        <v>1061</v>
      </c>
      <c r="B113" t="s">
        <v>9</v>
      </c>
      <c r="C113" t="s">
        <v>1062</v>
      </c>
      <c r="D113">
        <v>2022</v>
      </c>
      <c r="E113" t="s">
        <v>363</v>
      </c>
      <c r="F113" t="s">
        <v>1058</v>
      </c>
      <c r="G113" t="s">
        <v>87</v>
      </c>
      <c r="I113" s="1">
        <v>39505</v>
      </c>
      <c r="J113" t="s">
        <v>267</v>
      </c>
      <c r="K113" t="s">
        <v>628</v>
      </c>
    </row>
    <row r="114" spans="1:11" x14ac:dyDescent="0.35">
      <c r="A114" t="s">
        <v>1056</v>
      </c>
      <c r="B114" t="s">
        <v>16</v>
      </c>
      <c r="C114" t="s">
        <v>1057</v>
      </c>
      <c r="D114">
        <v>2022</v>
      </c>
      <c r="E114" t="s">
        <v>363</v>
      </c>
      <c r="F114" t="s">
        <v>1058</v>
      </c>
      <c r="G114" t="s">
        <v>74</v>
      </c>
      <c r="I114" s="1">
        <v>39505</v>
      </c>
      <c r="J114" t="s">
        <v>267</v>
      </c>
      <c r="K114" t="s">
        <v>628</v>
      </c>
    </row>
    <row r="115" spans="1:11" x14ac:dyDescent="0.35">
      <c r="A115" t="s">
        <v>461</v>
      </c>
      <c r="B115" t="s">
        <v>9</v>
      </c>
      <c r="C115" t="s">
        <v>462</v>
      </c>
      <c r="D115">
        <v>2022</v>
      </c>
      <c r="E115" t="s">
        <v>27</v>
      </c>
      <c r="F115" t="s">
        <v>463</v>
      </c>
      <c r="G115" t="s">
        <v>160</v>
      </c>
      <c r="I115" s="1">
        <v>40283</v>
      </c>
      <c r="J115" t="s">
        <v>394</v>
      </c>
      <c r="K115" t="s">
        <v>464</v>
      </c>
    </row>
    <row r="116" spans="1:11" x14ac:dyDescent="0.35">
      <c r="A116" t="s">
        <v>2055</v>
      </c>
      <c r="B116" t="s">
        <v>9</v>
      </c>
      <c r="C116" t="s">
        <v>1764</v>
      </c>
      <c r="D116">
        <v>2022</v>
      </c>
      <c r="E116" t="s">
        <v>243</v>
      </c>
      <c r="F116" t="s">
        <v>463</v>
      </c>
      <c r="G116" t="s">
        <v>256</v>
      </c>
      <c r="I116" s="1">
        <v>38824</v>
      </c>
      <c r="J116" t="s">
        <v>394</v>
      </c>
    </row>
    <row r="117" spans="1:11" x14ac:dyDescent="0.35">
      <c r="A117" t="s">
        <v>3051</v>
      </c>
      <c r="B117" t="s">
        <v>9</v>
      </c>
      <c r="C117" t="s">
        <v>3052</v>
      </c>
      <c r="D117">
        <v>2022</v>
      </c>
      <c r="E117" t="s">
        <v>10</v>
      </c>
      <c r="F117" t="s">
        <v>3053</v>
      </c>
      <c r="G117" t="s">
        <v>3054</v>
      </c>
      <c r="I117" s="1">
        <v>41418</v>
      </c>
      <c r="J117" t="s">
        <v>140</v>
      </c>
      <c r="K117" t="s">
        <v>2452</v>
      </c>
    </row>
    <row r="118" spans="1:11" x14ac:dyDescent="0.35">
      <c r="A118" t="s">
        <v>3055</v>
      </c>
      <c r="B118" t="s">
        <v>16</v>
      </c>
      <c r="C118" t="s">
        <v>3056</v>
      </c>
      <c r="D118">
        <v>2022</v>
      </c>
      <c r="E118" t="s">
        <v>18</v>
      </c>
      <c r="F118" t="s">
        <v>3053</v>
      </c>
      <c r="G118" t="s">
        <v>3057</v>
      </c>
      <c r="I118" s="1">
        <v>40908</v>
      </c>
      <c r="J118" t="s">
        <v>140</v>
      </c>
      <c r="K118" t="s">
        <v>2452</v>
      </c>
    </row>
    <row r="119" spans="1:11" x14ac:dyDescent="0.35">
      <c r="A119" t="s">
        <v>2400</v>
      </c>
      <c r="B119" t="s">
        <v>9</v>
      </c>
      <c r="C119" t="s">
        <v>2279</v>
      </c>
      <c r="D119">
        <v>2022</v>
      </c>
      <c r="E119" t="s">
        <v>40</v>
      </c>
      <c r="F119" t="s">
        <v>2280</v>
      </c>
      <c r="G119" t="s">
        <v>202</v>
      </c>
      <c r="I119" s="1">
        <v>40404</v>
      </c>
      <c r="J119" t="s">
        <v>75</v>
      </c>
      <c r="K119" t="s">
        <v>1630</v>
      </c>
    </row>
    <row r="120" spans="1:11" x14ac:dyDescent="0.35">
      <c r="A120" t="s">
        <v>931</v>
      </c>
      <c r="B120" t="s">
        <v>9</v>
      </c>
      <c r="C120" t="s">
        <v>932</v>
      </c>
      <c r="D120">
        <v>2022</v>
      </c>
      <c r="E120" t="s">
        <v>344</v>
      </c>
      <c r="F120" t="s">
        <v>913</v>
      </c>
      <c r="G120" t="s">
        <v>24</v>
      </c>
      <c r="I120" s="1">
        <v>38289</v>
      </c>
      <c r="J120" t="s">
        <v>61</v>
      </c>
      <c r="K120" t="s">
        <v>933</v>
      </c>
    </row>
    <row r="121" spans="1:11" x14ac:dyDescent="0.35">
      <c r="A121" t="s">
        <v>448</v>
      </c>
      <c r="B121" t="s">
        <v>9</v>
      </c>
      <c r="C121" t="s">
        <v>449</v>
      </c>
      <c r="D121">
        <v>2022</v>
      </c>
      <c r="E121" t="s">
        <v>40</v>
      </c>
      <c r="F121" t="s">
        <v>450</v>
      </c>
      <c r="G121" t="s">
        <v>234</v>
      </c>
      <c r="I121" s="1">
        <v>40692</v>
      </c>
      <c r="J121" t="s">
        <v>244</v>
      </c>
      <c r="K121" t="s">
        <v>981</v>
      </c>
    </row>
    <row r="122" spans="1:11" x14ac:dyDescent="0.35">
      <c r="A122" t="s">
        <v>2416</v>
      </c>
      <c r="B122" t="s">
        <v>9</v>
      </c>
      <c r="C122" t="s">
        <v>2308</v>
      </c>
      <c r="D122">
        <v>2022</v>
      </c>
      <c r="E122" t="s">
        <v>10</v>
      </c>
      <c r="F122" t="s">
        <v>450</v>
      </c>
      <c r="G122" t="s">
        <v>37</v>
      </c>
      <c r="I122" s="1">
        <v>41403</v>
      </c>
      <c r="J122" t="s">
        <v>435</v>
      </c>
      <c r="K122" t="s">
        <v>436</v>
      </c>
    </row>
    <row r="123" spans="1:11" x14ac:dyDescent="0.35">
      <c r="A123" t="s">
        <v>416</v>
      </c>
      <c r="B123" t="s">
        <v>16</v>
      </c>
      <c r="C123" t="s">
        <v>417</v>
      </c>
      <c r="D123">
        <v>2022</v>
      </c>
      <c r="E123" t="s">
        <v>18</v>
      </c>
      <c r="F123" t="s">
        <v>418</v>
      </c>
      <c r="G123" t="s">
        <v>156</v>
      </c>
      <c r="I123" s="1">
        <v>40914</v>
      </c>
      <c r="J123" t="s">
        <v>402</v>
      </c>
      <c r="K123" t="s">
        <v>525</v>
      </c>
    </row>
    <row r="124" spans="1:11" x14ac:dyDescent="0.35">
      <c r="A124" t="s">
        <v>2925</v>
      </c>
      <c r="B124" t="s">
        <v>16</v>
      </c>
      <c r="C124" t="s">
        <v>2926</v>
      </c>
      <c r="D124">
        <v>2022</v>
      </c>
      <c r="E124" t="s">
        <v>88</v>
      </c>
      <c r="F124" t="s">
        <v>1739</v>
      </c>
      <c r="G124" t="s">
        <v>2927</v>
      </c>
      <c r="I124" s="1">
        <v>27199</v>
      </c>
      <c r="J124" t="s">
        <v>398</v>
      </c>
    </row>
    <row r="125" spans="1:11" x14ac:dyDescent="0.35">
      <c r="A125" t="s">
        <v>206</v>
      </c>
      <c r="B125" t="s">
        <v>16</v>
      </c>
      <c r="C125" t="s">
        <v>207</v>
      </c>
      <c r="D125">
        <v>2022</v>
      </c>
      <c r="E125" t="s">
        <v>27</v>
      </c>
      <c r="F125" t="s">
        <v>208</v>
      </c>
      <c r="G125" t="s">
        <v>209</v>
      </c>
      <c r="I125" s="1">
        <v>40193</v>
      </c>
      <c r="J125" t="s">
        <v>188</v>
      </c>
    </row>
    <row r="126" spans="1:11" x14ac:dyDescent="0.35">
      <c r="A126" t="s">
        <v>3058</v>
      </c>
      <c r="B126" t="s">
        <v>9</v>
      </c>
      <c r="C126" t="s">
        <v>3059</v>
      </c>
      <c r="D126">
        <v>2022</v>
      </c>
      <c r="E126" t="s">
        <v>18</v>
      </c>
      <c r="F126" t="s">
        <v>3060</v>
      </c>
      <c r="G126" t="s">
        <v>327</v>
      </c>
      <c r="I126" s="1">
        <v>41037</v>
      </c>
      <c r="J126" t="s">
        <v>2986</v>
      </c>
      <c r="K126" t="s">
        <v>3018</v>
      </c>
    </row>
    <row r="127" spans="1:11" x14ac:dyDescent="0.35">
      <c r="A127" t="s">
        <v>3061</v>
      </c>
      <c r="B127" t="s">
        <v>9</v>
      </c>
      <c r="C127" t="s">
        <v>3062</v>
      </c>
      <c r="D127">
        <v>2022</v>
      </c>
      <c r="E127" t="s">
        <v>10</v>
      </c>
      <c r="F127" t="s">
        <v>1761</v>
      </c>
      <c r="G127" t="s">
        <v>367</v>
      </c>
      <c r="I127" s="1">
        <v>41355</v>
      </c>
      <c r="J127" t="s">
        <v>75</v>
      </c>
      <c r="K127" t="s">
        <v>3063</v>
      </c>
    </row>
    <row r="128" spans="1:11" ht="15" x14ac:dyDescent="0.25">
      <c r="A128" t="s">
        <v>2790</v>
      </c>
      <c r="B128" t="s">
        <v>9</v>
      </c>
      <c r="C128" t="s">
        <v>1760</v>
      </c>
      <c r="D128">
        <v>2022</v>
      </c>
      <c r="E128" t="s">
        <v>40</v>
      </c>
      <c r="F128" t="s">
        <v>1761</v>
      </c>
      <c r="G128" t="s">
        <v>327</v>
      </c>
      <c r="I128" s="1">
        <v>40675</v>
      </c>
      <c r="J128" t="s">
        <v>128</v>
      </c>
      <c r="K128" t="s">
        <v>1762</v>
      </c>
    </row>
    <row r="129" spans="1:11" ht="15" x14ac:dyDescent="0.25">
      <c r="A129" t="s">
        <v>2054</v>
      </c>
      <c r="B129" t="s">
        <v>9</v>
      </c>
      <c r="C129" t="s">
        <v>1763</v>
      </c>
      <c r="D129">
        <v>2022</v>
      </c>
      <c r="E129" t="s">
        <v>107</v>
      </c>
      <c r="F129" t="s">
        <v>1761</v>
      </c>
      <c r="G129" t="s">
        <v>11</v>
      </c>
      <c r="I129" s="1">
        <v>39085</v>
      </c>
      <c r="J129" t="s">
        <v>128</v>
      </c>
    </row>
    <row r="130" spans="1:11" x14ac:dyDescent="0.35">
      <c r="A130" t="s">
        <v>3064</v>
      </c>
      <c r="B130" t="s">
        <v>9</v>
      </c>
      <c r="C130" t="s">
        <v>3065</v>
      </c>
      <c r="D130">
        <v>2022</v>
      </c>
      <c r="E130" t="s">
        <v>18</v>
      </c>
      <c r="F130" t="s">
        <v>3066</v>
      </c>
      <c r="G130" t="s">
        <v>160</v>
      </c>
      <c r="I130" s="1">
        <v>40918</v>
      </c>
      <c r="J130" t="s">
        <v>140</v>
      </c>
      <c r="K130" t="s">
        <v>2452</v>
      </c>
    </row>
    <row r="131" spans="1:11" ht="15" x14ac:dyDescent="0.25">
      <c r="A131" t="s">
        <v>2043</v>
      </c>
      <c r="B131" t="s">
        <v>9</v>
      </c>
      <c r="C131" t="s">
        <v>1733</v>
      </c>
      <c r="D131">
        <v>2022</v>
      </c>
      <c r="E131" t="s">
        <v>18</v>
      </c>
      <c r="F131" t="s">
        <v>1734</v>
      </c>
      <c r="G131" t="s">
        <v>160</v>
      </c>
      <c r="I131" s="1">
        <v>41024</v>
      </c>
      <c r="J131" t="s">
        <v>1729</v>
      </c>
      <c r="K131" t="s">
        <v>454</v>
      </c>
    </row>
    <row r="132" spans="1:11" ht="15" x14ac:dyDescent="0.25">
      <c r="A132" t="s">
        <v>3067</v>
      </c>
      <c r="B132" t="s">
        <v>9</v>
      </c>
      <c r="C132" t="s">
        <v>3068</v>
      </c>
      <c r="D132">
        <v>2022</v>
      </c>
      <c r="E132" t="s">
        <v>2523</v>
      </c>
      <c r="F132" t="s">
        <v>1734</v>
      </c>
      <c r="G132" t="s">
        <v>256</v>
      </c>
      <c r="I132" s="1">
        <v>41835</v>
      </c>
      <c r="J132" t="s">
        <v>1729</v>
      </c>
      <c r="K132" t="s">
        <v>454</v>
      </c>
    </row>
    <row r="133" spans="1:11" x14ac:dyDescent="0.35">
      <c r="A133" t="s">
        <v>2118</v>
      </c>
      <c r="B133" t="s">
        <v>9</v>
      </c>
      <c r="C133" t="s">
        <v>1892</v>
      </c>
      <c r="D133">
        <v>2022</v>
      </c>
      <c r="E133" t="s">
        <v>10</v>
      </c>
      <c r="F133" t="s">
        <v>1893</v>
      </c>
      <c r="G133" t="s">
        <v>37</v>
      </c>
      <c r="I133" s="1">
        <v>41370</v>
      </c>
      <c r="J133" t="s">
        <v>394</v>
      </c>
      <c r="K133" t="s">
        <v>464</v>
      </c>
    </row>
    <row r="134" spans="1:11" x14ac:dyDescent="0.35">
      <c r="A134" t="s">
        <v>137</v>
      </c>
      <c r="B134" t="s">
        <v>9</v>
      </c>
      <c r="C134" t="s">
        <v>138</v>
      </c>
      <c r="D134">
        <v>2022</v>
      </c>
      <c r="E134" t="s">
        <v>27</v>
      </c>
      <c r="F134" t="s">
        <v>139</v>
      </c>
      <c r="G134" t="s">
        <v>113</v>
      </c>
      <c r="I134" s="1">
        <v>40091</v>
      </c>
      <c r="J134" t="s">
        <v>140</v>
      </c>
      <c r="K134" t="s">
        <v>2452</v>
      </c>
    </row>
    <row r="135" spans="1:11" x14ac:dyDescent="0.35">
      <c r="A135" t="s">
        <v>2468</v>
      </c>
      <c r="B135" t="s">
        <v>16</v>
      </c>
      <c r="C135" t="s">
        <v>2469</v>
      </c>
      <c r="D135">
        <v>2022</v>
      </c>
      <c r="E135" t="s">
        <v>18</v>
      </c>
      <c r="F135" t="s">
        <v>1950</v>
      </c>
      <c r="G135" t="s">
        <v>118</v>
      </c>
      <c r="I135" s="1">
        <v>40794</v>
      </c>
      <c r="J135" t="s">
        <v>140</v>
      </c>
      <c r="K135" t="s">
        <v>2452</v>
      </c>
    </row>
    <row r="136" spans="1:11" x14ac:dyDescent="0.35">
      <c r="A136" t="s">
        <v>2146</v>
      </c>
      <c r="B136" t="s">
        <v>16</v>
      </c>
      <c r="C136" t="s">
        <v>1620</v>
      </c>
      <c r="D136">
        <v>2022</v>
      </c>
      <c r="E136" t="s">
        <v>59</v>
      </c>
      <c r="F136" t="s">
        <v>1950</v>
      </c>
      <c r="G136" t="s">
        <v>1951</v>
      </c>
      <c r="I136" s="1">
        <v>39678</v>
      </c>
      <c r="J136" t="s">
        <v>267</v>
      </c>
      <c r="K136" t="s">
        <v>332</v>
      </c>
    </row>
    <row r="137" spans="1:11" x14ac:dyDescent="0.35">
      <c r="A137" t="s">
        <v>3069</v>
      </c>
      <c r="B137" t="s">
        <v>9</v>
      </c>
      <c r="C137" t="s">
        <v>3070</v>
      </c>
      <c r="D137">
        <v>2022</v>
      </c>
      <c r="E137" t="s">
        <v>2523</v>
      </c>
      <c r="F137" t="s">
        <v>3071</v>
      </c>
      <c r="G137" t="s">
        <v>356</v>
      </c>
      <c r="I137" s="1">
        <v>42303</v>
      </c>
      <c r="J137" t="s">
        <v>1679</v>
      </c>
      <c r="K137" t="s">
        <v>3072</v>
      </c>
    </row>
    <row r="138" spans="1:11" x14ac:dyDescent="0.35">
      <c r="A138" t="s">
        <v>2383</v>
      </c>
      <c r="B138" t="s">
        <v>16</v>
      </c>
      <c r="C138" t="s">
        <v>3073</v>
      </c>
      <c r="D138">
        <v>2022</v>
      </c>
      <c r="E138" t="s">
        <v>27</v>
      </c>
      <c r="F138" t="s">
        <v>2243</v>
      </c>
      <c r="G138" t="s">
        <v>221</v>
      </c>
      <c r="I138" s="1">
        <v>40214</v>
      </c>
      <c r="J138" t="s">
        <v>110</v>
      </c>
      <c r="K138" t="s">
        <v>114</v>
      </c>
    </row>
    <row r="139" spans="1:11" x14ac:dyDescent="0.35">
      <c r="A139" t="s">
        <v>2037</v>
      </c>
      <c r="B139" t="s">
        <v>16</v>
      </c>
      <c r="C139" t="s">
        <v>1717</v>
      </c>
      <c r="D139">
        <v>2022</v>
      </c>
      <c r="E139" t="s">
        <v>10</v>
      </c>
      <c r="F139" t="s">
        <v>1149</v>
      </c>
      <c r="G139" t="s">
        <v>1718</v>
      </c>
      <c r="I139" s="1">
        <v>41158</v>
      </c>
      <c r="J139" t="s">
        <v>110</v>
      </c>
      <c r="K139" t="s">
        <v>1011</v>
      </c>
    </row>
    <row r="140" spans="1:11" ht="15" x14ac:dyDescent="0.25">
      <c r="A140" t="s">
        <v>2624</v>
      </c>
      <c r="B140" t="s">
        <v>9</v>
      </c>
      <c r="C140" t="s">
        <v>2625</v>
      </c>
      <c r="D140">
        <v>2022</v>
      </c>
      <c r="E140" t="s">
        <v>18</v>
      </c>
      <c r="F140" t="s">
        <v>2626</v>
      </c>
      <c r="G140" t="s">
        <v>11</v>
      </c>
      <c r="I140" s="1">
        <v>40799</v>
      </c>
      <c r="J140" t="s">
        <v>422</v>
      </c>
      <c r="K140" t="s">
        <v>857</v>
      </c>
    </row>
    <row r="141" spans="1:11" x14ac:dyDescent="0.35">
      <c r="A141" t="s">
        <v>2881</v>
      </c>
      <c r="B141" t="s">
        <v>16</v>
      </c>
      <c r="C141" t="s">
        <v>2882</v>
      </c>
      <c r="D141">
        <v>2022</v>
      </c>
      <c r="E141" t="s">
        <v>27</v>
      </c>
      <c r="F141" t="s">
        <v>2883</v>
      </c>
      <c r="G141" t="s">
        <v>101</v>
      </c>
      <c r="I141" s="1">
        <v>40256</v>
      </c>
      <c r="J141" t="s">
        <v>140</v>
      </c>
      <c r="K141" t="s">
        <v>1834</v>
      </c>
    </row>
    <row r="142" spans="1:11" x14ac:dyDescent="0.35">
      <c r="A142" t="s">
        <v>2757</v>
      </c>
      <c r="B142" t="s">
        <v>9</v>
      </c>
      <c r="C142" t="s">
        <v>3074</v>
      </c>
      <c r="D142">
        <v>2022</v>
      </c>
      <c r="E142" t="s">
        <v>40</v>
      </c>
      <c r="F142" t="s">
        <v>2234</v>
      </c>
      <c r="G142" t="s">
        <v>2677</v>
      </c>
      <c r="I142" s="1">
        <v>40682</v>
      </c>
      <c r="J142" t="s">
        <v>110</v>
      </c>
      <c r="K142" t="s">
        <v>114</v>
      </c>
    </row>
    <row r="143" spans="1:11" x14ac:dyDescent="0.35">
      <c r="A143" t="s">
        <v>1410</v>
      </c>
      <c r="B143" t="s">
        <v>16</v>
      </c>
      <c r="C143" t="s">
        <v>1411</v>
      </c>
      <c r="D143">
        <v>2022</v>
      </c>
      <c r="E143" t="s">
        <v>88</v>
      </c>
      <c r="F143" t="s">
        <v>1412</v>
      </c>
      <c r="G143" t="s">
        <v>1201</v>
      </c>
      <c r="I143" s="1">
        <v>22282</v>
      </c>
      <c r="J143" t="s">
        <v>943</v>
      </c>
    </row>
    <row r="144" spans="1:11" x14ac:dyDescent="0.35">
      <c r="A144" t="s">
        <v>2029</v>
      </c>
      <c r="B144" t="s">
        <v>9</v>
      </c>
      <c r="C144" t="s">
        <v>1696</v>
      </c>
      <c r="D144">
        <v>2022</v>
      </c>
      <c r="E144" t="s">
        <v>59</v>
      </c>
      <c r="F144" t="s">
        <v>1697</v>
      </c>
      <c r="G144" t="s">
        <v>1698</v>
      </c>
      <c r="I144" s="1">
        <v>39785</v>
      </c>
      <c r="J144" t="s">
        <v>264</v>
      </c>
    </row>
    <row r="145" spans="1:11" ht="15" x14ac:dyDescent="0.25">
      <c r="A145" t="s">
        <v>300</v>
      </c>
      <c r="B145" t="s">
        <v>9</v>
      </c>
      <c r="C145" t="s">
        <v>301</v>
      </c>
      <c r="D145">
        <v>2022</v>
      </c>
      <c r="E145" t="s">
        <v>18</v>
      </c>
      <c r="F145" t="s">
        <v>302</v>
      </c>
      <c r="G145" t="s">
        <v>303</v>
      </c>
      <c r="I145" s="1">
        <v>41063</v>
      </c>
      <c r="J145" t="s">
        <v>271</v>
      </c>
      <c r="K145" t="s">
        <v>522</v>
      </c>
    </row>
    <row r="146" spans="1:11" ht="15" x14ac:dyDescent="0.25">
      <c r="A146" t="s">
        <v>2088</v>
      </c>
      <c r="B146" t="s">
        <v>16</v>
      </c>
      <c r="C146" t="s">
        <v>1826</v>
      </c>
      <c r="D146">
        <v>2022</v>
      </c>
      <c r="E146" t="s">
        <v>2523</v>
      </c>
      <c r="F146" t="s">
        <v>1827</v>
      </c>
      <c r="G146" t="s">
        <v>440</v>
      </c>
      <c r="I146" s="1">
        <v>42468</v>
      </c>
      <c r="J146" t="s">
        <v>271</v>
      </c>
      <c r="K146" t="s">
        <v>277</v>
      </c>
    </row>
    <row r="147" spans="1:11" x14ac:dyDescent="0.35">
      <c r="A147" t="s">
        <v>3075</v>
      </c>
      <c r="B147" t="s">
        <v>16</v>
      </c>
      <c r="C147" t="s">
        <v>3076</v>
      </c>
      <c r="D147">
        <v>2022</v>
      </c>
      <c r="E147" t="s">
        <v>363</v>
      </c>
      <c r="F147" t="s">
        <v>3077</v>
      </c>
      <c r="G147" t="s">
        <v>375</v>
      </c>
      <c r="I147" s="1">
        <v>39560</v>
      </c>
      <c r="J147" t="s">
        <v>43</v>
      </c>
      <c r="K147" t="s">
        <v>694</v>
      </c>
    </row>
    <row r="148" spans="1:11" ht="15" x14ac:dyDescent="0.25">
      <c r="A148" t="s">
        <v>2620</v>
      </c>
      <c r="B148" t="s">
        <v>9</v>
      </c>
      <c r="C148" t="s">
        <v>2621</v>
      </c>
      <c r="D148">
        <v>2022</v>
      </c>
      <c r="E148" t="s">
        <v>40</v>
      </c>
      <c r="F148" t="s">
        <v>2622</v>
      </c>
      <c r="G148" t="s">
        <v>317</v>
      </c>
      <c r="I148" s="1">
        <v>40484</v>
      </c>
      <c r="J148" t="s">
        <v>271</v>
      </c>
      <c r="K148" t="s">
        <v>2623</v>
      </c>
    </row>
    <row r="149" spans="1:11" ht="15" x14ac:dyDescent="0.25">
      <c r="A149" t="s">
        <v>3078</v>
      </c>
      <c r="B149" t="s">
        <v>9</v>
      </c>
      <c r="C149" t="s">
        <v>3079</v>
      </c>
      <c r="D149">
        <v>2022</v>
      </c>
      <c r="E149" t="s">
        <v>2519</v>
      </c>
      <c r="F149" t="s">
        <v>2622</v>
      </c>
      <c r="G149" t="s">
        <v>3080</v>
      </c>
      <c r="I149" s="1">
        <v>41685</v>
      </c>
      <c r="J149" t="s">
        <v>271</v>
      </c>
      <c r="K149" t="s">
        <v>3081</v>
      </c>
    </row>
    <row r="150" spans="1:11" x14ac:dyDescent="0.35">
      <c r="A150" t="s">
        <v>726</v>
      </c>
      <c r="B150" t="s">
        <v>16</v>
      </c>
      <c r="C150" t="s">
        <v>1937</v>
      </c>
      <c r="D150">
        <v>2022</v>
      </c>
      <c r="E150" t="s">
        <v>107</v>
      </c>
      <c r="F150" t="s">
        <v>727</v>
      </c>
      <c r="G150" t="s">
        <v>181</v>
      </c>
      <c r="I150" s="1">
        <v>38911</v>
      </c>
      <c r="J150" t="s">
        <v>319</v>
      </c>
      <c r="K150" t="s">
        <v>1695</v>
      </c>
    </row>
    <row r="151" spans="1:11" x14ac:dyDescent="0.35">
      <c r="A151" t="s">
        <v>2167</v>
      </c>
      <c r="B151" t="s">
        <v>16</v>
      </c>
      <c r="C151" t="s">
        <v>2606</v>
      </c>
      <c r="D151">
        <v>2022</v>
      </c>
      <c r="E151" t="s">
        <v>88</v>
      </c>
      <c r="F151" t="s">
        <v>727</v>
      </c>
      <c r="G151" t="s">
        <v>295</v>
      </c>
      <c r="I151" s="1">
        <v>29005</v>
      </c>
      <c r="J151" t="s">
        <v>257</v>
      </c>
    </row>
    <row r="152" spans="1:11" x14ac:dyDescent="0.35">
      <c r="A152" t="s">
        <v>3082</v>
      </c>
      <c r="B152" t="s">
        <v>9</v>
      </c>
      <c r="C152" t="s">
        <v>3083</v>
      </c>
      <c r="D152">
        <v>2022</v>
      </c>
      <c r="E152" t="s">
        <v>10</v>
      </c>
      <c r="F152" t="s">
        <v>3084</v>
      </c>
      <c r="G152" t="s">
        <v>287</v>
      </c>
      <c r="I152" s="1">
        <v>41252</v>
      </c>
      <c r="J152" t="s">
        <v>244</v>
      </c>
      <c r="K152" t="s">
        <v>981</v>
      </c>
    </row>
    <row r="153" spans="1:11" x14ac:dyDescent="0.35">
      <c r="A153" t="s">
        <v>3085</v>
      </c>
      <c r="B153" t="s">
        <v>9</v>
      </c>
      <c r="C153" t="s">
        <v>3086</v>
      </c>
      <c r="D153">
        <v>2022</v>
      </c>
      <c r="E153" t="s">
        <v>2519</v>
      </c>
      <c r="F153" t="s">
        <v>3087</v>
      </c>
      <c r="G153" t="s">
        <v>345</v>
      </c>
      <c r="I153" s="1">
        <v>41568</v>
      </c>
      <c r="J153" t="s">
        <v>271</v>
      </c>
      <c r="K153" t="s">
        <v>2627</v>
      </c>
    </row>
    <row r="154" spans="1:11" x14ac:dyDescent="0.35">
      <c r="A154" t="s">
        <v>2417</v>
      </c>
      <c r="B154" t="s">
        <v>9</v>
      </c>
      <c r="C154" t="s">
        <v>2309</v>
      </c>
      <c r="D154">
        <v>2022</v>
      </c>
      <c r="E154" t="s">
        <v>10</v>
      </c>
      <c r="F154" t="s">
        <v>823</v>
      </c>
      <c r="G154" t="s">
        <v>2310</v>
      </c>
      <c r="I154" s="1">
        <v>41242</v>
      </c>
      <c r="J154" t="s">
        <v>435</v>
      </c>
      <c r="K154" t="s">
        <v>798</v>
      </c>
    </row>
    <row r="155" spans="1:11" x14ac:dyDescent="0.35">
      <c r="A155" t="s">
        <v>821</v>
      </c>
      <c r="B155" t="s">
        <v>9</v>
      </c>
      <c r="C155" t="s">
        <v>822</v>
      </c>
      <c r="D155">
        <v>2022</v>
      </c>
      <c r="E155" t="s">
        <v>27</v>
      </c>
      <c r="F155" t="s">
        <v>823</v>
      </c>
      <c r="G155" t="s">
        <v>824</v>
      </c>
      <c r="I155" s="1">
        <v>40159</v>
      </c>
      <c r="J155" t="s">
        <v>435</v>
      </c>
      <c r="K155" t="s">
        <v>798</v>
      </c>
    </row>
    <row r="156" spans="1:11" x14ac:dyDescent="0.35">
      <c r="A156" t="s">
        <v>1510</v>
      </c>
      <c r="B156" t="s">
        <v>9</v>
      </c>
      <c r="C156" t="s">
        <v>1511</v>
      </c>
      <c r="D156">
        <v>2022</v>
      </c>
      <c r="E156" t="s">
        <v>88</v>
      </c>
      <c r="F156" t="s">
        <v>1512</v>
      </c>
      <c r="G156" t="s">
        <v>260</v>
      </c>
      <c r="I156" s="1">
        <v>34762</v>
      </c>
      <c r="J156" t="s">
        <v>248</v>
      </c>
    </row>
    <row r="157" spans="1:11" x14ac:dyDescent="0.35">
      <c r="A157" t="s">
        <v>3088</v>
      </c>
      <c r="B157" t="s">
        <v>16</v>
      </c>
      <c r="C157" t="s">
        <v>3089</v>
      </c>
      <c r="D157">
        <v>2022</v>
      </c>
      <c r="E157" t="s">
        <v>88</v>
      </c>
      <c r="F157" t="s">
        <v>3090</v>
      </c>
      <c r="G157" t="s">
        <v>3091</v>
      </c>
      <c r="I157" s="1">
        <v>25300</v>
      </c>
      <c r="J157" t="s">
        <v>435</v>
      </c>
    </row>
    <row r="158" spans="1:11" x14ac:dyDescent="0.35">
      <c r="A158" t="s">
        <v>481</v>
      </c>
      <c r="B158" t="s">
        <v>9</v>
      </c>
      <c r="C158" t="s">
        <v>482</v>
      </c>
      <c r="D158">
        <v>2022</v>
      </c>
      <c r="E158" t="s">
        <v>344</v>
      </c>
      <c r="F158" t="s">
        <v>483</v>
      </c>
      <c r="G158" t="s">
        <v>484</v>
      </c>
      <c r="I158" s="1">
        <v>38419</v>
      </c>
      <c r="J158" t="s">
        <v>61</v>
      </c>
    </row>
    <row r="159" spans="1:11" x14ac:dyDescent="0.35">
      <c r="A159" t="s">
        <v>3092</v>
      </c>
      <c r="B159" t="s">
        <v>16</v>
      </c>
      <c r="C159" t="s">
        <v>3093</v>
      </c>
      <c r="D159">
        <v>2022</v>
      </c>
      <c r="E159" t="s">
        <v>59</v>
      </c>
      <c r="F159" t="s">
        <v>3094</v>
      </c>
      <c r="G159" t="s">
        <v>63</v>
      </c>
      <c r="I159" s="1">
        <v>39962</v>
      </c>
      <c r="J159" t="s">
        <v>271</v>
      </c>
      <c r="K159" t="s">
        <v>3095</v>
      </c>
    </row>
    <row r="160" spans="1:11" x14ac:dyDescent="0.35">
      <c r="A160" t="s">
        <v>986</v>
      </c>
      <c r="B160" t="s">
        <v>9</v>
      </c>
      <c r="C160" t="s">
        <v>2581</v>
      </c>
      <c r="D160">
        <v>2022</v>
      </c>
      <c r="E160" t="s">
        <v>344</v>
      </c>
      <c r="F160" t="s">
        <v>265</v>
      </c>
      <c r="G160" t="s">
        <v>987</v>
      </c>
      <c r="I160" s="1">
        <v>38524</v>
      </c>
      <c r="J160" t="s">
        <v>110</v>
      </c>
    </row>
    <row r="161" spans="1:11" x14ac:dyDescent="0.35">
      <c r="A161" t="s">
        <v>697</v>
      </c>
      <c r="B161" t="s">
        <v>9</v>
      </c>
      <c r="C161" t="s">
        <v>3096</v>
      </c>
      <c r="D161">
        <v>2022</v>
      </c>
      <c r="E161" t="s">
        <v>59</v>
      </c>
      <c r="F161" t="s">
        <v>698</v>
      </c>
      <c r="G161" t="s">
        <v>699</v>
      </c>
      <c r="I161" s="1">
        <v>39989</v>
      </c>
      <c r="J161" t="s">
        <v>61</v>
      </c>
    </row>
    <row r="162" spans="1:11" x14ac:dyDescent="0.35">
      <c r="A162" t="s">
        <v>3097</v>
      </c>
      <c r="B162" t="s">
        <v>16</v>
      </c>
      <c r="C162" t="s">
        <v>3098</v>
      </c>
      <c r="D162">
        <v>2022</v>
      </c>
      <c r="E162" t="s">
        <v>2519</v>
      </c>
      <c r="F162" t="s">
        <v>3099</v>
      </c>
      <c r="G162" t="s">
        <v>254</v>
      </c>
      <c r="I162" s="1">
        <v>41529</v>
      </c>
      <c r="J162" t="s">
        <v>2986</v>
      </c>
      <c r="K162" t="s">
        <v>3018</v>
      </c>
    </row>
    <row r="163" spans="1:11" x14ac:dyDescent="0.35">
      <c r="A163" t="s">
        <v>2057</v>
      </c>
      <c r="B163" t="s">
        <v>9</v>
      </c>
      <c r="C163" t="s">
        <v>1767</v>
      </c>
      <c r="D163">
        <v>2022</v>
      </c>
      <c r="E163" t="s">
        <v>40</v>
      </c>
      <c r="F163" t="s">
        <v>1498</v>
      </c>
      <c r="G163" t="s">
        <v>699</v>
      </c>
      <c r="I163" s="1">
        <v>40520</v>
      </c>
      <c r="J163" t="s">
        <v>188</v>
      </c>
    </row>
    <row r="164" spans="1:11" x14ac:dyDescent="0.35">
      <c r="A164" t="s">
        <v>2444</v>
      </c>
      <c r="B164" t="s">
        <v>9</v>
      </c>
      <c r="C164" t="s">
        <v>2445</v>
      </c>
      <c r="D164">
        <v>2022</v>
      </c>
      <c r="E164" t="s">
        <v>363</v>
      </c>
      <c r="F164" t="s">
        <v>1498</v>
      </c>
      <c r="G164" t="s">
        <v>11</v>
      </c>
      <c r="I164" s="1">
        <v>39374</v>
      </c>
      <c r="J164" t="s">
        <v>12</v>
      </c>
    </row>
    <row r="165" spans="1:11" x14ac:dyDescent="0.35">
      <c r="A165" t="s">
        <v>2341</v>
      </c>
      <c r="B165" t="s">
        <v>9</v>
      </c>
      <c r="C165" t="s">
        <v>2180</v>
      </c>
      <c r="D165">
        <v>2022</v>
      </c>
      <c r="E165" t="s">
        <v>18</v>
      </c>
      <c r="F165" t="s">
        <v>1498</v>
      </c>
      <c r="G165" t="s">
        <v>334</v>
      </c>
      <c r="I165" s="1">
        <v>40861</v>
      </c>
      <c r="J165" t="s">
        <v>267</v>
      </c>
      <c r="K165" t="s">
        <v>379</v>
      </c>
    </row>
    <row r="166" spans="1:11" x14ac:dyDescent="0.35">
      <c r="A166" t="s">
        <v>1497</v>
      </c>
      <c r="B166" t="s">
        <v>9</v>
      </c>
      <c r="C166" t="s">
        <v>2600</v>
      </c>
      <c r="D166">
        <v>2022</v>
      </c>
      <c r="E166" t="s">
        <v>107</v>
      </c>
      <c r="F166" t="s">
        <v>1498</v>
      </c>
      <c r="G166" t="s">
        <v>256</v>
      </c>
      <c r="I166" s="1">
        <v>38942</v>
      </c>
      <c r="J166" t="s">
        <v>398</v>
      </c>
    </row>
    <row r="167" spans="1:11" x14ac:dyDescent="0.35">
      <c r="A167" t="s">
        <v>1299</v>
      </c>
      <c r="B167" t="s">
        <v>16</v>
      </c>
      <c r="C167" t="s">
        <v>1300</v>
      </c>
      <c r="D167">
        <v>2022</v>
      </c>
      <c r="E167" t="s">
        <v>344</v>
      </c>
      <c r="F167" t="s">
        <v>141</v>
      </c>
      <c r="G167" t="s">
        <v>254</v>
      </c>
      <c r="I167" s="1">
        <v>38205</v>
      </c>
      <c r="J167" t="s">
        <v>502</v>
      </c>
      <c r="K167" t="s">
        <v>1301</v>
      </c>
    </row>
    <row r="168" spans="1:11" x14ac:dyDescent="0.35">
      <c r="A168" t="s">
        <v>2170</v>
      </c>
      <c r="B168" t="s">
        <v>16</v>
      </c>
      <c r="C168" t="s">
        <v>3100</v>
      </c>
      <c r="D168">
        <v>2022</v>
      </c>
      <c r="E168" t="s">
        <v>59</v>
      </c>
      <c r="F168" t="s">
        <v>1987</v>
      </c>
      <c r="G168" t="s">
        <v>181</v>
      </c>
      <c r="I168" s="1">
        <v>39988</v>
      </c>
      <c r="J168" t="s">
        <v>61</v>
      </c>
    </row>
    <row r="169" spans="1:11" x14ac:dyDescent="0.35">
      <c r="A169" t="s">
        <v>2699</v>
      </c>
      <c r="B169" t="s">
        <v>16</v>
      </c>
      <c r="C169" t="s">
        <v>2700</v>
      </c>
      <c r="D169">
        <v>2022</v>
      </c>
      <c r="E169" t="s">
        <v>18</v>
      </c>
      <c r="F169" t="s">
        <v>1987</v>
      </c>
      <c r="G169" t="s">
        <v>560</v>
      </c>
      <c r="I169" s="1">
        <v>40772</v>
      </c>
      <c r="J169" t="s">
        <v>188</v>
      </c>
    </row>
    <row r="170" spans="1:11" x14ac:dyDescent="0.35">
      <c r="A170" t="s">
        <v>1558</v>
      </c>
      <c r="B170" t="s">
        <v>16</v>
      </c>
      <c r="C170" t="s">
        <v>1559</v>
      </c>
      <c r="D170">
        <v>2022</v>
      </c>
      <c r="E170" t="s">
        <v>107</v>
      </c>
      <c r="F170" t="s">
        <v>1560</v>
      </c>
      <c r="G170" t="s">
        <v>308</v>
      </c>
      <c r="I170" s="1">
        <v>39083</v>
      </c>
      <c r="J170" t="s">
        <v>474</v>
      </c>
      <c r="K170" t="s">
        <v>1561</v>
      </c>
    </row>
    <row r="171" spans="1:11" x14ac:dyDescent="0.35">
      <c r="A171" t="s">
        <v>3101</v>
      </c>
      <c r="B171" t="s">
        <v>16</v>
      </c>
      <c r="C171" t="s">
        <v>3102</v>
      </c>
      <c r="D171">
        <v>2022</v>
      </c>
      <c r="E171" t="s">
        <v>10</v>
      </c>
      <c r="F171" t="s">
        <v>3103</v>
      </c>
      <c r="G171" t="s">
        <v>734</v>
      </c>
      <c r="I171" s="1">
        <v>41120</v>
      </c>
      <c r="J171" t="s">
        <v>140</v>
      </c>
      <c r="K171" t="s">
        <v>2452</v>
      </c>
    </row>
    <row r="172" spans="1:11" x14ac:dyDescent="0.35">
      <c r="A172" t="s">
        <v>3104</v>
      </c>
      <c r="B172" t="s">
        <v>16</v>
      </c>
      <c r="C172" t="s">
        <v>3105</v>
      </c>
      <c r="D172">
        <v>2022</v>
      </c>
      <c r="E172" t="s">
        <v>2519</v>
      </c>
      <c r="F172" t="s">
        <v>3106</v>
      </c>
      <c r="G172" t="s">
        <v>3107</v>
      </c>
      <c r="I172" s="1">
        <v>41563</v>
      </c>
      <c r="J172" t="s">
        <v>112</v>
      </c>
      <c r="K172" t="s">
        <v>114</v>
      </c>
    </row>
    <row r="173" spans="1:11" ht="15" x14ac:dyDescent="0.25">
      <c r="A173" t="s">
        <v>3108</v>
      </c>
      <c r="B173" t="s">
        <v>9</v>
      </c>
      <c r="C173" t="s">
        <v>3109</v>
      </c>
      <c r="D173">
        <v>2022</v>
      </c>
      <c r="E173" t="s">
        <v>10</v>
      </c>
      <c r="F173" t="s">
        <v>3110</v>
      </c>
      <c r="G173" t="s">
        <v>331</v>
      </c>
      <c r="I173" s="1">
        <v>41364</v>
      </c>
      <c r="J173" t="s">
        <v>271</v>
      </c>
      <c r="K173" t="s">
        <v>277</v>
      </c>
    </row>
    <row r="174" spans="1:11" x14ac:dyDescent="0.35">
      <c r="A174" t="s">
        <v>1256</v>
      </c>
      <c r="B174" t="s">
        <v>9</v>
      </c>
      <c r="C174" t="s">
        <v>1257</v>
      </c>
      <c r="D174">
        <v>2022</v>
      </c>
      <c r="E174" t="s">
        <v>513</v>
      </c>
      <c r="F174" t="s">
        <v>1258</v>
      </c>
      <c r="G174" t="s">
        <v>256</v>
      </c>
      <c r="I174" s="1">
        <v>37108</v>
      </c>
      <c r="J174" t="s">
        <v>21</v>
      </c>
      <c r="K174" t="s">
        <v>1259</v>
      </c>
    </row>
    <row r="175" spans="1:11" x14ac:dyDescent="0.35">
      <c r="A175" t="s">
        <v>3111</v>
      </c>
      <c r="B175" t="s">
        <v>9</v>
      </c>
      <c r="C175" t="s">
        <v>3112</v>
      </c>
      <c r="D175">
        <v>2022</v>
      </c>
      <c r="E175" t="s">
        <v>2519</v>
      </c>
      <c r="F175" t="s">
        <v>3113</v>
      </c>
      <c r="G175" t="s">
        <v>60</v>
      </c>
      <c r="I175" s="1">
        <v>41688</v>
      </c>
      <c r="J175" t="s">
        <v>422</v>
      </c>
    </row>
    <row r="176" spans="1:11" x14ac:dyDescent="0.35">
      <c r="A176" t="s">
        <v>3114</v>
      </c>
      <c r="B176" t="s">
        <v>16</v>
      </c>
      <c r="C176" t="s">
        <v>3115</v>
      </c>
      <c r="D176">
        <v>2022</v>
      </c>
      <c r="E176" t="s">
        <v>18</v>
      </c>
      <c r="F176" t="s">
        <v>3116</v>
      </c>
      <c r="G176" t="s">
        <v>702</v>
      </c>
      <c r="I176" s="1">
        <v>40781</v>
      </c>
      <c r="J176" t="s">
        <v>422</v>
      </c>
    </row>
    <row r="177" spans="1:11" x14ac:dyDescent="0.35">
      <c r="A177" t="s">
        <v>98</v>
      </c>
      <c r="B177" t="s">
        <v>16</v>
      </c>
      <c r="C177" t="s">
        <v>99</v>
      </c>
      <c r="D177">
        <v>2022</v>
      </c>
      <c r="E177" t="s">
        <v>243</v>
      </c>
      <c r="F177" t="s">
        <v>100</v>
      </c>
      <c r="G177" t="s">
        <v>101</v>
      </c>
      <c r="I177" s="1">
        <v>38733</v>
      </c>
      <c r="J177" t="s">
        <v>90</v>
      </c>
      <c r="K177" t="s">
        <v>1928</v>
      </c>
    </row>
    <row r="178" spans="1:11" x14ac:dyDescent="0.35">
      <c r="A178" t="s">
        <v>102</v>
      </c>
      <c r="B178" t="s">
        <v>16</v>
      </c>
      <c r="C178" t="s">
        <v>103</v>
      </c>
      <c r="D178">
        <v>2022</v>
      </c>
      <c r="E178" t="s">
        <v>243</v>
      </c>
      <c r="F178" t="s">
        <v>100</v>
      </c>
      <c r="G178" t="s">
        <v>104</v>
      </c>
      <c r="I178" s="1">
        <v>38733</v>
      </c>
      <c r="J178" t="s">
        <v>90</v>
      </c>
      <c r="K178" t="s">
        <v>1928</v>
      </c>
    </row>
    <row r="179" spans="1:11" x14ac:dyDescent="0.35">
      <c r="A179" t="s">
        <v>542</v>
      </c>
      <c r="B179" t="s">
        <v>9</v>
      </c>
      <c r="C179" t="s">
        <v>543</v>
      </c>
      <c r="D179">
        <v>2022</v>
      </c>
      <c r="E179" t="s">
        <v>27</v>
      </c>
      <c r="F179" t="s">
        <v>544</v>
      </c>
      <c r="G179" t="s">
        <v>334</v>
      </c>
      <c r="I179" s="1">
        <v>40068</v>
      </c>
      <c r="J179" t="s">
        <v>402</v>
      </c>
      <c r="K179" t="s">
        <v>545</v>
      </c>
    </row>
    <row r="180" spans="1:11" x14ac:dyDescent="0.35">
      <c r="A180" t="s">
        <v>597</v>
      </c>
      <c r="B180" t="s">
        <v>9</v>
      </c>
      <c r="C180" t="s">
        <v>598</v>
      </c>
      <c r="D180">
        <v>2022</v>
      </c>
      <c r="E180" t="s">
        <v>59</v>
      </c>
      <c r="F180" t="s">
        <v>599</v>
      </c>
      <c r="G180" t="s">
        <v>287</v>
      </c>
      <c r="I180" s="1">
        <v>39686</v>
      </c>
      <c r="J180" t="s">
        <v>267</v>
      </c>
      <c r="K180" t="s">
        <v>355</v>
      </c>
    </row>
    <row r="181" spans="1:11" ht="15" x14ac:dyDescent="0.25">
      <c r="A181" t="s">
        <v>30</v>
      </c>
      <c r="B181" t="s">
        <v>9</v>
      </c>
      <c r="C181" t="s">
        <v>31</v>
      </c>
      <c r="D181">
        <v>2022</v>
      </c>
      <c r="E181" t="s">
        <v>59</v>
      </c>
      <c r="F181" t="s">
        <v>32</v>
      </c>
      <c r="G181" t="s">
        <v>33</v>
      </c>
      <c r="I181" s="1">
        <v>39703</v>
      </c>
      <c r="J181" t="s">
        <v>21</v>
      </c>
    </row>
    <row r="182" spans="1:11" x14ac:dyDescent="0.35">
      <c r="A182" t="s">
        <v>1180</v>
      </c>
      <c r="B182" t="s">
        <v>9</v>
      </c>
      <c r="C182" t="s">
        <v>1181</v>
      </c>
      <c r="D182">
        <v>2022</v>
      </c>
      <c r="E182" t="s">
        <v>59</v>
      </c>
      <c r="F182" t="s">
        <v>1182</v>
      </c>
      <c r="G182" t="s">
        <v>645</v>
      </c>
      <c r="I182" s="1">
        <v>39749</v>
      </c>
      <c r="J182" t="s">
        <v>319</v>
      </c>
      <c r="K182" t="s">
        <v>1183</v>
      </c>
    </row>
    <row r="183" spans="1:11" x14ac:dyDescent="0.35">
      <c r="A183" t="s">
        <v>2159</v>
      </c>
      <c r="B183" t="s">
        <v>9</v>
      </c>
      <c r="C183" t="s">
        <v>1971</v>
      </c>
      <c r="D183">
        <v>2022</v>
      </c>
      <c r="E183" t="s">
        <v>40</v>
      </c>
      <c r="F183" t="s">
        <v>1182</v>
      </c>
      <c r="G183" t="s">
        <v>1972</v>
      </c>
      <c r="I183" s="1">
        <v>40540</v>
      </c>
      <c r="J183" t="s">
        <v>319</v>
      </c>
      <c r="K183" t="s">
        <v>1183</v>
      </c>
    </row>
    <row r="184" spans="1:11" x14ac:dyDescent="0.35">
      <c r="A184" t="s">
        <v>2904</v>
      </c>
      <c r="B184" t="s">
        <v>9</v>
      </c>
      <c r="C184" t="s">
        <v>2905</v>
      </c>
      <c r="D184">
        <v>2022</v>
      </c>
      <c r="E184" t="s">
        <v>40</v>
      </c>
      <c r="F184" t="s">
        <v>2906</v>
      </c>
      <c r="G184" t="s">
        <v>2907</v>
      </c>
      <c r="I184" s="1">
        <v>40386</v>
      </c>
      <c r="J184" t="s">
        <v>435</v>
      </c>
      <c r="K184" t="s">
        <v>798</v>
      </c>
    </row>
    <row r="185" spans="1:11" x14ac:dyDescent="0.35">
      <c r="A185" t="s">
        <v>3117</v>
      </c>
      <c r="B185" t="s">
        <v>16</v>
      </c>
      <c r="C185" t="s">
        <v>3118</v>
      </c>
      <c r="D185">
        <v>2022</v>
      </c>
      <c r="E185" t="s">
        <v>18</v>
      </c>
      <c r="F185" t="s">
        <v>3119</v>
      </c>
      <c r="G185" t="s">
        <v>20</v>
      </c>
      <c r="I185" s="1">
        <v>40990</v>
      </c>
      <c r="J185" t="s">
        <v>61</v>
      </c>
    </row>
    <row r="186" spans="1:11" x14ac:dyDescent="0.35">
      <c r="A186" t="s">
        <v>718</v>
      </c>
      <c r="B186" t="s">
        <v>9</v>
      </c>
      <c r="C186" t="s">
        <v>3120</v>
      </c>
      <c r="D186">
        <v>2022</v>
      </c>
      <c r="E186" t="s">
        <v>59</v>
      </c>
      <c r="F186" t="s">
        <v>719</v>
      </c>
      <c r="G186" t="s">
        <v>37</v>
      </c>
      <c r="I186" s="1">
        <v>39813</v>
      </c>
      <c r="J186" t="s">
        <v>61</v>
      </c>
    </row>
    <row r="187" spans="1:11" ht="15" x14ac:dyDescent="0.25">
      <c r="A187" t="s">
        <v>3121</v>
      </c>
      <c r="B187" t="s">
        <v>9</v>
      </c>
      <c r="C187" t="s">
        <v>3122</v>
      </c>
      <c r="D187">
        <v>2022</v>
      </c>
      <c r="E187" t="s">
        <v>107</v>
      </c>
      <c r="F187" t="s">
        <v>3123</v>
      </c>
      <c r="G187" t="s">
        <v>3124</v>
      </c>
      <c r="I187" s="1">
        <v>38984</v>
      </c>
      <c r="J187" t="s">
        <v>474</v>
      </c>
    </row>
    <row r="188" spans="1:11" x14ac:dyDescent="0.35">
      <c r="A188" t="s">
        <v>3125</v>
      </c>
      <c r="B188" t="s">
        <v>9</v>
      </c>
      <c r="C188" t="s">
        <v>3126</v>
      </c>
      <c r="D188">
        <v>2022</v>
      </c>
      <c r="E188" t="s">
        <v>2519</v>
      </c>
      <c r="F188" t="s">
        <v>3127</v>
      </c>
      <c r="G188" t="s">
        <v>14</v>
      </c>
      <c r="I188" s="1">
        <v>41586</v>
      </c>
      <c r="J188" t="s">
        <v>1679</v>
      </c>
      <c r="K188" t="s">
        <v>3128</v>
      </c>
    </row>
    <row r="189" spans="1:11" x14ac:dyDescent="0.35">
      <c r="A189" t="s">
        <v>3129</v>
      </c>
      <c r="B189" t="s">
        <v>16</v>
      </c>
      <c r="C189" t="s">
        <v>3130</v>
      </c>
      <c r="D189">
        <v>2022</v>
      </c>
      <c r="E189" t="s">
        <v>18</v>
      </c>
      <c r="F189" t="s">
        <v>3127</v>
      </c>
      <c r="G189" t="s">
        <v>221</v>
      </c>
      <c r="I189" s="1">
        <v>40841</v>
      </c>
      <c r="J189" t="s">
        <v>1679</v>
      </c>
      <c r="K189" t="s">
        <v>3128</v>
      </c>
    </row>
    <row r="190" spans="1:11" x14ac:dyDescent="0.35">
      <c r="A190" t="s">
        <v>2418</v>
      </c>
      <c r="B190" t="s">
        <v>16</v>
      </c>
      <c r="C190" t="s">
        <v>2311</v>
      </c>
      <c r="D190">
        <v>2022</v>
      </c>
      <c r="E190" t="s">
        <v>59</v>
      </c>
      <c r="F190" t="s">
        <v>2312</v>
      </c>
      <c r="G190" t="s">
        <v>2313</v>
      </c>
      <c r="I190" s="1">
        <v>39848</v>
      </c>
      <c r="J190" t="s">
        <v>435</v>
      </c>
      <c r="K190" t="s">
        <v>1051</v>
      </c>
    </row>
    <row r="191" spans="1:11" x14ac:dyDescent="0.35">
      <c r="A191" t="s">
        <v>2575</v>
      </c>
      <c r="B191" t="s">
        <v>9</v>
      </c>
      <c r="C191" t="s">
        <v>2576</v>
      </c>
      <c r="D191">
        <v>2022</v>
      </c>
      <c r="E191" t="s">
        <v>40</v>
      </c>
      <c r="F191" t="s">
        <v>2577</v>
      </c>
      <c r="G191" t="s">
        <v>65</v>
      </c>
      <c r="I191" s="1">
        <v>40688</v>
      </c>
      <c r="J191" t="s">
        <v>61</v>
      </c>
    </row>
    <row r="192" spans="1:11" x14ac:dyDescent="0.35">
      <c r="A192" t="s">
        <v>3131</v>
      </c>
      <c r="B192" t="s">
        <v>9</v>
      </c>
      <c r="C192" t="s">
        <v>3132</v>
      </c>
      <c r="D192">
        <v>2022</v>
      </c>
      <c r="E192" t="s">
        <v>88</v>
      </c>
      <c r="F192" t="s">
        <v>3133</v>
      </c>
      <c r="G192" t="s">
        <v>23</v>
      </c>
      <c r="I192" s="1">
        <v>34342</v>
      </c>
      <c r="J192" t="s">
        <v>21</v>
      </c>
    </row>
    <row r="193" spans="1:11" x14ac:dyDescent="0.35">
      <c r="A193" t="s">
        <v>1485</v>
      </c>
      <c r="B193" t="s">
        <v>16</v>
      </c>
      <c r="C193" t="s">
        <v>1486</v>
      </c>
      <c r="D193">
        <v>2022</v>
      </c>
      <c r="E193" t="s">
        <v>243</v>
      </c>
      <c r="F193" t="s">
        <v>1487</v>
      </c>
      <c r="G193" t="s">
        <v>813</v>
      </c>
      <c r="I193" s="1">
        <v>38861</v>
      </c>
      <c r="J193" t="s">
        <v>319</v>
      </c>
      <c r="K193" t="s">
        <v>2921</v>
      </c>
    </row>
    <row r="194" spans="1:11" x14ac:dyDescent="0.35">
      <c r="A194" t="s">
        <v>2814</v>
      </c>
      <c r="B194" t="s">
        <v>16</v>
      </c>
      <c r="C194" t="s">
        <v>2815</v>
      </c>
      <c r="D194">
        <v>2022</v>
      </c>
      <c r="E194" t="s">
        <v>18</v>
      </c>
      <c r="F194" t="s">
        <v>2816</v>
      </c>
      <c r="G194" t="s">
        <v>57</v>
      </c>
      <c r="I194" s="1">
        <v>40790</v>
      </c>
      <c r="J194" t="s">
        <v>188</v>
      </c>
    </row>
    <row r="195" spans="1:11" x14ac:dyDescent="0.35">
      <c r="A195" t="s">
        <v>2006</v>
      </c>
      <c r="B195" t="s">
        <v>9</v>
      </c>
      <c r="C195" t="s">
        <v>1645</v>
      </c>
      <c r="D195">
        <v>2022</v>
      </c>
      <c r="E195" t="s">
        <v>107</v>
      </c>
      <c r="F195" t="s">
        <v>1646</v>
      </c>
      <c r="G195" t="s">
        <v>528</v>
      </c>
      <c r="I195" s="1">
        <v>39029</v>
      </c>
      <c r="J195" t="s">
        <v>502</v>
      </c>
    </row>
    <row r="196" spans="1:11" x14ac:dyDescent="0.35">
      <c r="A196" t="s">
        <v>2127</v>
      </c>
      <c r="B196" t="s">
        <v>9</v>
      </c>
      <c r="C196" t="s">
        <v>1912</v>
      </c>
      <c r="D196">
        <v>2022</v>
      </c>
      <c r="E196" t="s">
        <v>27</v>
      </c>
      <c r="F196" t="s">
        <v>1646</v>
      </c>
      <c r="G196" t="s">
        <v>256</v>
      </c>
      <c r="I196" s="1">
        <v>40258</v>
      </c>
      <c r="J196" t="s">
        <v>271</v>
      </c>
      <c r="K196" t="s">
        <v>2791</v>
      </c>
    </row>
    <row r="197" spans="1:11" x14ac:dyDescent="0.35">
      <c r="A197" t="s">
        <v>1388</v>
      </c>
      <c r="B197" t="s">
        <v>16</v>
      </c>
      <c r="C197" t="s">
        <v>1389</v>
      </c>
      <c r="D197">
        <v>2022</v>
      </c>
      <c r="E197" t="s">
        <v>243</v>
      </c>
      <c r="F197" t="s">
        <v>1390</v>
      </c>
      <c r="G197" t="s">
        <v>71</v>
      </c>
      <c r="I197" s="1">
        <v>38708</v>
      </c>
      <c r="J197" t="s">
        <v>398</v>
      </c>
      <c r="K197" t="s">
        <v>1391</v>
      </c>
    </row>
    <row r="198" spans="1:11" x14ac:dyDescent="0.35">
      <c r="A198" t="s">
        <v>2888</v>
      </c>
      <c r="B198" t="s">
        <v>16</v>
      </c>
      <c r="C198" t="s">
        <v>2889</v>
      </c>
      <c r="D198">
        <v>2022</v>
      </c>
      <c r="E198" t="s">
        <v>88</v>
      </c>
      <c r="F198" t="s">
        <v>1390</v>
      </c>
      <c r="G198" t="s">
        <v>849</v>
      </c>
      <c r="I198" s="1">
        <v>28062</v>
      </c>
      <c r="J198" t="s">
        <v>398</v>
      </c>
    </row>
    <row r="199" spans="1:11" ht="15" x14ac:dyDescent="0.25">
      <c r="A199" t="s">
        <v>1042</v>
      </c>
      <c r="B199" t="s">
        <v>9</v>
      </c>
      <c r="C199" t="s">
        <v>1043</v>
      </c>
      <c r="D199">
        <v>2022</v>
      </c>
      <c r="E199" t="s">
        <v>59</v>
      </c>
      <c r="F199" t="s">
        <v>1044</v>
      </c>
      <c r="G199" t="s">
        <v>136</v>
      </c>
      <c r="I199" s="1">
        <v>39798</v>
      </c>
      <c r="J199" t="s">
        <v>422</v>
      </c>
      <c r="K199" t="s">
        <v>2636</v>
      </c>
    </row>
    <row r="200" spans="1:11" x14ac:dyDescent="0.35">
      <c r="A200" t="s">
        <v>744</v>
      </c>
      <c r="B200" t="s">
        <v>9</v>
      </c>
      <c r="C200" t="s">
        <v>3134</v>
      </c>
      <c r="D200">
        <v>2022</v>
      </c>
      <c r="E200" t="s">
        <v>59</v>
      </c>
      <c r="F200" t="s">
        <v>745</v>
      </c>
      <c r="G200" t="s">
        <v>24</v>
      </c>
      <c r="I200" s="1">
        <v>39854</v>
      </c>
      <c r="J200" t="s">
        <v>61</v>
      </c>
    </row>
    <row r="201" spans="1:11" x14ac:dyDescent="0.35">
      <c r="A201" t="s">
        <v>791</v>
      </c>
      <c r="B201" t="s">
        <v>9</v>
      </c>
      <c r="C201" t="s">
        <v>792</v>
      </c>
      <c r="D201">
        <v>2022</v>
      </c>
      <c r="E201" t="s">
        <v>40</v>
      </c>
      <c r="F201" t="s">
        <v>793</v>
      </c>
      <c r="G201" t="s">
        <v>202</v>
      </c>
      <c r="I201" s="1">
        <v>40398</v>
      </c>
      <c r="J201" t="s">
        <v>435</v>
      </c>
      <c r="K201" t="s">
        <v>794</v>
      </c>
    </row>
    <row r="202" spans="1:11" x14ac:dyDescent="0.35">
      <c r="A202" t="s">
        <v>2934</v>
      </c>
      <c r="B202" t="s">
        <v>9</v>
      </c>
      <c r="C202" t="s">
        <v>2935</v>
      </c>
      <c r="D202">
        <v>2022</v>
      </c>
      <c r="E202" t="s">
        <v>18</v>
      </c>
      <c r="F202" t="s">
        <v>2936</v>
      </c>
      <c r="G202" t="s">
        <v>167</v>
      </c>
      <c r="I202" s="1">
        <v>40744</v>
      </c>
      <c r="J202" t="s">
        <v>435</v>
      </c>
      <c r="K202" t="s">
        <v>1434</v>
      </c>
    </row>
    <row r="203" spans="1:11" x14ac:dyDescent="0.35">
      <c r="A203" t="s">
        <v>650</v>
      </c>
      <c r="B203" t="s">
        <v>9</v>
      </c>
      <c r="C203" t="s">
        <v>651</v>
      </c>
      <c r="D203">
        <v>2022</v>
      </c>
      <c r="E203" t="s">
        <v>363</v>
      </c>
      <c r="F203" t="s">
        <v>652</v>
      </c>
      <c r="G203" t="s">
        <v>653</v>
      </c>
      <c r="I203" s="1">
        <v>39521</v>
      </c>
      <c r="J203" t="s">
        <v>264</v>
      </c>
      <c r="K203" t="s">
        <v>654</v>
      </c>
    </row>
    <row r="204" spans="1:11" x14ac:dyDescent="0.35">
      <c r="A204" t="s">
        <v>2419</v>
      </c>
      <c r="B204" t="s">
        <v>9</v>
      </c>
      <c r="C204" t="s">
        <v>2314</v>
      </c>
      <c r="D204">
        <v>2022</v>
      </c>
      <c r="E204" t="s">
        <v>10</v>
      </c>
      <c r="F204" t="s">
        <v>2315</v>
      </c>
      <c r="G204" t="s">
        <v>189</v>
      </c>
      <c r="I204" s="1">
        <v>41277</v>
      </c>
      <c r="J204" t="s">
        <v>435</v>
      </c>
      <c r="K204" t="s">
        <v>436</v>
      </c>
    </row>
    <row r="205" spans="1:11" x14ac:dyDescent="0.35">
      <c r="A205" t="s">
        <v>2470</v>
      </c>
      <c r="B205" t="s">
        <v>16</v>
      </c>
      <c r="C205" t="s">
        <v>2471</v>
      </c>
      <c r="D205">
        <v>2022</v>
      </c>
      <c r="E205" t="s">
        <v>18</v>
      </c>
      <c r="F205" t="s">
        <v>2472</v>
      </c>
      <c r="G205" t="s">
        <v>473</v>
      </c>
      <c r="I205" s="1">
        <v>40796</v>
      </c>
      <c r="J205" t="s">
        <v>140</v>
      </c>
      <c r="K205" t="s">
        <v>2452</v>
      </c>
    </row>
    <row r="206" spans="1:11" x14ac:dyDescent="0.35">
      <c r="A206" t="s">
        <v>1211</v>
      </c>
      <c r="B206" t="s">
        <v>9</v>
      </c>
      <c r="C206" t="s">
        <v>1212</v>
      </c>
      <c r="D206">
        <v>2022</v>
      </c>
      <c r="E206" t="s">
        <v>27</v>
      </c>
      <c r="F206" t="s">
        <v>1213</v>
      </c>
      <c r="G206" t="s">
        <v>256</v>
      </c>
      <c r="I206" s="1">
        <v>40107</v>
      </c>
      <c r="J206" t="s">
        <v>402</v>
      </c>
      <c r="K206" t="s">
        <v>1214</v>
      </c>
    </row>
    <row r="207" spans="1:11" x14ac:dyDescent="0.35">
      <c r="A207" t="s">
        <v>2420</v>
      </c>
      <c r="B207" t="s">
        <v>9</v>
      </c>
      <c r="C207" t="s">
        <v>2316</v>
      </c>
      <c r="D207">
        <v>2022</v>
      </c>
      <c r="E207" t="s">
        <v>27</v>
      </c>
      <c r="F207" t="s">
        <v>2317</v>
      </c>
      <c r="G207" t="s">
        <v>235</v>
      </c>
      <c r="I207" s="1">
        <v>40257</v>
      </c>
      <c r="J207" t="s">
        <v>435</v>
      </c>
      <c r="K207" t="s">
        <v>1051</v>
      </c>
    </row>
    <row r="208" spans="1:11" ht="15" x14ac:dyDescent="0.25">
      <c r="A208" t="s">
        <v>1612</v>
      </c>
      <c r="B208" t="s">
        <v>16</v>
      </c>
      <c r="C208" t="s">
        <v>1613</v>
      </c>
      <c r="D208">
        <v>2022</v>
      </c>
      <c r="E208" t="s">
        <v>59</v>
      </c>
      <c r="F208" t="s">
        <v>1614</v>
      </c>
      <c r="G208" t="s">
        <v>440</v>
      </c>
      <c r="I208" s="1">
        <v>39976</v>
      </c>
      <c r="J208" t="s">
        <v>422</v>
      </c>
      <c r="K208" t="s">
        <v>2636</v>
      </c>
    </row>
    <row r="209" spans="1:11" ht="15" x14ac:dyDescent="0.25">
      <c r="A209" t="s">
        <v>3135</v>
      </c>
      <c r="B209" t="s">
        <v>9</v>
      </c>
      <c r="C209" t="s">
        <v>3136</v>
      </c>
      <c r="D209">
        <v>2022</v>
      </c>
      <c r="E209" t="s">
        <v>10</v>
      </c>
      <c r="F209" t="s">
        <v>3137</v>
      </c>
      <c r="G209" t="s">
        <v>790</v>
      </c>
      <c r="I209" s="1">
        <v>41437</v>
      </c>
      <c r="J209" t="s">
        <v>474</v>
      </c>
    </row>
    <row r="210" spans="1:11" x14ac:dyDescent="0.35">
      <c r="A210" t="s">
        <v>1549</v>
      </c>
      <c r="B210" t="s">
        <v>16</v>
      </c>
      <c r="C210" t="s">
        <v>1550</v>
      </c>
      <c r="D210">
        <v>2022</v>
      </c>
      <c r="E210" t="s">
        <v>252</v>
      </c>
      <c r="F210" t="s">
        <v>1551</v>
      </c>
      <c r="G210" t="s">
        <v>101</v>
      </c>
      <c r="I210" s="1">
        <v>38051</v>
      </c>
      <c r="J210" t="s">
        <v>43</v>
      </c>
      <c r="K210" t="s">
        <v>924</v>
      </c>
    </row>
    <row r="211" spans="1:11" x14ac:dyDescent="0.35">
      <c r="A211" t="s">
        <v>3138</v>
      </c>
      <c r="B211" t="s">
        <v>9</v>
      </c>
      <c r="C211" t="s">
        <v>3139</v>
      </c>
      <c r="D211">
        <v>2022</v>
      </c>
      <c r="E211" t="s">
        <v>18</v>
      </c>
      <c r="F211" t="s">
        <v>748</v>
      </c>
      <c r="G211" t="s">
        <v>60</v>
      </c>
      <c r="I211" s="1">
        <v>41055</v>
      </c>
      <c r="J211" t="s">
        <v>140</v>
      </c>
      <c r="K211" t="s">
        <v>2452</v>
      </c>
    </row>
    <row r="212" spans="1:11" x14ac:dyDescent="0.35">
      <c r="A212" t="s">
        <v>747</v>
      </c>
      <c r="B212" t="s">
        <v>16</v>
      </c>
      <c r="C212" t="s">
        <v>3140</v>
      </c>
      <c r="D212">
        <v>2022</v>
      </c>
      <c r="E212" t="s">
        <v>59</v>
      </c>
      <c r="F212" t="s">
        <v>748</v>
      </c>
      <c r="G212" t="s">
        <v>221</v>
      </c>
      <c r="I212" s="1">
        <v>39661</v>
      </c>
      <c r="J212" t="s">
        <v>61</v>
      </c>
    </row>
    <row r="213" spans="1:11" x14ac:dyDescent="0.35">
      <c r="A213" t="s">
        <v>3141</v>
      </c>
      <c r="B213" t="s">
        <v>9</v>
      </c>
      <c r="C213" t="s">
        <v>3142</v>
      </c>
      <c r="D213">
        <v>2022</v>
      </c>
      <c r="E213" t="s">
        <v>40</v>
      </c>
      <c r="F213" t="s">
        <v>3143</v>
      </c>
      <c r="G213" t="s">
        <v>23</v>
      </c>
      <c r="I213" s="1">
        <v>40665</v>
      </c>
      <c r="J213" t="s">
        <v>319</v>
      </c>
      <c r="K213" t="s">
        <v>2614</v>
      </c>
    </row>
    <row r="214" spans="1:11" x14ac:dyDescent="0.35">
      <c r="A214" t="s">
        <v>3144</v>
      </c>
      <c r="B214" t="s">
        <v>9</v>
      </c>
      <c r="C214" t="s">
        <v>3145</v>
      </c>
      <c r="D214">
        <v>2022</v>
      </c>
      <c r="E214" t="s">
        <v>27</v>
      </c>
      <c r="F214" t="s">
        <v>3143</v>
      </c>
      <c r="G214" t="s">
        <v>87</v>
      </c>
      <c r="I214" s="1">
        <v>40097</v>
      </c>
      <c r="J214" t="s">
        <v>319</v>
      </c>
      <c r="K214" t="s">
        <v>2614</v>
      </c>
    </row>
    <row r="215" spans="1:11" x14ac:dyDescent="0.35">
      <c r="A215" t="s">
        <v>1034</v>
      </c>
      <c r="B215" t="s">
        <v>9</v>
      </c>
      <c r="C215" t="s">
        <v>1642</v>
      </c>
      <c r="D215">
        <v>2022</v>
      </c>
      <c r="E215" t="s">
        <v>107</v>
      </c>
      <c r="F215" t="s">
        <v>717</v>
      </c>
      <c r="G215" t="s">
        <v>14</v>
      </c>
      <c r="I215" s="1">
        <v>39241</v>
      </c>
      <c r="J215" t="s">
        <v>61</v>
      </c>
    </row>
    <row r="216" spans="1:11" x14ac:dyDescent="0.35">
      <c r="A216" t="s">
        <v>715</v>
      </c>
      <c r="B216" t="s">
        <v>9</v>
      </c>
      <c r="C216" t="s">
        <v>716</v>
      </c>
      <c r="D216">
        <v>2022</v>
      </c>
      <c r="E216" t="s">
        <v>27</v>
      </c>
      <c r="F216" t="s">
        <v>717</v>
      </c>
      <c r="G216" t="s">
        <v>345</v>
      </c>
      <c r="I216" s="1">
        <v>40078</v>
      </c>
      <c r="J216" t="s">
        <v>188</v>
      </c>
    </row>
    <row r="217" spans="1:11" x14ac:dyDescent="0.35">
      <c r="A217" t="s">
        <v>1467</v>
      </c>
      <c r="B217" t="s">
        <v>9</v>
      </c>
      <c r="C217" t="s">
        <v>1468</v>
      </c>
      <c r="D217">
        <v>2022</v>
      </c>
      <c r="E217" t="s">
        <v>363</v>
      </c>
      <c r="F217" t="s">
        <v>1469</v>
      </c>
      <c r="G217" t="s">
        <v>111</v>
      </c>
      <c r="I217" s="1">
        <v>39384</v>
      </c>
      <c r="J217" t="s">
        <v>319</v>
      </c>
      <c r="K217" t="s">
        <v>2921</v>
      </c>
    </row>
    <row r="218" spans="1:11" x14ac:dyDescent="0.35">
      <c r="A218" t="s">
        <v>3146</v>
      </c>
      <c r="B218" t="s">
        <v>9</v>
      </c>
      <c r="C218" t="s">
        <v>3147</v>
      </c>
      <c r="D218">
        <v>2022</v>
      </c>
      <c r="E218" t="s">
        <v>40</v>
      </c>
      <c r="F218" t="s">
        <v>3148</v>
      </c>
      <c r="G218" t="s">
        <v>287</v>
      </c>
      <c r="I218" s="1">
        <v>40547</v>
      </c>
      <c r="J218" t="s">
        <v>257</v>
      </c>
      <c r="K218" t="s">
        <v>3149</v>
      </c>
    </row>
    <row r="219" spans="1:11" x14ac:dyDescent="0.35">
      <c r="A219" t="s">
        <v>142</v>
      </c>
      <c r="B219" t="s">
        <v>9</v>
      </c>
      <c r="C219" t="s">
        <v>143</v>
      </c>
      <c r="D219">
        <v>2022</v>
      </c>
      <c r="E219" t="s">
        <v>27</v>
      </c>
      <c r="F219" t="s">
        <v>144</v>
      </c>
      <c r="G219" t="s">
        <v>145</v>
      </c>
      <c r="I219" s="1">
        <v>40037</v>
      </c>
      <c r="J219" t="s">
        <v>140</v>
      </c>
      <c r="K219" t="s">
        <v>2452</v>
      </c>
    </row>
    <row r="220" spans="1:11" x14ac:dyDescent="0.35">
      <c r="A220" t="s">
        <v>3150</v>
      </c>
      <c r="B220" t="s">
        <v>16</v>
      </c>
      <c r="C220" t="s">
        <v>3151</v>
      </c>
      <c r="D220">
        <v>2022</v>
      </c>
      <c r="E220" t="s">
        <v>10</v>
      </c>
      <c r="F220" t="s">
        <v>3152</v>
      </c>
      <c r="G220" t="s">
        <v>71</v>
      </c>
      <c r="I220" s="1">
        <v>41132</v>
      </c>
      <c r="J220" t="s">
        <v>140</v>
      </c>
      <c r="K220" t="s">
        <v>2452</v>
      </c>
    </row>
    <row r="221" spans="1:11" x14ac:dyDescent="0.35">
      <c r="A221" t="s">
        <v>2137</v>
      </c>
      <c r="B221" t="s">
        <v>9</v>
      </c>
      <c r="C221" t="s">
        <v>1929</v>
      </c>
      <c r="D221">
        <v>2022</v>
      </c>
      <c r="E221" t="s">
        <v>27</v>
      </c>
      <c r="F221" t="s">
        <v>1930</v>
      </c>
      <c r="G221" t="s">
        <v>824</v>
      </c>
      <c r="I221" s="1">
        <v>40085</v>
      </c>
      <c r="J221" t="s">
        <v>422</v>
      </c>
      <c r="K221" t="s">
        <v>1843</v>
      </c>
    </row>
    <row r="222" spans="1:11" x14ac:dyDescent="0.35">
      <c r="A222" t="s">
        <v>2421</v>
      </c>
      <c r="B222" t="s">
        <v>9</v>
      </c>
      <c r="C222" t="s">
        <v>2318</v>
      </c>
      <c r="D222">
        <v>2022</v>
      </c>
      <c r="E222" t="s">
        <v>2519</v>
      </c>
      <c r="F222" t="s">
        <v>2319</v>
      </c>
      <c r="G222" t="s">
        <v>171</v>
      </c>
      <c r="I222" s="1">
        <v>41620</v>
      </c>
      <c r="J222" t="s">
        <v>435</v>
      </c>
      <c r="K222" t="s">
        <v>1434</v>
      </c>
    </row>
    <row r="223" spans="1:11" ht="15" x14ac:dyDescent="0.25">
      <c r="A223" t="s">
        <v>2373</v>
      </c>
      <c r="B223" t="s">
        <v>16</v>
      </c>
      <c r="C223" t="s">
        <v>3153</v>
      </c>
      <c r="D223">
        <v>2022</v>
      </c>
      <c r="E223" t="s">
        <v>88</v>
      </c>
      <c r="F223" t="s">
        <v>2230</v>
      </c>
      <c r="G223" t="s">
        <v>254</v>
      </c>
      <c r="I223" s="1">
        <v>27575</v>
      </c>
      <c r="J223" t="s">
        <v>474</v>
      </c>
    </row>
    <row r="224" spans="1:11" x14ac:dyDescent="0.35">
      <c r="A224" t="s">
        <v>2928</v>
      </c>
      <c r="B224" t="s">
        <v>16</v>
      </c>
      <c r="C224" t="s">
        <v>2929</v>
      </c>
      <c r="D224">
        <v>2022</v>
      </c>
      <c r="E224" t="s">
        <v>252</v>
      </c>
      <c r="F224" t="s">
        <v>2930</v>
      </c>
      <c r="G224" t="s">
        <v>2651</v>
      </c>
      <c r="I224" s="1">
        <v>38098</v>
      </c>
      <c r="J224" t="s">
        <v>123</v>
      </c>
    </row>
    <row r="225" spans="1:11" ht="15" x14ac:dyDescent="0.25">
      <c r="A225" t="s">
        <v>533</v>
      </c>
      <c r="B225" t="s">
        <v>16</v>
      </c>
      <c r="C225" t="s">
        <v>534</v>
      </c>
      <c r="D225">
        <v>2022</v>
      </c>
      <c r="E225" t="s">
        <v>243</v>
      </c>
      <c r="F225" t="s">
        <v>535</v>
      </c>
      <c r="G225" t="s">
        <v>101</v>
      </c>
      <c r="I225" s="1">
        <v>38755</v>
      </c>
      <c r="J225" t="s">
        <v>402</v>
      </c>
      <c r="K225" t="s">
        <v>536</v>
      </c>
    </row>
    <row r="226" spans="1:11" ht="15" x14ac:dyDescent="0.25">
      <c r="A226" t="s">
        <v>25</v>
      </c>
      <c r="B226" t="s">
        <v>9</v>
      </c>
      <c r="C226" t="s">
        <v>26</v>
      </c>
      <c r="D226">
        <v>2022</v>
      </c>
      <c r="E226" t="s">
        <v>107</v>
      </c>
      <c r="F226" t="s">
        <v>28</v>
      </c>
      <c r="G226" t="s">
        <v>29</v>
      </c>
      <c r="I226" s="1">
        <v>38985</v>
      </c>
      <c r="J226" t="s">
        <v>21</v>
      </c>
    </row>
    <row r="227" spans="1:11" x14ac:dyDescent="0.35">
      <c r="A227" t="s">
        <v>672</v>
      </c>
      <c r="B227" t="s">
        <v>9</v>
      </c>
      <c r="C227" t="s">
        <v>673</v>
      </c>
      <c r="D227">
        <v>2022</v>
      </c>
      <c r="E227" t="s">
        <v>363</v>
      </c>
      <c r="F227" t="s">
        <v>674</v>
      </c>
      <c r="G227" t="s">
        <v>87</v>
      </c>
      <c r="I227" s="1">
        <v>39548</v>
      </c>
      <c r="J227" t="s">
        <v>110</v>
      </c>
      <c r="K227" t="s">
        <v>114</v>
      </c>
    </row>
    <row r="228" spans="1:11" x14ac:dyDescent="0.35">
      <c r="A228" t="s">
        <v>2817</v>
      </c>
      <c r="B228" t="s">
        <v>16</v>
      </c>
      <c r="C228" t="s">
        <v>2818</v>
      </c>
      <c r="D228">
        <v>2022</v>
      </c>
      <c r="E228" t="s">
        <v>18</v>
      </c>
      <c r="F228" t="s">
        <v>936</v>
      </c>
      <c r="G228" t="s">
        <v>209</v>
      </c>
      <c r="I228" s="1">
        <v>40782</v>
      </c>
      <c r="J228" t="s">
        <v>188</v>
      </c>
    </row>
    <row r="229" spans="1:11" x14ac:dyDescent="0.35">
      <c r="A229" t="s">
        <v>934</v>
      </c>
      <c r="B229" t="s">
        <v>16</v>
      </c>
      <c r="C229" t="s">
        <v>935</v>
      </c>
      <c r="D229">
        <v>2022</v>
      </c>
      <c r="E229" t="s">
        <v>252</v>
      </c>
      <c r="F229" t="s">
        <v>936</v>
      </c>
      <c r="G229" t="s">
        <v>57</v>
      </c>
      <c r="I229" s="1">
        <v>38041</v>
      </c>
      <c r="J229" t="s">
        <v>61</v>
      </c>
      <c r="K229" t="s">
        <v>924</v>
      </c>
    </row>
    <row r="230" spans="1:11" x14ac:dyDescent="0.35">
      <c r="A230" t="s">
        <v>749</v>
      </c>
      <c r="B230" t="s">
        <v>9</v>
      </c>
      <c r="C230" t="s">
        <v>3154</v>
      </c>
      <c r="D230">
        <v>2022</v>
      </c>
      <c r="E230" t="s">
        <v>59</v>
      </c>
      <c r="F230" t="s">
        <v>750</v>
      </c>
      <c r="G230" t="s">
        <v>160</v>
      </c>
      <c r="I230" s="1">
        <v>39744</v>
      </c>
      <c r="J230" t="s">
        <v>61</v>
      </c>
    </row>
    <row r="231" spans="1:11" x14ac:dyDescent="0.35">
      <c r="A231" t="s">
        <v>1097</v>
      </c>
      <c r="B231" t="s">
        <v>9</v>
      </c>
      <c r="C231" t="s">
        <v>1098</v>
      </c>
      <c r="D231">
        <v>2022</v>
      </c>
      <c r="E231" t="s">
        <v>59</v>
      </c>
      <c r="F231" t="s">
        <v>1099</v>
      </c>
      <c r="G231" t="s">
        <v>87</v>
      </c>
      <c r="I231" s="1">
        <v>39748</v>
      </c>
      <c r="J231" t="s">
        <v>75</v>
      </c>
      <c r="K231" t="s">
        <v>80</v>
      </c>
    </row>
    <row r="232" spans="1:11" x14ac:dyDescent="0.35">
      <c r="A232" t="s">
        <v>3155</v>
      </c>
      <c r="B232" t="s">
        <v>16</v>
      </c>
      <c r="C232" t="s">
        <v>3156</v>
      </c>
      <c r="D232">
        <v>2022</v>
      </c>
      <c r="E232" t="s">
        <v>10</v>
      </c>
      <c r="F232" t="s">
        <v>3157</v>
      </c>
      <c r="G232" t="s">
        <v>181</v>
      </c>
      <c r="I232" s="1">
        <v>41259</v>
      </c>
      <c r="J232" t="s">
        <v>140</v>
      </c>
      <c r="K232" t="s">
        <v>2452</v>
      </c>
    </row>
    <row r="233" spans="1:11" x14ac:dyDescent="0.35">
      <c r="A233" t="s">
        <v>2030</v>
      </c>
      <c r="B233" t="s">
        <v>9</v>
      </c>
      <c r="C233" t="s">
        <v>1699</v>
      </c>
      <c r="D233">
        <v>2022</v>
      </c>
      <c r="E233" t="s">
        <v>10</v>
      </c>
      <c r="F233" t="s">
        <v>1700</v>
      </c>
      <c r="G233" t="s">
        <v>1701</v>
      </c>
      <c r="I233" s="1">
        <v>41364</v>
      </c>
      <c r="J233" t="s">
        <v>264</v>
      </c>
      <c r="K233" t="s">
        <v>2786</v>
      </c>
    </row>
    <row r="234" spans="1:11" x14ac:dyDescent="0.35">
      <c r="A234" t="s">
        <v>3158</v>
      </c>
      <c r="B234" t="s">
        <v>9</v>
      </c>
      <c r="C234" t="s">
        <v>2765</v>
      </c>
      <c r="D234">
        <v>2022</v>
      </c>
      <c r="E234" t="s">
        <v>363</v>
      </c>
      <c r="F234" t="s">
        <v>1700</v>
      </c>
      <c r="G234" t="s">
        <v>3159</v>
      </c>
      <c r="I234" s="1">
        <v>39480</v>
      </c>
      <c r="J234" t="s">
        <v>264</v>
      </c>
    </row>
    <row r="235" spans="1:11" x14ac:dyDescent="0.35">
      <c r="A235" t="s">
        <v>3160</v>
      </c>
      <c r="B235" t="s">
        <v>16</v>
      </c>
      <c r="C235" t="s">
        <v>3161</v>
      </c>
      <c r="D235">
        <v>2022</v>
      </c>
      <c r="E235" t="s">
        <v>344</v>
      </c>
      <c r="F235" t="s">
        <v>3162</v>
      </c>
      <c r="G235" t="s">
        <v>101</v>
      </c>
      <c r="I235" s="1">
        <v>38259</v>
      </c>
      <c r="J235" t="s">
        <v>43</v>
      </c>
      <c r="K235" t="s">
        <v>3163</v>
      </c>
    </row>
    <row r="236" spans="1:11" ht="15" x14ac:dyDescent="0.25">
      <c r="A236" t="s">
        <v>3164</v>
      </c>
      <c r="B236" t="s">
        <v>9</v>
      </c>
      <c r="C236" t="s">
        <v>3165</v>
      </c>
      <c r="D236">
        <v>2022</v>
      </c>
      <c r="E236" t="s">
        <v>2523</v>
      </c>
      <c r="F236" t="s">
        <v>3166</v>
      </c>
      <c r="G236" t="s">
        <v>3167</v>
      </c>
      <c r="I236" s="1">
        <v>42391</v>
      </c>
      <c r="J236" t="s">
        <v>422</v>
      </c>
    </row>
    <row r="237" spans="1:11" ht="15" x14ac:dyDescent="0.25">
      <c r="A237" t="s">
        <v>3168</v>
      </c>
      <c r="B237" t="s">
        <v>16</v>
      </c>
      <c r="C237" t="s">
        <v>3169</v>
      </c>
      <c r="D237">
        <v>2022</v>
      </c>
      <c r="E237" t="s">
        <v>88</v>
      </c>
      <c r="F237" t="s">
        <v>3166</v>
      </c>
      <c r="G237" t="s">
        <v>261</v>
      </c>
      <c r="I237" s="1">
        <v>30057</v>
      </c>
      <c r="J237" t="s">
        <v>422</v>
      </c>
    </row>
    <row r="238" spans="1:11" x14ac:dyDescent="0.35">
      <c r="A238" t="s">
        <v>1370</v>
      </c>
      <c r="B238" t="s">
        <v>16</v>
      </c>
      <c r="C238" t="s">
        <v>1371</v>
      </c>
      <c r="D238">
        <v>2022</v>
      </c>
      <c r="E238" t="s">
        <v>243</v>
      </c>
      <c r="F238" t="s">
        <v>1372</v>
      </c>
      <c r="G238" t="s">
        <v>375</v>
      </c>
      <c r="I238" s="1">
        <v>38608</v>
      </c>
      <c r="J238" t="s">
        <v>551</v>
      </c>
      <c r="K238" t="s">
        <v>1167</v>
      </c>
    </row>
    <row r="239" spans="1:11" x14ac:dyDescent="0.35">
      <c r="A239" t="s">
        <v>2144</v>
      </c>
      <c r="B239" t="s">
        <v>16</v>
      </c>
      <c r="C239" t="s">
        <v>1946</v>
      </c>
      <c r="D239">
        <v>2022</v>
      </c>
      <c r="E239" t="s">
        <v>363</v>
      </c>
      <c r="F239" t="s">
        <v>1947</v>
      </c>
      <c r="G239" t="s">
        <v>62</v>
      </c>
      <c r="I239" s="1">
        <v>39280</v>
      </c>
      <c r="J239" t="s">
        <v>502</v>
      </c>
    </row>
    <row r="240" spans="1:11" x14ac:dyDescent="0.35">
      <c r="A240" t="s">
        <v>2370</v>
      </c>
      <c r="B240" t="s">
        <v>16</v>
      </c>
      <c r="C240" t="s">
        <v>2226</v>
      </c>
      <c r="D240">
        <v>2022</v>
      </c>
      <c r="E240" t="s">
        <v>59</v>
      </c>
      <c r="F240" t="s">
        <v>2219</v>
      </c>
      <c r="G240" t="s">
        <v>734</v>
      </c>
      <c r="I240" s="1">
        <v>39963</v>
      </c>
      <c r="J240" t="s">
        <v>1679</v>
      </c>
    </row>
    <row r="241" spans="1:11" x14ac:dyDescent="0.35">
      <c r="A241" t="s">
        <v>2366</v>
      </c>
      <c r="B241" t="s">
        <v>9</v>
      </c>
      <c r="C241" t="s">
        <v>2218</v>
      </c>
      <c r="D241">
        <v>2022</v>
      </c>
      <c r="E241" t="s">
        <v>18</v>
      </c>
      <c r="F241" t="s">
        <v>2219</v>
      </c>
      <c r="G241" t="s">
        <v>189</v>
      </c>
      <c r="I241" s="1">
        <v>40890</v>
      </c>
      <c r="J241" t="s">
        <v>1679</v>
      </c>
      <c r="K241" t="s">
        <v>379</v>
      </c>
    </row>
    <row r="242" spans="1:11" ht="15" x14ac:dyDescent="0.25">
      <c r="A242" t="s">
        <v>2674</v>
      </c>
      <c r="B242" t="s">
        <v>9</v>
      </c>
      <c r="C242" t="s">
        <v>2675</v>
      </c>
      <c r="D242">
        <v>2022</v>
      </c>
      <c r="E242" t="s">
        <v>40</v>
      </c>
      <c r="F242" t="s">
        <v>2676</v>
      </c>
      <c r="G242" t="s">
        <v>2677</v>
      </c>
      <c r="I242" s="1">
        <v>40459</v>
      </c>
      <c r="J242" t="s">
        <v>271</v>
      </c>
      <c r="K242" t="s">
        <v>291</v>
      </c>
    </row>
    <row r="243" spans="1:11" x14ac:dyDescent="0.35">
      <c r="A243" t="s">
        <v>2086</v>
      </c>
      <c r="B243" t="s">
        <v>16</v>
      </c>
      <c r="C243" t="s">
        <v>1822</v>
      </c>
      <c r="D243">
        <v>2022</v>
      </c>
      <c r="E243" t="s">
        <v>2519</v>
      </c>
      <c r="F243" t="s">
        <v>1823</v>
      </c>
      <c r="G243" t="s">
        <v>179</v>
      </c>
      <c r="I243" s="1">
        <v>41522</v>
      </c>
      <c r="J243" t="s">
        <v>271</v>
      </c>
      <c r="K243" t="s">
        <v>277</v>
      </c>
    </row>
    <row r="244" spans="1:11" x14ac:dyDescent="0.35">
      <c r="A244" t="s">
        <v>2114</v>
      </c>
      <c r="B244" t="s">
        <v>16</v>
      </c>
      <c r="C244" t="s">
        <v>1884</v>
      </c>
      <c r="D244">
        <v>2022</v>
      </c>
      <c r="E244" t="s">
        <v>40</v>
      </c>
      <c r="F244" t="s">
        <v>1885</v>
      </c>
      <c r="G244" t="s">
        <v>101</v>
      </c>
      <c r="I244" s="1">
        <v>40455</v>
      </c>
      <c r="J244" t="s">
        <v>394</v>
      </c>
      <c r="K244" t="s">
        <v>1886</v>
      </c>
    </row>
    <row r="245" spans="1:11" x14ac:dyDescent="0.35">
      <c r="A245" t="s">
        <v>2785</v>
      </c>
      <c r="B245" t="s">
        <v>9</v>
      </c>
      <c r="C245" t="s">
        <v>1621</v>
      </c>
      <c r="D245">
        <v>2022</v>
      </c>
      <c r="E245" t="s">
        <v>40</v>
      </c>
      <c r="F245" t="s">
        <v>1622</v>
      </c>
      <c r="G245" t="s">
        <v>160</v>
      </c>
      <c r="I245" s="1">
        <v>40418</v>
      </c>
      <c r="J245" t="s">
        <v>394</v>
      </c>
    </row>
    <row r="246" spans="1:11" x14ac:dyDescent="0.35">
      <c r="A246" t="s">
        <v>3170</v>
      </c>
      <c r="B246" t="s">
        <v>16</v>
      </c>
      <c r="C246" t="s">
        <v>3171</v>
      </c>
      <c r="D246">
        <v>2022</v>
      </c>
      <c r="E246" t="s">
        <v>10</v>
      </c>
      <c r="F246" t="s">
        <v>1622</v>
      </c>
      <c r="G246" t="s">
        <v>181</v>
      </c>
      <c r="I246" s="1">
        <v>41214</v>
      </c>
      <c r="J246" t="s">
        <v>394</v>
      </c>
    </row>
    <row r="247" spans="1:11" x14ac:dyDescent="0.35">
      <c r="A247" t="s">
        <v>2803</v>
      </c>
      <c r="B247" t="s">
        <v>9</v>
      </c>
      <c r="C247" t="s">
        <v>2804</v>
      </c>
      <c r="D247">
        <v>2022</v>
      </c>
      <c r="E247" t="s">
        <v>40</v>
      </c>
      <c r="F247" t="s">
        <v>2805</v>
      </c>
      <c r="G247" t="s">
        <v>11</v>
      </c>
      <c r="I247" s="1">
        <v>40475</v>
      </c>
      <c r="J247" t="s">
        <v>422</v>
      </c>
      <c r="K247" t="s">
        <v>1528</v>
      </c>
    </row>
    <row r="248" spans="1:11" x14ac:dyDescent="0.35">
      <c r="A248" t="s">
        <v>2071</v>
      </c>
      <c r="B248" t="s">
        <v>9</v>
      </c>
      <c r="C248" t="s">
        <v>1791</v>
      </c>
      <c r="D248">
        <v>2022</v>
      </c>
      <c r="E248" t="s">
        <v>40</v>
      </c>
      <c r="F248" t="s">
        <v>1792</v>
      </c>
      <c r="G248" t="s">
        <v>1793</v>
      </c>
      <c r="I248" s="1">
        <v>40369</v>
      </c>
      <c r="J248" t="s">
        <v>61</v>
      </c>
    </row>
    <row r="249" spans="1:11" x14ac:dyDescent="0.35">
      <c r="A249" t="s">
        <v>1404</v>
      </c>
      <c r="B249" t="s">
        <v>9</v>
      </c>
      <c r="C249" t="s">
        <v>1405</v>
      </c>
      <c r="D249">
        <v>2022</v>
      </c>
      <c r="E249" t="s">
        <v>88</v>
      </c>
      <c r="F249" t="s">
        <v>1406</v>
      </c>
      <c r="G249" t="s">
        <v>14</v>
      </c>
      <c r="I249" s="1">
        <v>23928</v>
      </c>
      <c r="J249" t="s">
        <v>943</v>
      </c>
    </row>
    <row r="250" spans="1:11" x14ac:dyDescent="0.35">
      <c r="A250" t="s">
        <v>3172</v>
      </c>
      <c r="B250" t="s">
        <v>9</v>
      </c>
      <c r="C250" t="s">
        <v>3173</v>
      </c>
      <c r="D250">
        <v>2022</v>
      </c>
      <c r="E250" t="s">
        <v>2523</v>
      </c>
      <c r="F250" t="s">
        <v>3174</v>
      </c>
      <c r="G250" t="s">
        <v>87</v>
      </c>
      <c r="I250" s="1">
        <v>41941</v>
      </c>
      <c r="J250" t="s">
        <v>112</v>
      </c>
      <c r="K250" t="s">
        <v>114</v>
      </c>
    </row>
    <row r="251" spans="1:11" x14ac:dyDescent="0.35">
      <c r="A251" t="s">
        <v>1495</v>
      </c>
      <c r="B251" t="s">
        <v>9</v>
      </c>
      <c r="C251" t="s">
        <v>1496</v>
      </c>
      <c r="D251">
        <v>2022</v>
      </c>
      <c r="E251" t="s">
        <v>1101</v>
      </c>
      <c r="F251" t="s">
        <v>1302</v>
      </c>
      <c r="G251" t="s">
        <v>11</v>
      </c>
      <c r="I251" s="1">
        <v>36936</v>
      </c>
      <c r="J251" t="s">
        <v>502</v>
      </c>
    </row>
    <row r="252" spans="1:11" x14ac:dyDescent="0.35">
      <c r="A252" t="s">
        <v>211</v>
      </c>
      <c r="B252" t="s">
        <v>16</v>
      </c>
      <c r="C252" t="s">
        <v>212</v>
      </c>
      <c r="D252">
        <v>2022</v>
      </c>
      <c r="E252" t="s">
        <v>27</v>
      </c>
      <c r="F252" t="s">
        <v>213</v>
      </c>
      <c r="G252" t="s">
        <v>109</v>
      </c>
      <c r="I252" s="1">
        <v>40177</v>
      </c>
      <c r="J252" t="s">
        <v>188</v>
      </c>
    </row>
    <row r="253" spans="1:11" x14ac:dyDescent="0.35">
      <c r="A253" t="s">
        <v>683</v>
      </c>
      <c r="B253" t="s">
        <v>16</v>
      </c>
      <c r="C253" t="s">
        <v>1726</v>
      </c>
      <c r="D253">
        <v>2022</v>
      </c>
      <c r="E253" t="s">
        <v>107</v>
      </c>
      <c r="F253" t="s">
        <v>684</v>
      </c>
      <c r="G253" t="s">
        <v>71</v>
      </c>
      <c r="I253" s="1">
        <v>39160</v>
      </c>
      <c r="J253" t="s">
        <v>110</v>
      </c>
    </row>
    <row r="254" spans="1:11" x14ac:dyDescent="0.35">
      <c r="A254" t="s">
        <v>3175</v>
      </c>
      <c r="B254" t="s">
        <v>16</v>
      </c>
      <c r="C254" t="s">
        <v>3176</v>
      </c>
      <c r="D254">
        <v>2022</v>
      </c>
      <c r="E254" t="s">
        <v>88</v>
      </c>
      <c r="F254" t="s">
        <v>3177</v>
      </c>
      <c r="G254" t="s">
        <v>156</v>
      </c>
      <c r="I254" s="1">
        <v>20583</v>
      </c>
      <c r="J254" t="s">
        <v>943</v>
      </c>
    </row>
    <row r="255" spans="1:11" ht="15" x14ac:dyDescent="0.25">
      <c r="A255" t="s">
        <v>2158</v>
      </c>
      <c r="B255" t="s">
        <v>9</v>
      </c>
      <c r="C255" t="s">
        <v>1969</v>
      </c>
      <c r="D255">
        <v>2022</v>
      </c>
      <c r="E255" t="s">
        <v>27</v>
      </c>
      <c r="F255" t="s">
        <v>1970</v>
      </c>
      <c r="G255" t="s">
        <v>317</v>
      </c>
      <c r="I255" s="1">
        <v>40140</v>
      </c>
      <c r="J255" t="s">
        <v>422</v>
      </c>
      <c r="K255" t="s">
        <v>2636</v>
      </c>
    </row>
    <row r="256" spans="1:11" ht="15" x14ac:dyDescent="0.25">
      <c r="A256" t="s">
        <v>2126</v>
      </c>
      <c r="B256" t="s">
        <v>9</v>
      </c>
      <c r="C256" t="s">
        <v>1909</v>
      </c>
      <c r="D256">
        <v>2022</v>
      </c>
      <c r="E256" t="s">
        <v>40</v>
      </c>
      <c r="F256" t="s">
        <v>1910</v>
      </c>
      <c r="G256" t="s">
        <v>371</v>
      </c>
      <c r="I256" s="1">
        <v>40361</v>
      </c>
      <c r="J256" t="s">
        <v>271</v>
      </c>
      <c r="K256" t="s">
        <v>1911</v>
      </c>
    </row>
    <row r="257" spans="1:11" ht="15" x14ac:dyDescent="0.25">
      <c r="A257" t="s">
        <v>2042</v>
      </c>
      <c r="B257" t="s">
        <v>9</v>
      </c>
      <c r="C257" t="s">
        <v>1732</v>
      </c>
      <c r="D257">
        <v>2022</v>
      </c>
      <c r="E257" t="s">
        <v>2519</v>
      </c>
      <c r="F257" t="s">
        <v>460</v>
      </c>
      <c r="G257" t="s">
        <v>1281</v>
      </c>
      <c r="I257" s="1">
        <v>41466</v>
      </c>
      <c r="J257" t="s">
        <v>1729</v>
      </c>
      <c r="K257" t="s">
        <v>1731</v>
      </c>
    </row>
    <row r="258" spans="1:11" ht="15" x14ac:dyDescent="0.25">
      <c r="A258" t="s">
        <v>458</v>
      </c>
      <c r="B258" t="s">
        <v>9</v>
      </c>
      <c r="C258" t="s">
        <v>459</v>
      </c>
      <c r="D258">
        <v>2022</v>
      </c>
      <c r="E258" t="s">
        <v>40</v>
      </c>
      <c r="F258" t="s">
        <v>460</v>
      </c>
      <c r="G258" t="s">
        <v>410</v>
      </c>
      <c r="I258" s="1">
        <v>40676</v>
      </c>
      <c r="J258" t="s">
        <v>1729</v>
      </c>
      <c r="K258" t="s">
        <v>1731</v>
      </c>
    </row>
    <row r="259" spans="1:11" x14ac:dyDescent="0.35">
      <c r="A259" t="s">
        <v>3178</v>
      </c>
      <c r="B259" t="s">
        <v>9</v>
      </c>
      <c r="C259" t="s">
        <v>3179</v>
      </c>
      <c r="D259">
        <v>2022</v>
      </c>
      <c r="E259" t="s">
        <v>40</v>
      </c>
      <c r="F259" t="s">
        <v>3180</v>
      </c>
      <c r="G259" t="s">
        <v>11</v>
      </c>
      <c r="I259" s="1">
        <v>40371</v>
      </c>
      <c r="J259" t="s">
        <v>435</v>
      </c>
      <c r="K259" t="s">
        <v>798</v>
      </c>
    </row>
    <row r="260" spans="1:11" x14ac:dyDescent="0.35">
      <c r="A260" t="s">
        <v>2422</v>
      </c>
      <c r="B260" t="s">
        <v>9</v>
      </c>
      <c r="C260" t="s">
        <v>2320</v>
      </c>
      <c r="D260">
        <v>2022</v>
      </c>
      <c r="E260" t="s">
        <v>2523</v>
      </c>
      <c r="F260" t="s">
        <v>2321</v>
      </c>
      <c r="G260" t="s">
        <v>60</v>
      </c>
      <c r="I260" s="1">
        <v>42053</v>
      </c>
      <c r="J260" t="s">
        <v>435</v>
      </c>
    </row>
    <row r="261" spans="1:11" x14ac:dyDescent="0.35">
      <c r="A261" t="s">
        <v>2423</v>
      </c>
      <c r="B261" t="s">
        <v>9</v>
      </c>
      <c r="C261" t="s">
        <v>2322</v>
      </c>
      <c r="D261">
        <v>2022</v>
      </c>
      <c r="E261" t="s">
        <v>27</v>
      </c>
      <c r="F261" t="s">
        <v>2321</v>
      </c>
      <c r="G261" t="s">
        <v>334</v>
      </c>
      <c r="I261" s="1">
        <v>40149</v>
      </c>
      <c r="J261" t="s">
        <v>435</v>
      </c>
      <c r="K261" t="s">
        <v>798</v>
      </c>
    </row>
    <row r="262" spans="1:11" x14ac:dyDescent="0.35">
      <c r="A262" t="s">
        <v>1546</v>
      </c>
      <c r="B262" t="s">
        <v>9</v>
      </c>
      <c r="C262" t="s">
        <v>1547</v>
      </c>
      <c r="D262">
        <v>2022</v>
      </c>
      <c r="E262" t="s">
        <v>88</v>
      </c>
      <c r="F262" t="s">
        <v>1548</v>
      </c>
      <c r="G262" t="s">
        <v>14</v>
      </c>
      <c r="I262" s="1">
        <v>19754</v>
      </c>
      <c r="J262" t="s">
        <v>319</v>
      </c>
    </row>
    <row r="263" spans="1:11" x14ac:dyDescent="0.35">
      <c r="A263" t="s">
        <v>2013</v>
      </c>
      <c r="B263" t="s">
        <v>9</v>
      </c>
      <c r="C263" t="s">
        <v>1660</v>
      </c>
      <c r="D263">
        <v>2022</v>
      </c>
      <c r="E263" t="s">
        <v>10</v>
      </c>
      <c r="F263" t="s">
        <v>1661</v>
      </c>
      <c r="G263" t="s">
        <v>327</v>
      </c>
      <c r="I263" s="1">
        <v>41178</v>
      </c>
      <c r="J263" t="s">
        <v>267</v>
      </c>
      <c r="K263" t="s">
        <v>379</v>
      </c>
    </row>
    <row r="264" spans="1:11" x14ac:dyDescent="0.35">
      <c r="A264" t="s">
        <v>3181</v>
      </c>
      <c r="B264" t="s">
        <v>16</v>
      </c>
      <c r="C264" t="s">
        <v>3182</v>
      </c>
      <c r="D264">
        <v>2022</v>
      </c>
      <c r="E264" t="s">
        <v>363</v>
      </c>
      <c r="F264" t="s">
        <v>3183</v>
      </c>
      <c r="G264" t="s">
        <v>104</v>
      </c>
      <c r="I264" s="1">
        <v>39277</v>
      </c>
      <c r="J264" t="s">
        <v>502</v>
      </c>
    </row>
    <row r="265" spans="1:11" x14ac:dyDescent="0.35">
      <c r="A265" t="s">
        <v>2473</v>
      </c>
      <c r="B265" t="s">
        <v>16</v>
      </c>
      <c r="C265" t="s">
        <v>2474</v>
      </c>
      <c r="D265">
        <v>2022</v>
      </c>
      <c r="E265" t="s">
        <v>40</v>
      </c>
      <c r="F265" t="s">
        <v>2475</v>
      </c>
      <c r="G265" t="s">
        <v>109</v>
      </c>
      <c r="I265" s="1">
        <v>40621</v>
      </c>
      <c r="J265" t="s">
        <v>140</v>
      </c>
      <c r="K265" t="s">
        <v>2452</v>
      </c>
    </row>
    <row r="266" spans="1:11" x14ac:dyDescent="0.35">
      <c r="A266" t="s">
        <v>2120</v>
      </c>
      <c r="B266" t="s">
        <v>9</v>
      </c>
      <c r="C266" t="s">
        <v>1896</v>
      </c>
      <c r="D266">
        <v>2022</v>
      </c>
      <c r="E266" t="s">
        <v>59</v>
      </c>
      <c r="F266" t="s">
        <v>1897</v>
      </c>
      <c r="G266" t="s">
        <v>1864</v>
      </c>
      <c r="I266" s="1">
        <v>39903</v>
      </c>
      <c r="J266" t="s">
        <v>398</v>
      </c>
      <c r="K266" t="s">
        <v>1871</v>
      </c>
    </row>
    <row r="267" spans="1:11" x14ac:dyDescent="0.35">
      <c r="A267" t="s">
        <v>2161</v>
      </c>
      <c r="B267" t="s">
        <v>16</v>
      </c>
      <c r="C267" t="s">
        <v>1975</v>
      </c>
      <c r="D267">
        <v>2022</v>
      </c>
      <c r="E267" t="s">
        <v>18</v>
      </c>
      <c r="F267" t="s">
        <v>1936</v>
      </c>
      <c r="G267" t="s">
        <v>509</v>
      </c>
      <c r="I267" s="1">
        <v>40952</v>
      </c>
      <c r="J267" t="s">
        <v>365</v>
      </c>
      <c r="K267" t="s">
        <v>1976</v>
      </c>
    </row>
    <row r="268" spans="1:11" x14ac:dyDescent="0.35">
      <c r="A268" t="s">
        <v>2139</v>
      </c>
      <c r="B268" t="s">
        <v>9</v>
      </c>
      <c r="C268" t="s">
        <v>1935</v>
      </c>
      <c r="D268">
        <v>2022</v>
      </c>
      <c r="E268" t="s">
        <v>363</v>
      </c>
      <c r="F268" t="s">
        <v>1936</v>
      </c>
      <c r="G268" t="s">
        <v>256</v>
      </c>
      <c r="I268" s="1">
        <v>39516</v>
      </c>
      <c r="J268" t="s">
        <v>128</v>
      </c>
      <c r="K268" t="s">
        <v>966</v>
      </c>
    </row>
    <row r="269" spans="1:11" x14ac:dyDescent="0.35">
      <c r="A269" t="s">
        <v>3184</v>
      </c>
      <c r="B269" t="s">
        <v>16</v>
      </c>
      <c r="C269" t="s">
        <v>3185</v>
      </c>
      <c r="D269">
        <v>2022</v>
      </c>
      <c r="E269" t="s">
        <v>18</v>
      </c>
      <c r="F269" t="s">
        <v>3186</v>
      </c>
      <c r="G269" t="s">
        <v>181</v>
      </c>
      <c r="I269" s="1">
        <v>40755</v>
      </c>
      <c r="J269" t="s">
        <v>312</v>
      </c>
      <c r="K269" t="s">
        <v>3187</v>
      </c>
    </row>
    <row r="270" spans="1:11" x14ac:dyDescent="0.35">
      <c r="A270" t="s">
        <v>1543</v>
      </c>
      <c r="B270" t="s">
        <v>9</v>
      </c>
      <c r="C270" t="s">
        <v>1544</v>
      </c>
      <c r="D270">
        <v>2022</v>
      </c>
      <c r="E270" t="s">
        <v>344</v>
      </c>
      <c r="F270" t="s">
        <v>1545</v>
      </c>
      <c r="G270" t="s">
        <v>915</v>
      </c>
      <c r="I270" s="1">
        <v>38490</v>
      </c>
      <c r="J270" t="s">
        <v>365</v>
      </c>
      <c r="K270" t="s">
        <v>966</v>
      </c>
    </row>
    <row r="271" spans="1:11" x14ac:dyDescent="0.35">
      <c r="A271" t="s">
        <v>2113</v>
      </c>
      <c r="B271" t="s">
        <v>9</v>
      </c>
      <c r="C271" t="s">
        <v>1882</v>
      </c>
      <c r="D271">
        <v>2022</v>
      </c>
      <c r="E271" t="s">
        <v>40</v>
      </c>
      <c r="F271" t="s">
        <v>1883</v>
      </c>
      <c r="G271" t="s">
        <v>87</v>
      </c>
      <c r="I271" s="1">
        <v>40697</v>
      </c>
      <c r="J271" t="s">
        <v>128</v>
      </c>
      <c r="K271" t="s">
        <v>1762</v>
      </c>
    </row>
    <row r="272" spans="1:11" x14ac:dyDescent="0.35">
      <c r="A272" t="s">
        <v>3188</v>
      </c>
      <c r="B272" t="s">
        <v>16</v>
      </c>
      <c r="C272" t="s">
        <v>3189</v>
      </c>
      <c r="D272">
        <v>2022</v>
      </c>
      <c r="E272" t="s">
        <v>18</v>
      </c>
      <c r="F272" t="s">
        <v>3190</v>
      </c>
      <c r="G272" t="s">
        <v>509</v>
      </c>
      <c r="I272" s="1">
        <v>41073</v>
      </c>
      <c r="J272" t="s">
        <v>110</v>
      </c>
    </row>
    <row r="273" spans="1:11" x14ac:dyDescent="0.35">
      <c r="A273" t="s">
        <v>892</v>
      </c>
      <c r="B273" t="s">
        <v>9</v>
      </c>
      <c r="C273" t="s">
        <v>893</v>
      </c>
      <c r="D273">
        <v>2022</v>
      </c>
      <c r="E273" t="s">
        <v>107</v>
      </c>
      <c r="F273" t="s">
        <v>894</v>
      </c>
      <c r="G273" t="s">
        <v>23</v>
      </c>
      <c r="I273" s="1">
        <v>39000</v>
      </c>
      <c r="J273" t="s">
        <v>21</v>
      </c>
      <c r="K273" t="s">
        <v>22</v>
      </c>
    </row>
    <row r="274" spans="1:11" x14ac:dyDescent="0.35">
      <c r="A274" t="s">
        <v>3191</v>
      </c>
      <c r="B274" t="s">
        <v>16</v>
      </c>
      <c r="C274" t="s">
        <v>3192</v>
      </c>
      <c r="D274">
        <v>2022</v>
      </c>
      <c r="E274" t="s">
        <v>40</v>
      </c>
      <c r="F274" t="s">
        <v>3193</v>
      </c>
      <c r="G274" t="s">
        <v>109</v>
      </c>
      <c r="I274" s="1">
        <v>40604</v>
      </c>
      <c r="J274" t="s">
        <v>394</v>
      </c>
      <c r="K274" t="s">
        <v>3194</v>
      </c>
    </row>
    <row r="275" spans="1:11" x14ac:dyDescent="0.35">
      <c r="A275" t="s">
        <v>3195</v>
      </c>
      <c r="B275" t="s">
        <v>9</v>
      </c>
      <c r="C275" t="s">
        <v>3196</v>
      </c>
      <c r="D275">
        <v>2022</v>
      </c>
      <c r="E275" t="s">
        <v>2519</v>
      </c>
      <c r="F275" t="s">
        <v>3197</v>
      </c>
      <c r="G275" t="s">
        <v>653</v>
      </c>
      <c r="I275" s="1">
        <v>41675</v>
      </c>
      <c r="J275" t="s">
        <v>693</v>
      </c>
    </row>
    <row r="276" spans="1:11" x14ac:dyDescent="0.35">
      <c r="A276" t="s">
        <v>3198</v>
      </c>
      <c r="B276" t="s">
        <v>9</v>
      </c>
      <c r="C276" t="s">
        <v>3199</v>
      </c>
      <c r="D276">
        <v>2022</v>
      </c>
      <c r="E276" t="s">
        <v>40</v>
      </c>
      <c r="F276" t="s">
        <v>3200</v>
      </c>
      <c r="G276" t="s">
        <v>23</v>
      </c>
      <c r="I276" s="1">
        <v>40556</v>
      </c>
      <c r="J276" t="s">
        <v>112</v>
      </c>
      <c r="K276" t="s">
        <v>114</v>
      </c>
    </row>
    <row r="277" spans="1:11" ht="15" x14ac:dyDescent="0.25">
      <c r="A277" t="s">
        <v>2531</v>
      </c>
      <c r="B277" t="s">
        <v>16</v>
      </c>
      <c r="C277" t="s">
        <v>2532</v>
      </c>
      <c r="D277">
        <v>2022</v>
      </c>
      <c r="E277" t="s">
        <v>243</v>
      </c>
      <c r="F277" t="s">
        <v>2533</v>
      </c>
      <c r="G277" t="s">
        <v>1143</v>
      </c>
      <c r="I277" s="1">
        <v>38724</v>
      </c>
      <c r="J277" t="s">
        <v>474</v>
      </c>
      <c r="K277" t="s">
        <v>1931</v>
      </c>
    </row>
    <row r="278" spans="1:11" x14ac:dyDescent="0.35">
      <c r="A278" t="s">
        <v>3201</v>
      </c>
      <c r="B278" t="s">
        <v>9</v>
      </c>
      <c r="C278" t="s">
        <v>3202</v>
      </c>
      <c r="D278">
        <v>2022</v>
      </c>
      <c r="E278" t="s">
        <v>88</v>
      </c>
      <c r="F278" t="s">
        <v>3203</v>
      </c>
      <c r="G278" t="s">
        <v>23</v>
      </c>
      <c r="I278" s="1">
        <v>35490</v>
      </c>
      <c r="J278" t="s">
        <v>75</v>
      </c>
      <c r="K278" t="s">
        <v>3204</v>
      </c>
    </row>
    <row r="279" spans="1:11" x14ac:dyDescent="0.35">
      <c r="A279" t="s">
        <v>786</v>
      </c>
      <c r="B279" t="s">
        <v>9</v>
      </c>
      <c r="C279" t="s">
        <v>787</v>
      </c>
      <c r="D279">
        <v>2022</v>
      </c>
      <c r="E279" t="s">
        <v>107</v>
      </c>
      <c r="F279" t="s">
        <v>788</v>
      </c>
      <c r="G279" t="s">
        <v>621</v>
      </c>
      <c r="I279" s="1">
        <v>39112</v>
      </c>
      <c r="J279" t="s">
        <v>110</v>
      </c>
      <c r="K279" t="s">
        <v>114</v>
      </c>
    </row>
    <row r="280" spans="1:11" x14ac:dyDescent="0.35">
      <c r="A280" t="s">
        <v>1139</v>
      </c>
      <c r="B280" t="s">
        <v>16</v>
      </c>
      <c r="C280" t="s">
        <v>1140</v>
      </c>
      <c r="D280">
        <v>2022</v>
      </c>
      <c r="E280" t="s">
        <v>88</v>
      </c>
      <c r="F280" t="s">
        <v>1141</v>
      </c>
      <c r="G280" t="s">
        <v>1142</v>
      </c>
      <c r="I280" s="1">
        <v>28878</v>
      </c>
      <c r="J280" t="s">
        <v>943</v>
      </c>
    </row>
    <row r="281" spans="1:11" x14ac:dyDescent="0.35">
      <c r="A281" t="s">
        <v>1185</v>
      </c>
      <c r="B281" t="s">
        <v>16</v>
      </c>
      <c r="C281" t="s">
        <v>1186</v>
      </c>
      <c r="D281">
        <v>2022</v>
      </c>
      <c r="E281" t="s">
        <v>252</v>
      </c>
      <c r="F281" t="s">
        <v>1022</v>
      </c>
      <c r="G281" t="s">
        <v>181</v>
      </c>
      <c r="I281" s="1">
        <v>38038</v>
      </c>
      <c r="J281" t="s">
        <v>61</v>
      </c>
      <c r="K281" t="s">
        <v>1184</v>
      </c>
    </row>
    <row r="282" spans="1:11" ht="15" x14ac:dyDescent="0.25">
      <c r="A282" t="s">
        <v>1378</v>
      </c>
      <c r="B282" t="s">
        <v>9</v>
      </c>
      <c r="C282" t="s">
        <v>1379</v>
      </c>
      <c r="D282">
        <v>2022</v>
      </c>
      <c r="E282" t="s">
        <v>107</v>
      </c>
      <c r="F282" t="s">
        <v>1380</v>
      </c>
      <c r="G282" t="s">
        <v>345</v>
      </c>
      <c r="I282" s="1">
        <v>39194</v>
      </c>
      <c r="J282" t="s">
        <v>402</v>
      </c>
      <c r="K282" t="s">
        <v>403</v>
      </c>
    </row>
    <row r="283" spans="1:11" x14ac:dyDescent="0.35">
      <c r="A283" t="s">
        <v>2365</v>
      </c>
      <c r="B283" t="s">
        <v>16</v>
      </c>
      <c r="C283" t="s">
        <v>2217</v>
      </c>
      <c r="D283">
        <v>2022</v>
      </c>
      <c r="E283" t="s">
        <v>59</v>
      </c>
      <c r="F283" t="s">
        <v>2207</v>
      </c>
      <c r="G283" t="s">
        <v>101</v>
      </c>
      <c r="I283" s="1">
        <v>39840</v>
      </c>
      <c r="J283" t="s">
        <v>1679</v>
      </c>
      <c r="K283" t="s">
        <v>569</v>
      </c>
    </row>
    <row r="284" spans="1:11" x14ac:dyDescent="0.35">
      <c r="A284" t="s">
        <v>2356</v>
      </c>
      <c r="B284" t="s">
        <v>16</v>
      </c>
      <c r="C284" t="s">
        <v>2206</v>
      </c>
      <c r="D284">
        <v>2022</v>
      </c>
      <c r="E284" t="s">
        <v>10</v>
      </c>
      <c r="F284" t="s">
        <v>2207</v>
      </c>
      <c r="G284" t="s">
        <v>813</v>
      </c>
      <c r="I284" s="1">
        <v>41437</v>
      </c>
      <c r="J284" t="s">
        <v>1679</v>
      </c>
      <c r="K284" t="s">
        <v>569</v>
      </c>
    </row>
    <row r="285" spans="1:11" x14ac:dyDescent="0.35">
      <c r="A285" t="s">
        <v>2358</v>
      </c>
      <c r="B285" t="s">
        <v>16</v>
      </c>
      <c r="C285" t="s">
        <v>2209</v>
      </c>
      <c r="D285">
        <v>2022</v>
      </c>
      <c r="E285" t="s">
        <v>2523</v>
      </c>
      <c r="F285" t="s">
        <v>2207</v>
      </c>
      <c r="G285" t="s">
        <v>109</v>
      </c>
      <c r="I285" s="1">
        <v>42017</v>
      </c>
      <c r="J285" t="s">
        <v>1679</v>
      </c>
      <c r="K285" t="s">
        <v>569</v>
      </c>
    </row>
    <row r="286" spans="1:11" x14ac:dyDescent="0.35">
      <c r="A286" t="s">
        <v>595</v>
      </c>
      <c r="B286" t="s">
        <v>9</v>
      </c>
      <c r="C286" t="s">
        <v>2578</v>
      </c>
      <c r="D286">
        <v>2022</v>
      </c>
      <c r="E286" t="s">
        <v>59</v>
      </c>
      <c r="F286" t="s">
        <v>596</v>
      </c>
      <c r="G286" t="s">
        <v>160</v>
      </c>
      <c r="I286" s="1">
        <v>39700</v>
      </c>
      <c r="J286" t="s">
        <v>110</v>
      </c>
      <c r="K286" t="s">
        <v>570</v>
      </c>
    </row>
    <row r="287" spans="1:11" x14ac:dyDescent="0.35">
      <c r="A287" t="s">
        <v>3205</v>
      </c>
      <c r="B287" t="s">
        <v>16</v>
      </c>
      <c r="C287" t="s">
        <v>3206</v>
      </c>
      <c r="D287">
        <v>2022</v>
      </c>
      <c r="E287" t="s">
        <v>10</v>
      </c>
      <c r="F287" t="s">
        <v>3207</v>
      </c>
      <c r="G287" t="s">
        <v>233</v>
      </c>
      <c r="I287" s="1">
        <v>41277</v>
      </c>
      <c r="J287" t="s">
        <v>244</v>
      </c>
      <c r="K287" t="s">
        <v>981</v>
      </c>
    </row>
    <row r="288" spans="1:11" x14ac:dyDescent="0.35">
      <c r="A288" t="s">
        <v>3208</v>
      </c>
      <c r="B288" t="s">
        <v>9</v>
      </c>
      <c r="C288" t="s">
        <v>3209</v>
      </c>
      <c r="D288">
        <v>2022</v>
      </c>
      <c r="E288" t="s">
        <v>10</v>
      </c>
      <c r="F288" t="s">
        <v>3210</v>
      </c>
      <c r="G288" t="s">
        <v>23</v>
      </c>
      <c r="I288" s="1">
        <v>41181</v>
      </c>
      <c r="J288" t="s">
        <v>90</v>
      </c>
    </row>
    <row r="289" spans="1:11" x14ac:dyDescent="0.35">
      <c r="A289" t="s">
        <v>593</v>
      </c>
      <c r="B289" t="s">
        <v>9</v>
      </c>
      <c r="C289" t="s">
        <v>1832</v>
      </c>
      <c r="D289">
        <v>2022</v>
      </c>
      <c r="E289" t="s">
        <v>27</v>
      </c>
      <c r="F289" t="s">
        <v>594</v>
      </c>
      <c r="G289" t="s">
        <v>303</v>
      </c>
      <c r="I289" s="1">
        <v>40255</v>
      </c>
      <c r="J289" t="s">
        <v>110</v>
      </c>
      <c r="K289" t="s">
        <v>355</v>
      </c>
    </row>
    <row r="290" spans="1:11" x14ac:dyDescent="0.35">
      <c r="A290" t="s">
        <v>1555</v>
      </c>
      <c r="B290" t="s">
        <v>9</v>
      </c>
      <c r="C290" t="s">
        <v>1556</v>
      </c>
      <c r="D290">
        <v>2022</v>
      </c>
      <c r="E290" t="s">
        <v>363</v>
      </c>
      <c r="F290" t="s">
        <v>1557</v>
      </c>
      <c r="G290" t="s">
        <v>190</v>
      </c>
      <c r="I290" s="1">
        <v>39566</v>
      </c>
      <c r="J290" t="s">
        <v>394</v>
      </c>
      <c r="K290" t="s">
        <v>464</v>
      </c>
    </row>
    <row r="291" spans="1:11" x14ac:dyDescent="0.35">
      <c r="A291" t="s">
        <v>3211</v>
      </c>
      <c r="B291" t="s">
        <v>9</v>
      </c>
      <c r="C291" t="s">
        <v>3212</v>
      </c>
      <c r="D291">
        <v>2022</v>
      </c>
      <c r="E291" t="s">
        <v>2523</v>
      </c>
      <c r="F291" t="s">
        <v>2195</v>
      </c>
      <c r="G291" t="s">
        <v>189</v>
      </c>
      <c r="I291" s="1">
        <v>42254</v>
      </c>
      <c r="J291" t="s">
        <v>1679</v>
      </c>
    </row>
    <row r="292" spans="1:11" x14ac:dyDescent="0.35">
      <c r="A292" t="s">
        <v>902</v>
      </c>
      <c r="B292" t="s">
        <v>16</v>
      </c>
      <c r="C292" t="s">
        <v>903</v>
      </c>
      <c r="D292">
        <v>2022</v>
      </c>
      <c r="E292" t="s">
        <v>363</v>
      </c>
      <c r="F292" t="s">
        <v>904</v>
      </c>
      <c r="G292" t="s">
        <v>254</v>
      </c>
      <c r="I292" s="1">
        <v>39298</v>
      </c>
      <c r="J292" t="s">
        <v>21</v>
      </c>
      <c r="K292" t="s">
        <v>901</v>
      </c>
    </row>
    <row r="293" spans="1:11" x14ac:dyDescent="0.35">
      <c r="A293" t="s">
        <v>2411</v>
      </c>
      <c r="B293" t="s">
        <v>9</v>
      </c>
      <c r="C293" t="s">
        <v>2299</v>
      </c>
      <c r="D293">
        <v>2022</v>
      </c>
      <c r="E293" t="s">
        <v>107</v>
      </c>
      <c r="F293" t="s">
        <v>1070</v>
      </c>
      <c r="G293" t="s">
        <v>23</v>
      </c>
      <c r="I293" s="1">
        <v>39152</v>
      </c>
      <c r="J293" t="s">
        <v>502</v>
      </c>
    </row>
    <row r="294" spans="1:11" x14ac:dyDescent="0.35">
      <c r="A294" t="s">
        <v>1303</v>
      </c>
      <c r="B294" t="s">
        <v>16</v>
      </c>
      <c r="C294" t="s">
        <v>1304</v>
      </c>
      <c r="D294">
        <v>2022</v>
      </c>
      <c r="E294" t="s">
        <v>1101</v>
      </c>
      <c r="F294" t="s">
        <v>1070</v>
      </c>
      <c r="G294" t="s">
        <v>181</v>
      </c>
      <c r="I294" s="1">
        <v>37015</v>
      </c>
      <c r="J294" t="s">
        <v>502</v>
      </c>
    </row>
    <row r="295" spans="1:11" x14ac:dyDescent="0.35">
      <c r="A295" t="s">
        <v>2643</v>
      </c>
      <c r="B295" t="s">
        <v>9</v>
      </c>
      <c r="C295" t="s">
        <v>2644</v>
      </c>
      <c r="D295">
        <v>2022</v>
      </c>
      <c r="E295" t="s">
        <v>18</v>
      </c>
      <c r="F295" t="s">
        <v>2645</v>
      </c>
      <c r="G295" t="s">
        <v>2646</v>
      </c>
      <c r="I295" s="1">
        <v>40891</v>
      </c>
      <c r="J295" t="s">
        <v>61</v>
      </c>
    </row>
    <row r="296" spans="1:11" x14ac:dyDescent="0.35">
      <c r="A296" t="s">
        <v>2344</v>
      </c>
      <c r="B296" t="s">
        <v>9</v>
      </c>
      <c r="C296" t="s">
        <v>2768</v>
      </c>
      <c r="D296">
        <v>2022</v>
      </c>
      <c r="E296" t="s">
        <v>18</v>
      </c>
      <c r="F296" t="s">
        <v>1713</v>
      </c>
      <c r="G296" t="s">
        <v>327</v>
      </c>
      <c r="I296" s="1">
        <v>40920</v>
      </c>
      <c r="J296" t="s">
        <v>267</v>
      </c>
      <c r="K296" t="s">
        <v>332</v>
      </c>
    </row>
    <row r="297" spans="1:11" x14ac:dyDescent="0.35">
      <c r="A297" t="s">
        <v>2035</v>
      </c>
      <c r="B297" t="s">
        <v>9</v>
      </c>
      <c r="C297" t="s">
        <v>1712</v>
      </c>
      <c r="D297">
        <v>2022</v>
      </c>
      <c r="E297" t="s">
        <v>107</v>
      </c>
      <c r="F297" t="s">
        <v>1713</v>
      </c>
      <c r="G297" t="s">
        <v>1698</v>
      </c>
      <c r="I297" s="1">
        <v>38982</v>
      </c>
      <c r="J297" t="s">
        <v>110</v>
      </c>
    </row>
    <row r="298" spans="1:11" x14ac:dyDescent="0.35">
      <c r="A298" t="s">
        <v>751</v>
      </c>
      <c r="B298" t="s">
        <v>9</v>
      </c>
      <c r="C298" t="s">
        <v>3213</v>
      </c>
      <c r="D298">
        <v>2022</v>
      </c>
      <c r="E298" t="s">
        <v>59</v>
      </c>
      <c r="F298" t="s">
        <v>752</v>
      </c>
      <c r="G298" t="s">
        <v>152</v>
      </c>
      <c r="I298" s="1">
        <v>39885</v>
      </c>
      <c r="J298" t="s">
        <v>61</v>
      </c>
    </row>
    <row r="299" spans="1:11" x14ac:dyDescent="0.35">
      <c r="A299" t="s">
        <v>2072</v>
      </c>
      <c r="B299" t="s">
        <v>9</v>
      </c>
      <c r="C299" t="s">
        <v>1794</v>
      </c>
      <c r="D299">
        <v>2022</v>
      </c>
      <c r="E299" t="s">
        <v>40</v>
      </c>
      <c r="F299" t="s">
        <v>1795</v>
      </c>
      <c r="G299" t="s">
        <v>11</v>
      </c>
      <c r="I299" s="1">
        <v>40539</v>
      </c>
      <c r="J299" t="s">
        <v>61</v>
      </c>
    </row>
    <row r="300" spans="1:11" x14ac:dyDescent="0.35">
      <c r="A300" t="s">
        <v>3214</v>
      </c>
      <c r="B300" t="s">
        <v>16</v>
      </c>
      <c r="C300" t="s">
        <v>3215</v>
      </c>
      <c r="D300">
        <v>2022</v>
      </c>
      <c r="E300" t="s">
        <v>88</v>
      </c>
      <c r="F300" t="s">
        <v>3216</v>
      </c>
      <c r="G300" t="s">
        <v>254</v>
      </c>
      <c r="I300" s="1">
        <v>21670</v>
      </c>
      <c r="J300" t="s">
        <v>943</v>
      </c>
    </row>
    <row r="301" spans="1:11" x14ac:dyDescent="0.35">
      <c r="A301" t="s">
        <v>3217</v>
      </c>
      <c r="B301" t="s">
        <v>16</v>
      </c>
      <c r="C301" t="s">
        <v>3218</v>
      </c>
      <c r="D301">
        <v>2022</v>
      </c>
      <c r="E301" t="s">
        <v>243</v>
      </c>
      <c r="F301" t="s">
        <v>3216</v>
      </c>
      <c r="G301" t="s">
        <v>261</v>
      </c>
      <c r="I301" s="1">
        <v>38689</v>
      </c>
      <c r="J301" t="s">
        <v>61</v>
      </c>
    </row>
    <row r="302" spans="1:11" x14ac:dyDescent="0.35">
      <c r="A302" t="s">
        <v>1237</v>
      </c>
      <c r="B302" t="s">
        <v>9</v>
      </c>
      <c r="C302" t="s">
        <v>1238</v>
      </c>
      <c r="D302">
        <v>2022</v>
      </c>
      <c r="E302" t="s">
        <v>243</v>
      </c>
      <c r="F302" t="s">
        <v>1239</v>
      </c>
      <c r="G302" t="s">
        <v>111</v>
      </c>
      <c r="I302" s="1">
        <v>38646</v>
      </c>
      <c r="J302" t="s">
        <v>75</v>
      </c>
      <c r="K302" t="s">
        <v>2339</v>
      </c>
    </row>
    <row r="303" spans="1:11" x14ac:dyDescent="0.35">
      <c r="A303" t="s">
        <v>2156</v>
      </c>
      <c r="B303" t="s">
        <v>9</v>
      </c>
      <c r="C303" t="s">
        <v>1966</v>
      </c>
      <c r="D303">
        <v>2022</v>
      </c>
      <c r="E303" t="s">
        <v>18</v>
      </c>
      <c r="F303" t="s">
        <v>1965</v>
      </c>
      <c r="G303" t="s">
        <v>145</v>
      </c>
      <c r="I303" s="1">
        <v>40983</v>
      </c>
      <c r="J303" t="s">
        <v>398</v>
      </c>
      <c r="K303" t="s">
        <v>1871</v>
      </c>
    </row>
    <row r="304" spans="1:11" x14ac:dyDescent="0.35">
      <c r="A304" t="s">
        <v>2155</v>
      </c>
      <c r="B304" t="s">
        <v>9</v>
      </c>
      <c r="C304" t="s">
        <v>1964</v>
      </c>
      <c r="D304">
        <v>2022</v>
      </c>
      <c r="E304" t="s">
        <v>27</v>
      </c>
      <c r="F304" t="s">
        <v>1965</v>
      </c>
      <c r="G304" t="s">
        <v>37</v>
      </c>
      <c r="I304" s="1">
        <v>40348</v>
      </c>
      <c r="J304" t="s">
        <v>398</v>
      </c>
      <c r="K304" t="s">
        <v>1871</v>
      </c>
    </row>
    <row r="305" spans="1:11" x14ac:dyDescent="0.35">
      <c r="A305" t="s">
        <v>2112</v>
      </c>
      <c r="B305" t="s">
        <v>16</v>
      </c>
      <c r="C305" t="s">
        <v>1880</v>
      </c>
      <c r="D305">
        <v>2022</v>
      </c>
      <c r="E305" t="s">
        <v>2523</v>
      </c>
      <c r="F305" t="s">
        <v>1881</v>
      </c>
      <c r="G305" t="s">
        <v>156</v>
      </c>
      <c r="I305" s="1">
        <v>41906</v>
      </c>
      <c r="J305" t="s">
        <v>398</v>
      </c>
      <c r="K305" t="s">
        <v>1871</v>
      </c>
    </row>
    <row r="306" spans="1:11" x14ac:dyDescent="0.35">
      <c r="A306" t="s">
        <v>2589</v>
      </c>
      <c r="B306" t="s">
        <v>16</v>
      </c>
      <c r="C306" t="s">
        <v>2590</v>
      </c>
      <c r="D306">
        <v>2022</v>
      </c>
      <c r="E306" t="s">
        <v>18</v>
      </c>
      <c r="F306" t="s">
        <v>2591</v>
      </c>
      <c r="G306" t="s">
        <v>848</v>
      </c>
      <c r="I306" s="1">
        <v>41022</v>
      </c>
      <c r="J306" t="s">
        <v>319</v>
      </c>
      <c r="K306" t="s">
        <v>2592</v>
      </c>
    </row>
    <row r="307" spans="1:11" x14ac:dyDescent="0.35">
      <c r="A307" t="s">
        <v>3219</v>
      </c>
      <c r="B307" t="s">
        <v>16</v>
      </c>
      <c r="C307" t="s">
        <v>3220</v>
      </c>
      <c r="D307">
        <v>2022</v>
      </c>
      <c r="E307" t="s">
        <v>2523</v>
      </c>
      <c r="F307" t="s">
        <v>2591</v>
      </c>
      <c r="G307" t="s">
        <v>1870</v>
      </c>
      <c r="I307" s="1">
        <v>42105</v>
      </c>
      <c r="J307" t="s">
        <v>319</v>
      </c>
    </row>
    <row r="308" spans="1:11" x14ac:dyDescent="0.35">
      <c r="A308" t="s">
        <v>2476</v>
      </c>
      <c r="B308" t="s">
        <v>16</v>
      </c>
      <c r="C308" t="s">
        <v>2477</v>
      </c>
      <c r="D308">
        <v>2022</v>
      </c>
      <c r="E308" t="s">
        <v>40</v>
      </c>
      <c r="F308" t="s">
        <v>2478</v>
      </c>
      <c r="G308" t="s">
        <v>201</v>
      </c>
      <c r="I308" s="1">
        <v>40554</v>
      </c>
      <c r="J308" t="s">
        <v>140</v>
      </c>
      <c r="K308" t="s">
        <v>2452</v>
      </c>
    </row>
    <row r="309" spans="1:11" x14ac:dyDescent="0.35">
      <c r="A309" t="s">
        <v>3221</v>
      </c>
      <c r="B309" t="s">
        <v>16</v>
      </c>
      <c r="C309" t="s">
        <v>3222</v>
      </c>
      <c r="D309">
        <v>2022</v>
      </c>
      <c r="E309" t="s">
        <v>18</v>
      </c>
      <c r="F309" t="s">
        <v>2478</v>
      </c>
      <c r="G309" t="s">
        <v>221</v>
      </c>
      <c r="I309" s="1">
        <v>41044</v>
      </c>
      <c r="J309" t="s">
        <v>140</v>
      </c>
      <c r="K309" t="s">
        <v>2452</v>
      </c>
    </row>
    <row r="310" spans="1:11" x14ac:dyDescent="0.35">
      <c r="A310" t="s">
        <v>1499</v>
      </c>
      <c r="B310" t="s">
        <v>9</v>
      </c>
      <c r="C310" t="s">
        <v>1740</v>
      </c>
      <c r="D310">
        <v>2022</v>
      </c>
      <c r="E310" t="s">
        <v>243</v>
      </c>
      <c r="F310" t="s">
        <v>1500</v>
      </c>
      <c r="G310" t="s">
        <v>11</v>
      </c>
      <c r="I310" s="1">
        <v>38806</v>
      </c>
      <c r="J310" t="s">
        <v>398</v>
      </c>
    </row>
    <row r="311" spans="1:11" x14ac:dyDescent="0.35">
      <c r="A311" t="s">
        <v>1501</v>
      </c>
      <c r="B311" t="s">
        <v>9</v>
      </c>
      <c r="C311" t="s">
        <v>2603</v>
      </c>
      <c r="D311">
        <v>2022</v>
      </c>
      <c r="E311" t="s">
        <v>59</v>
      </c>
      <c r="F311" t="s">
        <v>1500</v>
      </c>
      <c r="G311" t="s">
        <v>304</v>
      </c>
      <c r="I311" s="1">
        <v>39759</v>
      </c>
      <c r="J311" t="s">
        <v>398</v>
      </c>
      <c r="K311" t="s">
        <v>1871</v>
      </c>
    </row>
    <row r="312" spans="1:11" x14ac:dyDescent="0.35">
      <c r="A312" t="s">
        <v>2401</v>
      </c>
      <c r="B312" t="s">
        <v>9</v>
      </c>
      <c r="C312" t="s">
        <v>2281</v>
      </c>
      <c r="D312">
        <v>2022</v>
      </c>
      <c r="E312" t="s">
        <v>59</v>
      </c>
      <c r="F312" t="s">
        <v>2282</v>
      </c>
      <c r="G312" t="s">
        <v>327</v>
      </c>
      <c r="I312" s="1">
        <v>39769</v>
      </c>
      <c r="J312" t="s">
        <v>75</v>
      </c>
      <c r="K312" t="s">
        <v>1630</v>
      </c>
    </row>
    <row r="313" spans="1:11" x14ac:dyDescent="0.35">
      <c r="A313" t="s">
        <v>3223</v>
      </c>
      <c r="B313" t="s">
        <v>9</v>
      </c>
      <c r="C313" t="s">
        <v>3224</v>
      </c>
      <c r="D313">
        <v>2022</v>
      </c>
      <c r="E313" t="s">
        <v>2519</v>
      </c>
      <c r="F313" t="s">
        <v>1065</v>
      </c>
      <c r="G313" t="s">
        <v>23</v>
      </c>
      <c r="I313" s="1">
        <v>41459</v>
      </c>
      <c r="J313" t="s">
        <v>244</v>
      </c>
    </row>
    <row r="314" spans="1:11" x14ac:dyDescent="0.35">
      <c r="A314" t="s">
        <v>1063</v>
      </c>
      <c r="B314" t="s">
        <v>16</v>
      </c>
      <c r="C314" t="s">
        <v>1064</v>
      </c>
      <c r="D314">
        <v>2022</v>
      </c>
      <c r="E314" t="s">
        <v>363</v>
      </c>
      <c r="F314" t="s">
        <v>1065</v>
      </c>
      <c r="G314" t="s">
        <v>805</v>
      </c>
      <c r="I314" s="1">
        <v>39454</v>
      </c>
      <c r="J314" t="s">
        <v>402</v>
      </c>
      <c r="K314" t="s">
        <v>1214</v>
      </c>
    </row>
    <row r="315" spans="1:11" x14ac:dyDescent="0.35">
      <c r="A315" t="s">
        <v>1135</v>
      </c>
      <c r="B315" t="s">
        <v>9</v>
      </c>
      <c r="C315" t="s">
        <v>3225</v>
      </c>
      <c r="D315">
        <v>2022</v>
      </c>
      <c r="E315" t="s">
        <v>59</v>
      </c>
      <c r="F315" t="s">
        <v>1136</v>
      </c>
      <c r="G315" t="s">
        <v>225</v>
      </c>
      <c r="I315" s="1">
        <v>39846</v>
      </c>
      <c r="J315" t="s">
        <v>264</v>
      </c>
    </row>
    <row r="316" spans="1:11" x14ac:dyDescent="0.35">
      <c r="A316" t="s">
        <v>685</v>
      </c>
      <c r="B316" t="s">
        <v>9</v>
      </c>
      <c r="C316" t="s">
        <v>1727</v>
      </c>
      <c r="D316">
        <v>2022</v>
      </c>
      <c r="E316" t="s">
        <v>107</v>
      </c>
      <c r="F316" t="s">
        <v>686</v>
      </c>
      <c r="G316" t="s">
        <v>11</v>
      </c>
      <c r="I316" s="1">
        <v>38910</v>
      </c>
      <c r="J316" t="s">
        <v>110</v>
      </c>
    </row>
    <row r="317" spans="1:11" x14ac:dyDescent="0.35">
      <c r="A317" t="s">
        <v>2386</v>
      </c>
      <c r="B317" t="s">
        <v>16</v>
      </c>
      <c r="C317" t="s">
        <v>2248</v>
      </c>
      <c r="D317">
        <v>2022</v>
      </c>
      <c r="E317" t="s">
        <v>27</v>
      </c>
      <c r="F317" t="s">
        <v>298</v>
      </c>
      <c r="G317" t="s">
        <v>104</v>
      </c>
      <c r="I317" s="1">
        <v>40070</v>
      </c>
      <c r="J317" t="s">
        <v>422</v>
      </c>
      <c r="K317" t="s">
        <v>2636</v>
      </c>
    </row>
    <row r="318" spans="1:11" x14ac:dyDescent="0.35">
      <c r="A318" t="s">
        <v>1448</v>
      </c>
      <c r="B318" t="s">
        <v>16</v>
      </c>
      <c r="C318" t="s">
        <v>1449</v>
      </c>
      <c r="D318">
        <v>2022</v>
      </c>
      <c r="E318" t="s">
        <v>953</v>
      </c>
      <c r="F318" t="s">
        <v>298</v>
      </c>
      <c r="G318" t="s">
        <v>109</v>
      </c>
      <c r="I318" s="1">
        <v>36510</v>
      </c>
      <c r="J318" t="s">
        <v>422</v>
      </c>
      <c r="K318" t="s">
        <v>1450</v>
      </c>
    </row>
    <row r="319" spans="1:11" x14ac:dyDescent="0.35">
      <c r="A319" t="s">
        <v>296</v>
      </c>
      <c r="B319" t="s">
        <v>9</v>
      </c>
      <c r="C319" t="s">
        <v>297</v>
      </c>
      <c r="D319">
        <v>2022</v>
      </c>
      <c r="E319" t="s">
        <v>59</v>
      </c>
      <c r="F319" t="s">
        <v>298</v>
      </c>
      <c r="G319" t="s">
        <v>87</v>
      </c>
      <c r="I319" s="1">
        <v>39844</v>
      </c>
      <c r="J319" t="s">
        <v>271</v>
      </c>
      <c r="K319" t="s">
        <v>299</v>
      </c>
    </row>
    <row r="320" spans="1:11" x14ac:dyDescent="0.35">
      <c r="A320" t="s">
        <v>3226</v>
      </c>
      <c r="B320" t="s">
        <v>16</v>
      </c>
      <c r="C320" t="s">
        <v>3227</v>
      </c>
      <c r="D320">
        <v>2022</v>
      </c>
      <c r="E320" t="s">
        <v>59</v>
      </c>
      <c r="F320" t="s">
        <v>3228</v>
      </c>
      <c r="G320" t="s">
        <v>63</v>
      </c>
      <c r="I320" s="1">
        <v>39655</v>
      </c>
      <c r="J320" t="s">
        <v>402</v>
      </c>
      <c r="K320" t="s">
        <v>525</v>
      </c>
    </row>
    <row r="321" spans="1:11" x14ac:dyDescent="0.35">
      <c r="A321" t="s">
        <v>1483</v>
      </c>
      <c r="B321" t="s">
        <v>9</v>
      </c>
      <c r="C321" t="s">
        <v>1484</v>
      </c>
      <c r="D321">
        <v>2022</v>
      </c>
      <c r="E321" t="s">
        <v>107</v>
      </c>
      <c r="F321" t="s">
        <v>1481</v>
      </c>
      <c r="G321" t="s">
        <v>160</v>
      </c>
      <c r="I321" s="1">
        <v>38974</v>
      </c>
      <c r="J321" t="s">
        <v>319</v>
      </c>
      <c r="K321" t="s">
        <v>1552</v>
      </c>
    </row>
    <row r="322" spans="1:11" x14ac:dyDescent="0.35">
      <c r="A322" t="s">
        <v>1479</v>
      </c>
      <c r="B322" t="s">
        <v>9</v>
      </c>
      <c r="C322" t="s">
        <v>1480</v>
      </c>
      <c r="D322">
        <v>2022</v>
      </c>
      <c r="E322" t="s">
        <v>59</v>
      </c>
      <c r="F322" t="s">
        <v>1481</v>
      </c>
      <c r="G322" t="s">
        <v>189</v>
      </c>
      <c r="I322" s="1">
        <v>39979</v>
      </c>
      <c r="J322" t="s">
        <v>319</v>
      </c>
      <c r="K322" t="s">
        <v>1482</v>
      </c>
    </row>
    <row r="323" spans="1:11" x14ac:dyDescent="0.35">
      <c r="A323" t="s">
        <v>2734</v>
      </c>
      <c r="B323" t="s">
        <v>9</v>
      </c>
      <c r="C323" t="s">
        <v>2735</v>
      </c>
      <c r="D323">
        <v>2022</v>
      </c>
      <c r="E323" t="s">
        <v>40</v>
      </c>
      <c r="F323" t="s">
        <v>2736</v>
      </c>
      <c r="G323" t="s">
        <v>37</v>
      </c>
      <c r="I323" s="1">
        <v>40590</v>
      </c>
      <c r="J323" t="s">
        <v>365</v>
      </c>
      <c r="K323" t="s">
        <v>2273</v>
      </c>
    </row>
    <row r="324" spans="1:11" x14ac:dyDescent="0.35">
      <c r="A324" t="s">
        <v>1451</v>
      </c>
      <c r="B324" t="s">
        <v>16</v>
      </c>
      <c r="C324" t="s">
        <v>1452</v>
      </c>
      <c r="D324">
        <v>2022</v>
      </c>
      <c r="E324" t="s">
        <v>252</v>
      </c>
      <c r="F324" t="s">
        <v>1453</v>
      </c>
      <c r="G324" t="s">
        <v>261</v>
      </c>
      <c r="I324" s="1">
        <v>37913</v>
      </c>
      <c r="J324" t="s">
        <v>422</v>
      </c>
    </row>
    <row r="325" spans="1:11" x14ac:dyDescent="0.35">
      <c r="A325" t="s">
        <v>3229</v>
      </c>
      <c r="B325" t="s">
        <v>16</v>
      </c>
      <c r="C325" t="s">
        <v>3230</v>
      </c>
      <c r="D325">
        <v>2022</v>
      </c>
      <c r="E325" t="s">
        <v>2523</v>
      </c>
      <c r="F325" t="s">
        <v>2552</v>
      </c>
      <c r="G325" t="s">
        <v>57</v>
      </c>
      <c r="I325" s="1">
        <v>42174</v>
      </c>
      <c r="J325" t="s">
        <v>75</v>
      </c>
      <c r="K325" t="s">
        <v>3231</v>
      </c>
    </row>
    <row r="326" spans="1:11" x14ac:dyDescent="0.35">
      <c r="A326" t="s">
        <v>2550</v>
      </c>
      <c r="B326" t="s">
        <v>9</v>
      </c>
      <c r="C326" t="s">
        <v>2551</v>
      </c>
      <c r="D326">
        <v>2022</v>
      </c>
      <c r="E326" t="s">
        <v>27</v>
      </c>
      <c r="F326" t="s">
        <v>2552</v>
      </c>
      <c r="G326" t="s">
        <v>371</v>
      </c>
      <c r="I326" s="1">
        <v>40129</v>
      </c>
      <c r="J326" t="s">
        <v>75</v>
      </c>
      <c r="K326" t="s">
        <v>2546</v>
      </c>
    </row>
    <row r="327" spans="1:11" x14ac:dyDescent="0.35">
      <c r="A327" t="s">
        <v>1001</v>
      </c>
      <c r="B327" t="s">
        <v>9</v>
      </c>
      <c r="C327" t="s">
        <v>1002</v>
      </c>
      <c r="D327">
        <v>2022</v>
      </c>
      <c r="E327" t="s">
        <v>107</v>
      </c>
      <c r="F327" t="s">
        <v>1003</v>
      </c>
      <c r="G327" t="s">
        <v>317</v>
      </c>
      <c r="I327" s="1">
        <v>38922</v>
      </c>
      <c r="J327" t="s">
        <v>422</v>
      </c>
      <c r="K327" t="s">
        <v>2908</v>
      </c>
    </row>
    <row r="328" spans="1:11" x14ac:dyDescent="0.35">
      <c r="A328" t="s">
        <v>2001</v>
      </c>
      <c r="B328" t="s">
        <v>9</v>
      </c>
      <c r="C328" t="s">
        <v>1627</v>
      </c>
      <c r="D328">
        <v>2022</v>
      </c>
      <c r="E328" t="s">
        <v>27</v>
      </c>
      <c r="F328" t="s">
        <v>1628</v>
      </c>
      <c r="G328" t="s">
        <v>1629</v>
      </c>
      <c r="I328" s="1">
        <v>40241</v>
      </c>
      <c r="J328" t="s">
        <v>75</v>
      </c>
      <c r="K328" t="s">
        <v>1630</v>
      </c>
    </row>
    <row r="329" spans="1:11" x14ac:dyDescent="0.35">
      <c r="A329" t="s">
        <v>485</v>
      </c>
      <c r="B329" t="s">
        <v>16</v>
      </c>
      <c r="C329" t="s">
        <v>486</v>
      </c>
      <c r="D329">
        <v>2022</v>
      </c>
      <c r="E329" t="s">
        <v>243</v>
      </c>
      <c r="F329" t="s">
        <v>487</v>
      </c>
      <c r="G329" t="s">
        <v>308</v>
      </c>
      <c r="I329" s="1">
        <v>38694</v>
      </c>
      <c r="J329" t="s">
        <v>61</v>
      </c>
    </row>
    <row r="330" spans="1:11" x14ac:dyDescent="0.35">
      <c r="A330" t="s">
        <v>3232</v>
      </c>
      <c r="B330" t="s">
        <v>16</v>
      </c>
      <c r="C330" t="s">
        <v>3233</v>
      </c>
      <c r="D330">
        <v>2022</v>
      </c>
      <c r="E330" t="s">
        <v>88</v>
      </c>
      <c r="F330" t="s">
        <v>3234</v>
      </c>
      <c r="G330" t="s">
        <v>3235</v>
      </c>
      <c r="I330" s="1">
        <v>36224</v>
      </c>
      <c r="J330" t="s">
        <v>474</v>
      </c>
    </row>
    <row r="331" spans="1:11" x14ac:dyDescent="0.35">
      <c r="A331" t="s">
        <v>720</v>
      </c>
      <c r="B331" t="s">
        <v>9</v>
      </c>
      <c r="C331" t="s">
        <v>3236</v>
      </c>
      <c r="D331">
        <v>2022</v>
      </c>
      <c r="E331" t="s">
        <v>59</v>
      </c>
      <c r="F331" t="s">
        <v>721</v>
      </c>
      <c r="G331" t="s">
        <v>202</v>
      </c>
      <c r="I331" s="1">
        <v>39717</v>
      </c>
      <c r="J331" t="s">
        <v>61</v>
      </c>
    </row>
    <row r="332" spans="1:11" x14ac:dyDescent="0.35">
      <c r="A332" t="s">
        <v>2402</v>
      </c>
      <c r="B332" t="s">
        <v>9</v>
      </c>
      <c r="C332" t="s">
        <v>2283</v>
      </c>
      <c r="D332">
        <v>2022</v>
      </c>
      <c r="E332" t="s">
        <v>18</v>
      </c>
      <c r="F332" t="s">
        <v>2284</v>
      </c>
      <c r="G332" t="s">
        <v>234</v>
      </c>
      <c r="I332" s="1">
        <v>40942</v>
      </c>
      <c r="J332" t="s">
        <v>75</v>
      </c>
      <c r="K332" t="s">
        <v>2285</v>
      </c>
    </row>
    <row r="333" spans="1:11" x14ac:dyDescent="0.35">
      <c r="A333" t="s">
        <v>3237</v>
      </c>
      <c r="B333" t="s">
        <v>9</v>
      </c>
      <c r="C333" t="s">
        <v>3238</v>
      </c>
      <c r="D333">
        <v>2022</v>
      </c>
      <c r="E333" t="s">
        <v>40</v>
      </c>
      <c r="F333" t="s">
        <v>3239</v>
      </c>
      <c r="G333" t="s">
        <v>160</v>
      </c>
      <c r="I333" s="1">
        <v>40414</v>
      </c>
      <c r="J333" t="s">
        <v>90</v>
      </c>
    </row>
    <row r="334" spans="1:11" x14ac:dyDescent="0.35">
      <c r="A334" t="s">
        <v>324</v>
      </c>
      <c r="B334" t="s">
        <v>9</v>
      </c>
      <c r="C334" t="s">
        <v>325</v>
      </c>
      <c r="D334">
        <v>2022</v>
      </c>
      <c r="E334" t="s">
        <v>59</v>
      </c>
      <c r="F334" t="s">
        <v>326</v>
      </c>
      <c r="G334" t="s">
        <v>327</v>
      </c>
      <c r="I334" s="1">
        <v>39779</v>
      </c>
      <c r="J334" t="s">
        <v>110</v>
      </c>
      <c r="K334" t="s">
        <v>114</v>
      </c>
    </row>
    <row r="335" spans="1:11" x14ac:dyDescent="0.35">
      <c r="A335" t="s">
        <v>1260</v>
      </c>
      <c r="B335" t="s">
        <v>9</v>
      </c>
      <c r="C335" t="s">
        <v>1261</v>
      </c>
      <c r="D335">
        <v>2022</v>
      </c>
      <c r="E335" t="s">
        <v>1101</v>
      </c>
      <c r="F335" t="s">
        <v>1262</v>
      </c>
      <c r="G335" t="s">
        <v>113</v>
      </c>
      <c r="I335" s="1">
        <v>36976</v>
      </c>
      <c r="J335" t="s">
        <v>21</v>
      </c>
      <c r="K335" t="s">
        <v>1263</v>
      </c>
    </row>
    <row r="336" spans="1:11" x14ac:dyDescent="0.35">
      <c r="A336" t="s">
        <v>1039</v>
      </c>
      <c r="B336" t="s">
        <v>9</v>
      </c>
      <c r="C336" t="s">
        <v>1040</v>
      </c>
      <c r="D336">
        <v>2022</v>
      </c>
      <c r="E336" t="s">
        <v>363</v>
      </c>
      <c r="F336" t="s">
        <v>1041</v>
      </c>
      <c r="G336" t="s">
        <v>364</v>
      </c>
      <c r="I336" s="1">
        <v>39478</v>
      </c>
      <c r="J336" t="s">
        <v>422</v>
      </c>
      <c r="K336" t="s">
        <v>2636</v>
      </c>
    </row>
    <row r="337" spans="1:11" x14ac:dyDescent="0.35">
      <c r="A337" t="s">
        <v>215</v>
      </c>
      <c r="B337" t="s">
        <v>16</v>
      </c>
      <c r="C337" t="s">
        <v>216</v>
      </c>
      <c r="D337">
        <v>2022</v>
      </c>
      <c r="E337" t="s">
        <v>27</v>
      </c>
      <c r="F337" t="s">
        <v>217</v>
      </c>
      <c r="G337" t="s">
        <v>57</v>
      </c>
      <c r="I337" s="1">
        <v>40239</v>
      </c>
      <c r="J337" t="s">
        <v>188</v>
      </c>
    </row>
    <row r="338" spans="1:11" x14ac:dyDescent="0.35">
      <c r="A338" t="s">
        <v>3240</v>
      </c>
      <c r="B338" t="s">
        <v>9</v>
      </c>
      <c r="C338" t="s">
        <v>3241</v>
      </c>
      <c r="D338">
        <v>2022</v>
      </c>
      <c r="E338" t="s">
        <v>2523</v>
      </c>
      <c r="F338" t="s">
        <v>3242</v>
      </c>
      <c r="G338" t="s">
        <v>234</v>
      </c>
      <c r="I338" s="1">
        <v>42830</v>
      </c>
      <c r="J338" t="s">
        <v>1679</v>
      </c>
      <c r="K338" t="s">
        <v>3243</v>
      </c>
    </row>
    <row r="339" spans="1:11" x14ac:dyDescent="0.35">
      <c r="A339" t="s">
        <v>2939</v>
      </c>
      <c r="B339" t="s">
        <v>16</v>
      </c>
      <c r="C339" t="s">
        <v>2940</v>
      </c>
      <c r="D339">
        <v>2022</v>
      </c>
      <c r="E339" t="s">
        <v>18</v>
      </c>
      <c r="F339" t="s">
        <v>3244</v>
      </c>
      <c r="G339" t="s">
        <v>118</v>
      </c>
      <c r="I339" s="1">
        <v>40946</v>
      </c>
      <c r="J339" t="s">
        <v>257</v>
      </c>
      <c r="K339" t="s">
        <v>332</v>
      </c>
    </row>
    <row r="340" spans="1:11" x14ac:dyDescent="0.35">
      <c r="A340" t="s">
        <v>1428</v>
      </c>
      <c r="B340" t="s">
        <v>16</v>
      </c>
      <c r="C340" t="s">
        <v>1429</v>
      </c>
      <c r="D340">
        <v>2022</v>
      </c>
      <c r="E340" t="s">
        <v>107</v>
      </c>
      <c r="F340" t="s">
        <v>1430</v>
      </c>
      <c r="G340" t="s">
        <v>221</v>
      </c>
      <c r="I340" s="1">
        <v>38980</v>
      </c>
      <c r="J340" t="s">
        <v>435</v>
      </c>
      <c r="K340" t="s">
        <v>2920</v>
      </c>
    </row>
    <row r="341" spans="1:11" x14ac:dyDescent="0.35">
      <c r="A341" t="s">
        <v>2553</v>
      </c>
      <c r="B341" t="s">
        <v>16</v>
      </c>
      <c r="C341" t="s">
        <v>2554</v>
      </c>
      <c r="D341">
        <v>2022</v>
      </c>
      <c r="E341" t="s">
        <v>18</v>
      </c>
      <c r="F341" t="s">
        <v>2555</v>
      </c>
      <c r="G341" t="s">
        <v>221</v>
      </c>
      <c r="I341" s="1">
        <v>40935</v>
      </c>
      <c r="J341" t="s">
        <v>75</v>
      </c>
      <c r="K341" t="s">
        <v>2546</v>
      </c>
    </row>
    <row r="342" spans="1:11" x14ac:dyDescent="0.35">
      <c r="A342" t="s">
        <v>2556</v>
      </c>
      <c r="B342" t="s">
        <v>9</v>
      </c>
      <c r="C342" t="s">
        <v>2557</v>
      </c>
      <c r="D342">
        <v>2022</v>
      </c>
      <c r="E342" t="s">
        <v>2519</v>
      </c>
      <c r="F342" t="s">
        <v>2555</v>
      </c>
      <c r="G342" t="s">
        <v>256</v>
      </c>
      <c r="I342" s="1">
        <v>41676</v>
      </c>
      <c r="J342" t="s">
        <v>75</v>
      </c>
      <c r="K342" t="s">
        <v>2546</v>
      </c>
    </row>
    <row r="343" spans="1:11" x14ac:dyDescent="0.35">
      <c r="A343" t="s">
        <v>3245</v>
      </c>
      <c r="B343" t="s">
        <v>16</v>
      </c>
      <c r="C343" t="s">
        <v>3246</v>
      </c>
      <c r="D343">
        <v>2022</v>
      </c>
      <c r="E343" t="s">
        <v>18</v>
      </c>
      <c r="F343" t="s">
        <v>3247</v>
      </c>
      <c r="G343" t="s">
        <v>440</v>
      </c>
      <c r="I343" s="1">
        <v>40945</v>
      </c>
      <c r="J343" t="s">
        <v>61</v>
      </c>
    </row>
    <row r="344" spans="1:11" x14ac:dyDescent="0.35">
      <c r="A344" t="s">
        <v>687</v>
      </c>
      <c r="B344" t="s">
        <v>16</v>
      </c>
      <c r="C344" t="s">
        <v>688</v>
      </c>
      <c r="D344">
        <v>2022</v>
      </c>
      <c r="E344" t="s">
        <v>363</v>
      </c>
      <c r="F344" t="s">
        <v>689</v>
      </c>
      <c r="G344" t="s">
        <v>657</v>
      </c>
      <c r="I344" s="1">
        <v>39534</v>
      </c>
      <c r="J344" t="s">
        <v>394</v>
      </c>
    </row>
    <row r="345" spans="1:11" x14ac:dyDescent="0.35">
      <c r="A345" t="s">
        <v>2607</v>
      </c>
      <c r="B345" t="s">
        <v>9</v>
      </c>
      <c r="C345" t="s">
        <v>2608</v>
      </c>
      <c r="D345">
        <v>2022</v>
      </c>
      <c r="E345" t="s">
        <v>363</v>
      </c>
      <c r="F345" t="s">
        <v>2609</v>
      </c>
      <c r="G345" t="s">
        <v>235</v>
      </c>
      <c r="I345" s="1">
        <v>39599</v>
      </c>
      <c r="J345" t="s">
        <v>75</v>
      </c>
      <c r="K345" t="s">
        <v>2610</v>
      </c>
    </row>
    <row r="346" spans="1:11" x14ac:dyDescent="0.35">
      <c r="A346" t="s">
        <v>1036</v>
      </c>
      <c r="B346" t="s">
        <v>16</v>
      </c>
      <c r="C346" t="s">
        <v>1037</v>
      </c>
      <c r="D346">
        <v>2022</v>
      </c>
      <c r="E346" t="s">
        <v>88</v>
      </c>
      <c r="F346" t="s">
        <v>1038</v>
      </c>
      <c r="G346" t="s">
        <v>71</v>
      </c>
      <c r="I346" s="1">
        <v>26453</v>
      </c>
      <c r="J346" t="s">
        <v>435</v>
      </c>
    </row>
    <row r="347" spans="1:11" x14ac:dyDescent="0.35">
      <c r="A347" t="s">
        <v>1562</v>
      </c>
      <c r="B347" t="s">
        <v>16</v>
      </c>
      <c r="C347" t="s">
        <v>1563</v>
      </c>
      <c r="D347">
        <v>2022</v>
      </c>
      <c r="E347" t="s">
        <v>27</v>
      </c>
      <c r="F347" t="s">
        <v>1315</v>
      </c>
      <c r="G347" t="s">
        <v>57</v>
      </c>
      <c r="I347" s="1">
        <v>40021</v>
      </c>
      <c r="J347" t="s">
        <v>474</v>
      </c>
      <c r="K347" t="s">
        <v>1316</v>
      </c>
    </row>
    <row r="348" spans="1:11" x14ac:dyDescent="0.35">
      <c r="A348" t="s">
        <v>1313</v>
      </c>
      <c r="B348" t="s">
        <v>16</v>
      </c>
      <c r="C348" t="s">
        <v>1314</v>
      </c>
      <c r="D348">
        <v>2022</v>
      </c>
      <c r="E348" t="s">
        <v>252</v>
      </c>
      <c r="F348" t="s">
        <v>1315</v>
      </c>
      <c r="G348" t="s">
        <v>221</v>
      </c>
      <c r="I348" s="1">
        <v>37811</v>
      </c>
      <c r="J348" t="s">
        <v>474</v>
      </c>
      <c r="K348" t="s">
        <v>1316</v>
      </c>
    </row>
    <row r="349" spans="1:11" x14ac:dyDescent="0.35">
      <c r="A349" t="s">
        <v>3248</v>
      </c>
      <c r="B349" t="s">
        <v>16</v>
      </c>
      <c r="C349" t="s">
        <v>3249</v>
      </c>
      <c r="D349">
        <v>2022</v>
      </c>
      <c r="E349" t="s">
        <v>10</v>
      </c>
      <c r="F349" t="s">
        <v>3250</v>
      </c>
      <c r="G349" t="s">
        <v>908</v>
      </c>
      <c r="I349" s="1">
        <v>41337</v>
      </c>
      <c r="J349" t="s">
        <v>2986</v>
      </c>
    </row>
    <row r="350" spans="1:11" x14ac:dyDescent="0.35">
      <c r="A350" t="s">
        <v>2528</v>
      </c>
      <c r="B350" t="s">
        <v>9</v>
      </c>
      <c r="C350" t="s">
        <v>2529</v>
      </c>
      <c r="D350">
        <v>2022</v>
      </c>
      <c r="E350" t="s">
        <v>10</v>
      </c>
      <c r="F350" t="s">
        <v>2530</v>
      </c>
      <c r="G350" t="s">
        <v>69</v>
      </c>
      <c r="I350" s="1">
        <v>41321</v>
      </c>
      <c r="J350" t="s">
        <v>394</v>
      </c>
      <c r="K350" t="s">
        <v>464</v>
      </c>
    </row>
    <row r="351" spans="1:11" x14ac:dyDescent="0.35">
      <c r="A351" t="s">
        <v>3251</v>
      </c>
      <c r="B351" t="s">
        <v>9</v>
      </c>
      <c r="C351" t="s">
        <v>3252</v>
      </c>
      <c r="D351">
        <v>2022</v>
      </c>
      <c r="E351" t="s">
        <v>18</v>
      </c>
      <c r="F351" t="s">
        <v>3253</v>
      </c>
      <c r="G351" t="s">
        <v>97</v>
      </c>
      <c r="I351" s="1">
        <v>40969</v>
      </c>
      <c r="J351" t="s">
        <v>264</v>
      </c>
      <c r="K351" t="s">
        <v>3254</v>
      </c>
    </row>
    <row r="352" spans="1:11" x14ac:dyDescent="0.35">
      <c r="A352" t="s">
        <v>3255</v>
      </c>
      <c r="B352" t="s">
        <v>9</v>
      </c>
      <c r="C352" t="s">
        <v>3256</v>
      </c>
      <c r="D352">
        <v>2022</v>
      </c>
      <c r="E352" t="s">
        <v>2523</v>
      </c>
      <c r="F352" t="s">
        <v>3253</v>
      </c>
      <c r="G352" t="s">
        <v>3257</v>
      </c>
      <c r="I352" s="1">
        <v>42530</v>
      </c>
      <c r="J352" t="s">
        <v>264</v>
      </c>
    </row>
    <row r="353" spans="1:11" x14ac:dyDescent="0.35">
      <c r="A353" t="s">
        <v>414</v>
      </c>
      <c r="B353" t="s">
        <v>16</v>
      </c>
      <c r="C353" t="s">
        <v>415</v>
      </c>
      <c r="D353">
        <v>2022</v>
      </c>
      <c r="E353" t="s">
        <v>10</v>
      </c>
      <c r="F353" t="s">
        <v>413</v>
      </c>
      <c r="G353" t="s">
        <v>63</v>
      </c>
      <c r="I353" s="1">
        <v>41334</v>
      </c>
      <c r="J353" t="s">
        <v>402</v>
      </c>
      <c r="K353" t="s">
        <v>403</v>
      </c>
    </row>
    <row r="354" spans="1:11" x14ac:dyDescent="0.35">
      <c r="A354" t="s">
        <v>411</v>
      </c>
      <c r="B354" t="s">
        <v>9</v>
      </c>
      <c r="C354" t="s">
        <v>412</v>
      </c>
      <c r="D354">
        <v>2022</v>
      </c>
      <c r="E354" t="s">
        <v>18</v>
      </c>
      <c r="F354" t="s">
        <v>413</v>
      </c>
      <c r="G354" t="s">
        <v>33</v>
      </c>
      <c r="I354" s="1">
        <v>40781</v>
      </c>
      <c r="J354" t="s">
        <v>402</v>
      </c>
      <c r="K354" t="s">
        <v>403</v>
      </c>
    </row>
    <row r="355" spans="1:11" x14ac:dyDescent="0.35">
      <c r="A355" t="s">
        <v>2615</v>
      </c>
      <c r="B355" t="s">
        <v>16</v>
      </c>
      <c r="C355" t="s">
        <v>2616</v>
      </c>
      <c r="D355">
        <v>2022</v>
      </c>
      <c r="E355" t="s">
        <v>2523</v>
      </c>
      <c r="F355" t="s">
        <v>413</v>
      </c>
      <c r="G355" t="s">
        <v>175</v>
      </c>
      <c r="I355" s="1">
        <v>42023</v>
      </c>
      <c r="J355" t="s">
        <v>402</v>
      </c>
      <c r="K355" t="s">
        <v>1670</v>
      </c>
    </row>
    <row r="356" spans="1:11" x14ac:dyDescent="0.35">
      <c r="A356" t="s">
        <v>3258</v>
      </c>
      <c r="B356" t="s">
        <v>9</v>
      </c>
      <c r="C356" t="s">
        <v>3259</v>
      </c>
      <c r="D356">
        <v>2022</v>
      </c>
      <c r="E356" t="s">
        <v>10</v>
      </c>
      <c r="F356" t="s">
        <v>3260</v>
      </c>
      <c r="G356" t="s">
        <v>23</v>
      </c>
      <c r="I356" s="1">
        <v>41223</v>
      </c>
      <c r="J356" t="s">
        <v>140</v>
      </c>
      <c r="K356" t="s">
        <v>2452</v>
      </c>
    </row>
    <row r="357" spans="1:11" x14ac:dyDescent="0.35">
      <c r="A357" t="s">
        <v>753</v>
      </c>
      <c r="B357" t="s">
        <v>16</v>
      </c>
      <c r="C357" t="s">
        <v>3261</v>
      </c>
      <c r="D357">
        <v>2022</v>
      </c>
      <c r="E357" t="s">
        <v>59</v>
      </c>
      <c r="F357" t="s">
        <v>754</v>
      </c>
      <c r="G357" t="s">
        <v>440</v>
      </c>
      <c r="I357" s="1">
        <v>39841</v>
      </c>
      <c r="J357" t="s">
        <v>61</v>
      </c>
    </row>
    <row r="358" spans="1:11" x14ac:dyDescent="0.35">
      <c r="A358" t="s">
        <v>1091</v>
      </c>
      <c r="B358" t="s">
        <v>9</v>
      </c>
      <c r="C358" t="s">
        <v>1092</v>
      </c>
      <c r="D358">
        <v>2022</v>
      </c>
      <c r="E358" t="s">
        <v>27</v>
      </c>
      <c r="F358" t="s">
        <v>656</v>
      </c>
      <c r="G358" t="s">
        <v>23</v>
      </c>
      <c r="I358" s="1">
        <v>40251</v>
      </c>
      <c r="J358" t="s">
        <v>75</v>
      </c>
      <c r="K358" t="s">
        <v>80</v>
      </c>
    </row>
    <row r="359" spans="1:11" x14ac:dyDescent="0.35">
      <c r="A359" t="s">
        <v>2770</v>
      </c>
      <c r="B359" t="s">
        <v>9</v>
      </c>
      <c r="C359" t="s">
        <v>2771</v>
      </c>
      <c r="D359">
        <v>2022</v>
      </c>
      <c r="E359" t="s">
        <v>2519</v>
      </c>
      <c r="F359" t="s">
        <v>656</v>
      </c>
      <c r="G359" t="s">
        <v>2185</v>
      </c>
      <c r="I359" s="1">
        <v>41661</v>
      </c>
      <c r="J359" t="s">
        <v>267</v>
      </c>
      <c r="K359" t="s">
        <v>1759</v>
      </c>
    </row>
    <row r="360" spans="1:11" x14ac:dyDescent="0.35">
      <c r="A360" t="s">
        <v>437</v>
      </c>
      <c r="B360" t="s">
        <v>16</v>
      </c>
      <c r="C360" t="s">
        <v>438</v>
      </c>
      <c r="D360">
        <v>2022</v>
      </c>
      <c r="E360" t="s">
        <v>27</v>
      </c>
      <c r="F360" t="s">
        <v>439</v>
      </c>
      <c r="G360" t="s">
        <v>440</v>
      </c>
      <c r="I360" s="1">
        <v>40140</v>
      </c>
      <c r="J360" t="s">
        <v>110</v>
      </c>
      <c r="K360" t="s">
        <v>355</v>
      </c>
    </row>
    <row r="361" spans="1:11" x14ac:dyDescent="0.35">
      <c r="A361" t="s">
        <v>428</v>
      </c>
      <c r="B361" t="s">
        <v>9</v>
      </c>
      <c r="C361" t="s">
        <v>429</v>
      </c>
      <c r="D361">
        <v>2022</v>
      </c>
      <c r="E361" t="s">
        <v>18</v>
      </c>
      <c r="F361" t="s">
        <v>430</v>
      </c>
      <c r="G361" t="s">
        <v>287</v>
      </c>
      <c r="I361" s="1">
        <v>40832</v>
      </c>
      <c r="J361" t="s">
        <v>110</v>
      </c>
      <c r="K361" t="s">
        <v>114</v>
      </c>
    </row>
    <row r="362" spans="1:11" x14ac:dyDescent="0.35">
      <c r="A362" t="s">
        <v>1358</v>
      </c>
      <c r="B362" t="s">
        <v>9</v>
      </c>
      <c r="C362" t="s">
        <v>1359</v>
      </c>
      <c r="D362">
        <v>2022</v>
      </c>
      <c r="E362" t="s">
        <v>1101</v>
      </c>
      <c r="F362" t="s">
        <v>430</v>
      </c>
      <c r="G362" t="s">
        <v>87</v>
      </c>
      <c r="I362" s="1">
        <v>36953</v>
      </c>
      <c r="J362" t="s">
        <v>110</v>
      </c>
    </row>
    <row r="363" spans="1:11" x14ac:dyDescent="0.35">
      <c r="A363" t="s">
        <v>2566</v>
      </c>
      <c r="B363" t="s">
        <v>9</v>
      </c>
      <c r="C363" t="s">
        <v>2567</v>
      </c>
      <c r="D363">
        <v>2022</v>
      </c>
      <c r="E363" t="s">
        <v>18</v>
      </c>
      <c r="F363" t="s">
        <v>2568</v>
      </c>
      <c r="G363" t="s">
        <v>23</v>
      </c>
      <c r="I363" s="1">
        <v>40998</v>
      </c>
      <c r="J363" t="s">
        <v>12</v>
      </c>
    </row>
    <row r="364" spans="1:11" x14ac:dyDescent="0.35">
      <c r="A364" t="s">
        <v>2016</v>
      </c>
      <c r="B364" t="s">
        <v>16</v>
      </c>
      <c r="C364" t="s">
        <v>1665</v>
      </c>
      <c r="D364">
        <v>2022</v>
      </c>
      <c r="E364" t="s">
        <v>18</v>
      </c>
      <c r="F364" t="s">
        <v>1666</v>
      </c>
      <c r="G364" t="s">
        <v>832</v>
      </c>
      <c r="I364" s="1">
        <v>40890</v>
      </c>
      <c r="J364" t="s">
        <v>267</v>
      </c>
      <c r="K364" t="s">
        <v>379</v>
      </c>
    </row>
    <row r="365" spans="1:11" x14ac:dyDescent="0.35">
      <c r="A365" t="s">
        <v>951</v>
      </c>
      <c r="B365" t="s">
        <v>16</v>
      </c>
      <c r="C365" t="s">
        <v>952</v>
      </c>
      <c r="D365">
        <v>2022</v>
      </c>
      <c r="E365" t="s">
        <v>88</v>
      </c>
      <c r="F365" t="s">
        <v>954</v>
      </c>
      <c r="G365" t="s">
        <v>384</v>
      </c>
      <c r="I365" s="1">
        <v>35496</v>
      </c>
      <c r="J365" t="s">
        <v>128</v>
      </c>
    </row>
    <row r="366" spans="1:11" x14ac:dyDescent="0.35">
      <c r="A366" t="s">
        <v>1115</v>
      </c>
      <c r="B366" t="s">
        <v>16</v>
      </c>
      <c r="C366" t="s">
        <v>1116</v>
      </c>
      <c r="D366">
        <v>2022</v>
      </c>
      <c r="E366" t="s">
        <v>13</v>
      </c>
      <c r="F366" t="s">
        <v>1117</v>
      </c>
      <c r="G366" t="s">
        <v>181</v>
      </c>
      <c r="I366" s="1">
        <v>37611</v>
      </c>
      <c r="J366" t="s">
        <v>502</v>
      </c>
      <c r="K366" t="s">
        <v>1111</v>
      </c>
    </row>
    <row r="367" spans="1:11" x14ac:dyDescent="0.35">
      <c r="A367" t="s">
        <v>1508</v>
      </c>
      <c r="B367" t="s">
        <v>16</v>
      </c>
      <c r="C367" t="s">
        <v>1509</v>
      </c>
      <c r="D367">
        <v>2022</v>
      </c>
      <c r="E367" t="s">
        <v>88</v>
      </c>
      <c r="F367" t="s">
        <v>1507</v>
      </c>
      <c r="G367" t="s">
        <v>89</v>
      </c>
      <c r="I367" s="1">
        <v>35827</v>
      </c>
      <c r="J367" t="s">
        <v>502</v>
      </c>
    </row>
    <row r="368" spans="1:11" x14ac:dyDescent="0.35">
      <c r="A368" t="s">
        <v>1503</v>
      </c>
      <c r="B368" t="s">
        <v>9</v>
      </c>
      <c r="C368" t="s">
        <v>3262</v>
      </c>
      <c r="D368">
        <v>2022</v>
      </c>
      <c r="E368" t="s">
        <v>59</v>
      </c>
      <c r="F368" t="s">
        <v>1502</v>
      </c>
      <c r="G368" t="s">
        <v>37</v>
      </c>
      <c r="I368" s="1">
        <v>39939</v>
      </c>
      <c r="J368" t="s">
        <v>398</v>
      </c>
    </row>
    <row r="369" spans="1:11" x14ac:dyDescent="0.35">
      <c r="A369" t="s">
        <v>2073</v>
      </c>
      <c r="B369" t="s">
        <v>16</v>
      </c>
      <c r="C369" t="s">
        <v>1796</v>
      </c>
      <c r="D369">
        <v>2022</v>
      </c>
      <c r="E369" t="s">
        <v>27</v>
      </c>
      <c r="F369" t="s">
        <v>1797</v>
      </c>
      <c r="G369" t="s">
        <v>308</v>
      </c>
      <c r="I369" s="1">
        <v>40306</v>
      </c>
      <c r="J369" t="s">
        <v>61</v>
      </c>
    </row>
    <row r="370" spans="1:11" x14ac:dyDescent="0.35">
      <c r="A370" t="s">
        <v>1533</v>
      </c>
      <c r="B370" t="s">
        <v>9</v>
      </c>
      <c r="C370" t="s">
        <v>1534</v>
      </c>
      <c r="D370">
        <v>2022</v>
      </c>
      <c r="E370" t="s">
        <v>88</v>
      </c>
      <c r="F370" t="s">
        <v>1535</v>
      </c>
      <c r="G370" t="s">
        <v>210</v>
      </c>
      <c r="I370" s="1">
        <v>21494</v>
      </c>
      <c r="J370" t="s">
        <v>398</v>
      </c>
    </row>
    <row r="371" spans="1:11" x14ac:dyDescent="0.35">
      <c r="A371" t="s">
        <v>3263</v>
      </c>
      <c r="B371" t="s">
        <v>9</v>
      </c>
      <c r="C371" t="s">
        <v>3264</v>
      </c>
      <c r="D371">
        <v>2022</v>
      </c>
      <c r="E371" t="s">
        <v>88</v>
      </c>
      <c r="F371" t="s">
        <v>3265</v>
      </c>
      <c r="G371" t="s">
        <v>97</v>
      </c>
      <c r="I371" s="1">
        <v>20493</v>
      </c>
      <c r="J371" t="s">
        <v>319</v>
      </c>
    </row>
    <row r="372" spans="1:11" x14ac:dyDescent="0.35">
      <c r="A372" t="s">
        <v>218</v>
      </c>
      <c r="B372" t="s">
        <v>9</v>
      </c>
      <c r="C372" t="s">
        <v>219</v>
      </c>
      <c r="D372">
        <v>2022</v>
      </c>
      <c r="E372" t="s">
        <v>27</v>
      </c>
      <c r="F372" t="s">
        <v>220</v>
      </c>
      <c r="G372" t="s">
        <v>87</v>
      </c>
      <c r="I372" s="1">
        <v>40011</v>
      </c>
      <c r="J372" t="s">
        <v>188</v>
      </c>
    </row>
    <row r="373" spans="1:11" x14ac:dyDescent="0.35">
      <c r="A373" t="s">
        <v>2059</v>
      </c>
      <c r="B373" t="s">
        <v>16</v>
      </c>
      <c r="C373" t="s">
        <v>1771</v>
      </c>
      <c r="D373">
        <v>2022</v>
      </c>
      <c r="E373" t="s">
        <v>27</v>
      </c>
      <c r="F373" t="s">
        <v>220</v>
      </c>
      <c r="G373" t="s">
        <v>254</v>
      </c>
      <c r="I373" s="1">
        <v>40300</v>
      </c>
      <c r="J373" t="s">
        <v>188</v>
      </c>
    </row>
    <row r="374" spans="1:11" x14ac:dyDescent="0.35">
      <c r="A374" t="s">
        <v>2343</v>
      </c>
      <c r="B374" t="s">
        <v>9</v>
      </c>
      <c r="C374" t="s">
        <v>2183</v>
      </c>
      <c r="D374">
        <v>2022</v>
      </c>
      <c r="E374" t="s">
        <v>18</v>
      </c>
      <c r="F374" t="s">
        <v>2184</v>
      </c>
      <c r="G374" t="s">
        <v>410</v>
      </c>
      <c r="I374" s="1">
        <v>40995</v>
      </c>
      <c r="J374" t="s">
        <v>267</v>
      </c>
      <c r="K374" t="s">
        <v>114</v>
      </c>
    </row>
    <row r="375" spans="1:11" x14ac:dyDescent="0.35">
      <c r="A375" t="s">
        <v>1137</v>
      </c>
      <c r="B375" t="s">
        <v>9</v>
      </c>
      <c r="C375" t="s">
        <v>3266</v>
      </c>
      <c r="D375">
        <v>2022</v>
      </c>
      <c r="E375" t="s">
        <v>59</v>
      </c>
      <c r="F375" t="s">
        <v>1138</v>
      </c>
      <c r="G375" t="s">
        <v>160</v>
      </c>
      <c r="I375" s="1">
        <v>39651</v>
      </c>
      <c r="J375" t="s">
        <v>264</v>
      </c>
    </row>
    <row r="376" spans="1:11" x14ac:dyDescent="0.35">
      <c r="A376" t="s">
        <v>3267</v>
      </c>
      <c r="B376" t="s">
        <v>9</v>
      </c>
      <c r="C376" t="s">
        <v>3268</v>
      </c>
      <c r="D376">
        <v>2022</v>
      </c>
      <c r="E376" t="s">
        <v>2519</v>
      </c>
      <c r="F376" t="s">
        <v>3269</v>
      </c>
      <c r="G376" t="s">
        <v>69</v>
      </c>
      <c r="I376" s="1">
        <v>41519</v>
      </c>
      <c r="J376" t="s">
        <v>271</v>
      </c>
    </row>
    <row r="377" spans="1:11" x14ac:dyDescent="0.35">
      <c r="A377" t="s">
        <v>3270</v>
      </c>
      <c r="B377" t="s">
        <v>16</v>
      </c>
      <c r="C377" t="s">
        <v>3271</v>
      </c>
      <c r="D377">
        <v>2022</v>
      </c>
      <c r="E377" t="s">
        <v>18</v>
      </c>
      <c r="F377" t="s">
        <v>3272</v>
      </c>
      <c r="G377" t="s">
        <v>221</v>
      </c>
      <c r="I377" s="1">
        <v>40813</v>
      </c>
      <c r="J377" t="s">
        <v>271</v>
      </c>
      <c r="K377" t="s">
        <v>291</v>
      </c>
    </row>
    <row r="378" spans="1:11" x14ac:dyDescent="0.35">
      <c r="A378" t="s">
        <v>2018</v>
      </c>
      <c r="B378" t="s">
        <v>9</v>
      </c>
      <c r="C378" t="s">
        <v>1668</v>
      </c>
      <c r="D378">
        <v>2022</v>
      </c>
      <c r="E378" t="s">
        <v>40</v>
      </c>
      <c r="F378" t="s">
        <v>1669</v>
      </c>
      <c r="G378" t="s">
        <v>235</v>
      </c>
      <c r="I378" s="1">
        <v>40606</v>
      </c>
      <c r="J378" t="s">
        <v>402</v>
      </c>
      <c r="K378" t="s">
        <v>1670</v>
      </c>
    </row>
    <row r="379" spans="1:11" x14ac:dyDescent="0.35">
      <c r="A379" t="s">
        <v>2019</v>
      </c>
      <c r="B379" t="s">
        <v>16</v>
      </c>
      <c r="C379" t="s">
        <v>1671</v>
      </c>
      <c r="D379">
        <v>2022</v>
      </c>
      <c r="E379" t="s">
        <v>10</v>
      </c>
      <c r="F379" t="s">
        <v>1672</v>
      </c>
      <c r="G379" t="s">
        <v>657</v>
      </c>
      <c r="I379" s="1">
        <v>41113</v>
      </c>
      <c r="J379" t="s">
        <v>402</v>
      </c>
      <c r="K379" t="s">
        <v>1670</v>
      </c>
    </row>
    <row r="380" spans="1:11" x14ac:dyDescent="0.35">
      <c r="A380" t="s">
        <v>2585</v>
      </c>
      <c r="B380" t="s">
        <v>9</v>
      </c>
      <c r="C380" t="s">
        <v>2586</v>
      </c>
      <c r="D380">
        <v>2022</v>
      </c>
      <c r="E380" t="s">
        <v>40</v>
      </c>
      <c r="F380" t="s">
        <v>2587</v>
      </c>
      <c r="G380" t="s">
        <v>225</v>
      </c>
      <c r="I380" s="1">
        <v>40525</v>
      </c>
      <c r="J380" t="s">
        <v>319</v>
      </c>
      <c r="K380" t="s">
        <v>2588</v>
      </c>
    </row>
    <row r="381" spans="1:11" x14ac:dyDescent="0.35">
      <c r="A381" t="s">
        <v>1240</v>
      </c>
      <c r="B381" t="s">
        <v>9</v>
      </c>
      <c r="C381" t="s">
        <v>1241</v>
      </c>
      <c r="D381">
        <v>2022</v>
      </c>
      <c r="E381" t="s">
        <v>252</v>
      </c>
      <c r="F381" t="s">
        <v>1242</v>
      </c>
      <c r="G381" t="s">
        <v>33</v>
      </c>
      <c r="I381" s="1">
        <v>38091</v>
      </c>
      <c r="J381" t="s">
        <v>75</v>
      </c>
      <c r="K381" t="s">
        <v>1236</v>
      </c>
    </row>
    <row r="382" spans="1:11" x14ac:dyDescent="0.35">
      <c r="A382" t="s">
        <v>3273</v>
      </c>
      <c r="B382" t="s">
        <v>16</v>
      </c>
      <c r="C382" t="s">
        <v>3274</v>
      </c>
      <c r="D382">
        <v>2022</v>
      </c>
      <c r="E382" t="s">
        <v>2523</v>
      </c>
      <c r="F382" t="s">
        <v>3275</v>
      </c>
      <c r="G382" t="s">
        <v>63</v>
      </c>
      <c r="I382" s="1">
        <v>41965</v>
      </c>
      <c r="J382" t="s">
        <v>474</v>
      </c>
    </row>
    <row r="383" spans="1:11" x14ac:dyDescent="0.35">
      <c r="A383" t="s">
        <v>2147</v>
      </c>
      <c r="B383" t="s">
        <v>9</v>
      </c>
      <c r="C383" t="s">
        <v>1952</v>
      </c>
      <c r="D383">
        <v>2022</v>
      </c>
      <c r="E383" t="s">
        <v>18</v>
      </c>
      <c r="F383" t="s">
        <v>1953</v>
      </c>
      <c r="G383" t="s">
        <v>287</v>
      </c>
      <c r="I383" s="1">
        <v>41065</v>
      </c>
      <c r="J383" t="s">
        <v>267</v>
      </c>
      <c r="K383" t="s">
        <v>332</v>
      </c>
    </row>
    <row r="384" spans="1:11" x14ac:dyDescent="0.35">
      <c r="A384" t="s">
        <v>2701</v>
      </c>
      <c r="B384" t="s">
        <v>9</v>
      </c>
      <c r="C384" t="s">
        <v>2702</v>
      </c>
      <c r="D384">
        <v>2022</v>
      </c>
      <c r="E384" t="s">
        <v>40</v>
      </c>
      <c r="F384" t="s">
        <v>1953</v>
      </c>
      <c r="G384" t="s">
        <v>2703</v>
      </c>
      <c r="I384" s="1">
        <v>40634</v>
      </c>
      <c r="J384" t="s">
        <v>188</v>
      </c>
    </row>
    <row r="385" spans="1:11" x14ac:dyDescent="0.35">
      <c r="A385" t="s">
        <v>3276</v>
      </c>
      <c r="B385" t="s">
        <v>9</v>
      </c>
      <c r="C385" t="s">
        <v>3277</v>
      </c>
      <c r="D385">
        <v>2022</v>
      </c>
      <c r="E385" t="s">
        <v>88</v>
      </c>
      <c r="F385" t="s">
        <v>1953</v>
      </c>
      <c r="G385" t="s">
        <v>327</v>
      </c>
      <c r="I385" s="1">
        <v>34602</v>
      </c>
      <c r="J385" t="s">
        <v>21</v>
      </c>
    </row>
    <row r="386" spans="1:11" x14ac:dyDescent="0.35">
      <c r="A386" t="s">
        <v>1272</v>
      </c>
      <c r="B386" t="s">
        <v>9</v>
      </c>
      <c r="C386" t="s">
        <v>1273</v>
      </c>
      <c r="D386">
        <v>2022</v>
      </c>
      <c r="E386" t="s">
        <v>243</v>
      </c>
      <c r="F386" t="s">
        <v>1274</v>
      </c>
      <c r="G386" t="s">
        <v>923</v>
      </c>
      <c r="I386" s="1">
        <v>38554</v>
      </c>
      <c r="J386" t="s">
        <v>394</v>
      </c>
      <c r="K386" t="s">
        <v>1167</v>
      </c>
    </row>
    <row r="387" spans="1:11" x14ac:dyDescent="0.35">
      <c r="A387" t="s">
        <v>3278</v>
      </c>
      <c r="B387" t="s">
        <v>16</v>
      </c>
      <c r="C387" t="s">
        <v>3279</v>
      </c>
      <c r="D387">
        <v>2022</v>
      </c>
      <c r="E387" t="s">
        <v>40</v>
      </c>
      <c r="F387" t="s">
        <v>3280</v>
      </c>
      <c r="G387" t="s">
        <v>1629</v>
      </c>
      <c r="I387" s="1">
        <v>40626</v>
      </c>
      <c r="J387" t="s">
        <v>319</v>
      </c>
      <c r="K387" t="s">
        <v>3081</v>
      </c>
    </row>
    <row r="388" spans="1:11" x14ac:dyDescent="0.35">
      <c r="A388" t="s">
        <v>2049</v>
      </c>
      <c r="B388" t="s">
        <v>9</v>
      </c>
      <c r="C388" t="s">
        <v>1748</v>
      </c>
      <c r="D388">
        <v>2022</v>
      </c>
      <c r="E388" t="s">
        <v>40</v>
      </c>
      <c r="F388" t="s">
        <v>1749</v>
      </c>
      <c r="G388" t="s">
        <v>189</v>
      </c>
      <c r="I388" s="1">
        <v>40668</v>
      </c>
      <c r="J388" t="s">
        <v>257</v>
      </c>
      <c r="K388" t="s">
        <v>3281</v>
      </c>
    </row>
    <row r="389" spans="1:11" x14ac:dyDescent="0.35">
      <c r="A389" t="s">
        <v>292</v>
      </c>
      <c r="B389" t="s">
        <v>16</v>
      </c>
      <c r="C389" t="s">
        <v>293</v>
      </c>
      <c r="D389">
        <v>2022</v>
      </c>
      <c r="E389" t="s">
        <v>18</v>
      </c>
      <c r="F389" t="s">
        <v>294</v>
      </c>
      <c r="G389" t="s">
        <v>295</v>
      </c>
      <c r="I389" s="1">
        <v>41072</v>
      </c>
      <c r="J389" t="s">
        <v>271</v>
      </c>
      <c r="K389" t="s">
        <v>277</v>
      </c>
    </row>
    <row r="390" spans="1:11" x14ac:dyDescent="0.35">
      <c r="A390" t="s">
        <v>3282</v>
      </c>
      <c r="B390" t="s">
        <v>9</v>
      </c>
      <c r="C390" t="s">
        <v>3283</v>
      </c>
      <c r="D390">
        <v>2022</v>
      </c>
      <c r="E390" t="s">
        <v>10</v>
      </c>
      <c r="F390" t="s">
        <v>3284</v>
      </c>
      <c r="G390" t="s">
        <v>331</v>
      </c>
      <c r="I390" s="1">
        <v>41193</v>
      </c>
      <c r="J390" t="s">
        <v>1679</v>
      </c>
      <c r="K390" t="s">
        <v>3285</v>
      </c>
    </row>
    <row r="391" spans="1:11" x14ac:dyDescent="0.35">
      <c r="A391" t="s">
        <v>3286</v>
      </c>
      <c r="B391" t="s">
        <v>9</v>
      </c>
      <c r="C391" t="s">
        <v>3287</v>
      </c>
      <c r="D391">
        <v>2022</v>
      </c>
      <c r="E391" t="s">
        <v>2523</v>
      </c>
      <c r="F391" t="s">
        <v>3284</v>
      </c>
      <c r="G391" t="s">
        <v>160</v>
      </c>
      <c r="I391" s="1">
        <v>42096</v>
      </c>
      <c r="J391" t="s">
        <v>1679</v>
      </c>
      <c r="K391" t="s">
        <v>3288</v>
      </c>
    </row>
    <row r="392" spans="1:11" x14ac:dyDescent="0.35">
      <c r="A392" t="s">
        <v>3289</v>
      </c>
      <c r="B392" t="s">
        <v>16</v>
      </c>
      <c r="C392" t="s">
        <v>3290</v>
      </c>
      <c r="D392">
        <v>2022</v>
      </c>
      <c r="E392" t="s">
        <v>2523</v>
      </c>
      <c r="F392" t="s">
        <v>3291</v>
      </c>
      <c r="G392" t="s">
        <v>233</v>
      </c>
      <c r="I392" s="1">
        <v>42524</v>
      </c>
      <c r="J392" t="s">
        <v>1679</v>
      </c>
      <c r="K392" t="s">
        <v>3292</v>
      </c>
    </row>
    <row r="393" spans="1:11" x14ac:dyDescent="0.35">
      <c r="A393" t="s">
        <v>2015</v>
      </c>
      <c r="B393" t="s">
        <v>9</v>
      </c>
      <c r="C393" t="s">
        <v>1663</v>
      </c>
      <c r="D393">
        <v>2022</v>
      </c>
      <c r="E393" t="s">
        <v>27</v>
      </c>
      <c r="F393" t="s">
        <v>1664</v>
      </c>
      <c r="G393" t="s">
        <v>160</v>
      </c>
      <c r="I393" s="1">
        <v>40149</v>
      </c>
      <c r="J393" t="s">
        <v>267</v>
      </c>
      <c r="K393" t="s">
        <v>2188</v>
      </c>
    </row>
    <row r="394" spans="1:11" x14ac:dyDescent="0.35">
      <c r="A394" t="s">
        <v>2398</v>
      </c>
      <c r="B394" t="s">
        <v>9</v>
      </c>
      <c r="C394" t="s">
        <v>2274</v>
      </c>
      <c r="D394">
        <v>2022</v>
      </c>
      <c r="E394" t="s">
        <v>107</v>
      </c>
      <c r="F394" t="s">
        <v>2275</v>
      </c>
      <c r="G394" t="s">
        <v>97</v>
      </c>
      <c r="I394" s="1">
        <v>39160</v>
      </c>
      <c r="J394" t="s">
        <v>21</v>
      </c>
    </row>
    <row r="395" spans="1:11" x14ac:dyDescent="0.35">
      <c r="A395" t="s">
        <v>3293</v>
      </c>
      <c r="B395" t="s">
        <v>16</v>
      </c>
      <c r="C395" t="s">
        <v>3294</v>
      </c>
      <c r="D395">
        <v>2022</v>
      </c>
      <c r="E395" t="s">
        <v>18</v>
      </c>
      <c r="F395" t="s">
        <v>3295</v>
      </c>
      <c r="G395" t="s">
        <v>440</v>
      </c>
      <c r="I395" s="1">
        <v>40983</v>
      </c>
      <c r="J395" t="s">
        <v>90</v>
      </c>
    </row>
    <row r="396" spans="1:11" x14ac:dyDescent="0.35">
      <c r="A396" t="s">
        <v>3296</v>
      </c>
      <c r="B396" t="s">
        <v>9</v>
      </c>
      <c r="C396" t="s">
        <v>3297</v>
      </c>
      <c r="D396">
        <v>2022</v>
      </c>
      <c r="E396" t="s">
        <v>2523</v>
      </c>
      <c r="F396" t="s">
        <v>255</v>
      </c>
      <c r="G396" t="s">
        <v>653</v>
      </c>
      <c r="I396" s="1">
        <v>42528</v>
      </c>
      <c r="J396" t="s">
        <v>1679</v>
      </c>
    </row>
    <row r="397" spans="1:11" x14ac:dyDescent="0.35">
      <c r="A397" t="s">
        <v>3298</v>
      </c>
      <c r="B397" t="s">
        <v>9</v>
      </c>
      <c r="C397" t="s">
        <v>3299</v>
      </c>
      <c r="D397">
        <v>2022</v>
      </c>
      <c r="E397" t="s">
        <v>59</v>
      </c>
      <c r="F397" t="s">
        <v>255</v>
      </c>
      <c r="G397" t="s">
        <v>256</v>
      </c>
      <c r="I397" s="1">
        <v>39989</v>
      </c>
      <c r="J397" t="s">
        <v>2986</v>
      </c>
      <c r="K397" t="s">
        <v>2987</v>
      </c>
    </row>
    <row r="398" spans="1:11" x14ac:dyDescent="0.35">
      <c r="A398" t="s">
        <v>622</v>
      </c>
      <c r="B398" t="s">
        <v>9</v>
      </c>
      <c r="C398" t="s">
        <v>623</v>
      </c>
      <c r="D398">
        <v>2022</v>
      </c>
      <c r="E398" t="s">
        <v>107</v>
      </c>
      <c r="F398" t="s">
        <v>255</v>
      </c>
      <c r="G398" t="s">
        <v>189</v>
      </c>
      <c r="I398" s="1">
        <v>39240</v>
      </c>
      <c r="J398" t="s">
        <v>110</v>
      </c>
      <c r="K398" t="s">
        <v>114</v>
      </c>
    </row>
    <row r="399" spans="1:11" x14ac:dyDescent="0.35">
      <c r="A399" t="s">
        <v>245</v>
      </c>
      <c r="B399" t="s">
        <v>9</v>
      </c>
      <c r="C399" t="s">
        <v>246</v>
      </c>
      <c r="D399">
        <v>2022</v>
      </c>
      <c r="E399" t="s">
        <v>953</v>
      </c>
      <c r="F399" t="s">
        <v>247</v>
      </c>
      <c r="G399" t="s">
        <v>225</v>
      </c>
      <c r="I399" s="1">
        <v>36437</v>
      </c>
      <c r="J399" t="s">
        <v>248</v>
      </c>
      <c r="K399" t="s">
        <v>249</v>
      </c>
    </row>
    <row r="400" spans="1:11" x14ac:dyDescent="0.35">
      <c r="A400" t="s">
        <v>874</v>
      </c>
      <c r="B400" t="s">
        <v>9</v>
      </c>
      <c r="C400" t="s">
        <v>3300</v>
      </c>
      <c r="D400">
        <v>2022</v>
      </c>
      <c r="E400" t="s">
        <v>27</v>
      </c>
      <c r="F400" t="s">
        <v>855</v>
      </c>
      <c r="G400" t="s">
        <v>234</v>
      </c>
      <c r="I400" s="1">
        <v>40286</v>
      </c>
      <c r="J400" t="s">
        <v>422</v>
      </c>
      <c r="K400" t="s">
        <v>857</v>
      </c>
    </row>
    <row r="401" spans="1:11" x14ac:dyDescent="0.35">
      <c r="A401" t="s">
        <v>858</v>
      </c>
      <c r="B401" t="s">
        <v>9</v>
      </c>
      <c r="C401" t="s">
        <v>3301</v>
      </c>
      <c r="D401">
        <v>2022</v>
      </c>
      <c r="E401" t="s">
        <v>27</v>
      </c>
      <c r="F401" t="s">
        <v>855</v>
      </c>
      <c r="G401" t="s">
        <v>160</v>
      </c>
      <c r="I401" s="1">
        <v>40286</v>
      </c>
      <c r="J401" t="s">
        <v>422</v>
      </c>
      <c r="K401" t="s">
        <v>857</v>
      </c>
    </row>
    <row r="402" spans="1:11" x14ac:dyDescent="0.35">
      <c r="A402" t="s">
        <v>854</v>
      </c>
      <c r="B402" t="s">
        <v>9</v>
      </c>
      <c r="C402" t="s">
        <v>3302</v>
      </c>
      <c r="D402">
        <v>2022</v>
      </c>
      <c r="E402" t="s">
        <v>18</v>
      </c>
      <c r="F402" t="s">
        <v>855</v>
      </c>
      <c r="G402" t="s">
        <v>856</v>
      </c>
      <c r="I402" s="1">
        <v>40961</v>
      </c>
      <c r="J402" t="s">
        <v>422</v>
      </c>
      <c r="K402" t="s">
        <v>857</v>
      </c>
    </row>
    <row r="403" spans="1:11" x14ac:dyDescent="0.35">
      <c r="A403" t="s">
        <v>2020</v>
      </c>
      <c r="B403" t="s">
        <v>9</v>
      </c>
      <c r="C403" t="s">
        <v>1673</v>
      </c>
      <c r="D403">
        <v>2022</v>
      </c>
      <c r="E403" t="s">
        <v>40</v>
      </c>
      <c r="F403" t="s">
        <v>1674</v>
      </c>
      <c r="G403" t="s">
        <v>327</v>
      </c>
      <c r="I403" s="1">
        <v>40640</v>
      </c>
      <c r="J403" t="s">
        <v>402</v>
      </c>
      <c r="K403" t="s">
        <v>1603</v>
      </c>
    </row>
    <row r="404" spans="1:11" x14ac:dyDescent="0.35">
      <c r="A404" t="s">
        <v>2060</v>
      </c>
      <c r="B404" t="s">
        <v>16</v>
      </c>
      <c r="C404" t="s">
        <v>1772</v>
      </c>
      <c r="D404">
        <v>2022</v>
      </c>
      <c r="E404" t="s">
        <v>40</v>
      </c>
      <c r="F404" t="s">
        <v>1773</v>
      </c>
      <c r="G404" t="s">
        <v>57</v>
      </c>
      <c r="I404" s="1">
        <v>40505</v>
      </c>
      <c r="J404" t="s">
        <v>188</v>
      </c>
    </row>
    <row r="405" spans="1:11" x14ac:dyDescent="0.35">
      <c r="A405" t="s">
        <v>2628</v>
      </c>
      <c r="B405" t="s">
        <v>9</v>
      </c>
      <c r="C405" t="s">
        <v>2629</v>
      </c>
      <c r="D405">
        <v>2022</v>
      </c>
      <c r="E405" t="s">
        <v>10</v>
      </c>
      <c r="F405" t="s">
        <v>2630</v>
      </c>
      <c r="G405" t="s">
        <v>11</v>
      </c>
      <c r="I405" s="1">
        <v>41238</v>
      </c>
      <c r="J405" t="s">
        <v>422</v>
      </c>
      <c r="K405" t="s">
        <v>3303</v>
      </c>
    </row>
    <row r="406" spans="1:11" x14ac:dyDescent="0.35">
      <c r="A406" t="s">
        <v>784</v>
      </c>
      <c r="B406" t="s">
        <v>9</v>
      </c>
      <c r="C406" t="s">
        <v>785</v>
      </c>
      <c r="D406">
        <v>2022</v>
      </c>
      <c r="E406" t="s">
        <v>27</v>
      </c>
      <c r="F406" t="s">
        <v>523</v>
      </c>
      <c r="G406" t="s">
        <v>334</v>
      </c>
      <c r="I406" s="1">
        <v>40290</v>
      </c>
      <c r="J406" t="s">
        <v>422</v>
      </c>
      <c r="K406" t="s">
        <v>2636</v>
      </c>
    </row>
    <row r="407" spans="1:11" x14ac:dyDescent="0.35">
      <c r="A407" t="s">
        <v>2106</v>
      </c>
      <c r="B407" t="s">
        <v>9</v>
      </c>
      <c r="C407" t="s">
        <v>1865</v>
      </c>
      <c r="D407">
        <v>2022</v>
      </c>
      <c r="E407" t="s">
        <v>2519</v>
      </c>
      <c r="F407" t="s">
        <v>322</v>
      </c>
      <c r="G407" t="s">
        <v>14</v>
      </c>
      <c r="I407" s="1">
        <v>41528</v>
      </c>
      <c r="J407" t="s">
        <v>319</v>
      </c>
      <c r="K407" t="s">
        <v>323</v>
      </c>
    </row>
    <row r="408" spans="1:11" x14ac:dyDescent="0.35">
      <c r="A408" t="s">
        <v>320</v>
      </c>
      <c r="B408" t="s">
        <v>9</v>
      </c>
      <c r="C408" t="s">
        <v>321</v>
      </c>
      <c r="D408">
        <v>2022</v>
      </c>
      <c r="E408" t="s">
        <v>18</v>
      </c>
      <c r="F408" t="s">
        <v>322</v>
      </c>
      <c r="G408" t="s">
        <v>189</v>
      </c>
      <c r="I408" s="1">
        <v>40727</v>
      </c>
      <c r="J408" t="s">
        <v>319</v>
      </c>
      <c r="K408" t="s">
        <v>323</v>
      </c>
    </row>
    <row r="409" spans="1:11" x14ac:dyDescent="0.35">
      <c r="A409" t="s">
        <v>76</v>
      </c>
      <c r="B409" t="s">
        <v>9</v>
      </c>
      <c r="C409" t="s">
        <v>77</v>
      </c>
      <c r="D409">
        <v>2022</v>
      </c>
      <c r="E409" t="s">
        <v>243</v>
      </c>
      <c r="F409" t="s">
        <v>78</v>
      </c>
      <c r="G409" t="s">
        <v>79</v>
      </c>
      <c r="I409" s="1">
        <v>38719</v>
      </c>
      <c r="J409" t="s">
        <v>75</v>
      </c>
      <c r="K409" t="s">
        <v>80</v>
      </c>
    </row>
    <row r="410" spans="1:11" x14ac:dyDescent="0.35">
      <c r="A410" t="s">
        <v>2387</v>
      </c>
      <c r="B410" t="s">
        <v>16</v>
      </c>
      <c r="C410" t="s">
        <v>2249</v>
      </c>
      <c r="D410">
        <v>2022</v>
      </c>
      <c r="E410" t="s">
        <v>27</v>
      </c>
      <c r="F410" t="s">
        <v>603</v>
      </c>
      <c r="G410" t="s">
        <v>63</v>
      </c>
      <c r="I410" s="1">
        <v>40272</v>
      </c>
      <c r="J410" t="s">
        <v>422</v>
      </c>
      <c r="K410" t="s">
        <v>2636</v>
      </c>
    </row>
    <row r="411" spans="1:11" x14ac:dyDescent="0.35">
      <c r="A411" t="s">
        <v>2361</v>
      </c>
      <c r="B411" t="s">
        <v>16</v>
      </c>
      <c r="C411" t="s">
        <v>2212</v>
      </c>
      <c r="D411">
        <v>2022</v>
      </c>
      <c r="E411" t="s">
        <v>18</v>
      </c>
      <c r="F411" t="s">
        <v>603</v>
      </c>
      <c r="G411" t="s">
        <v>520</v>
      </c>
      <c r="I411" s="1">
        <v>40847</v>
      </c>
      <c r="J411" t="s">
        <v>1679</v>
      </c>
      <c r="K411" t="s">
        <v>379</v>
      </c>
    </row>
    <row r="412" spans="1:11" x14ac:dyDescent="0.35">
      <c r="A412" t="s">
        <v>2070</v>
      </c>
      <c r="B412" t="s">
        <v>16</v>
      </c>
      <c r="C412" t="s">
        <v>1790</v>
      </c>
      <c r="D412">
        <v>2022</v>
      </c>
      <c r="E412" t="s">
        <v>363</v>
      </c>
      <c r="F412" t="s">
        <v>603</v>
      </c>
      <c r="G412" t="s">
        <v>508</v>
      </c>
      <c r="I412" s="1">
        <v>39337</v>
      </c>
      <c r="J412" t="s">
        <v>1679</v>
      </c>
      <c r="K412" t="s">
        <v>332</v>
      </c>
    </row>
    <row r="413" spans="1:11" x14ac:dyDescent="0.35">
      <c r="A413" t="s">
        <v>1513</v>
      </c>
      <c r="B413" t="s">
        <v>16</v>
      </c>
      <c r="C413" t="s">
        <v>1514</v>
      </c>
      <c r="D413">
        <v>2022</v>
      </c>
      <c r="E413" t="s">
        <v>88</v>
      </c>
      <c r="F413" t="s">
        <v>756</v>
      </c>
      <c r="G413" t="s">
        <v>1143</v>
      </c>
      <c r="I413" s="1">
        <v>36252</v>
      </c>
      <c r="J413" t="s">
        <v>264</v>
      </c>
    </row>
    <row r="414" spans="1:11" x14ac:dyDescent="0.35">
      <c r="A414" t="s">
        <v>1517</v>
      </c>
      <c r="B414" t="s">
        <v>9</v>
      </c>
      <c r="C414" t="s">
        <v>1518</v>
      </c>
      <c r="D414">
        <v>2022</v>
      </c>
      <c r="E414" t="s">
        <v>1101</v>
      </c>
      <c r="F414" t="s">
        <v>756</v>
      </c>
      <c r="G414" t="s">
        <v>410</v>
      </c>
      <c r="I414" s="1">
        <v>36751</v>
      </c>
      <c r="J414" t="s">
        <v>264</v>
      </c>
    </row>
    <row r="415" spans="1:11" x14ac:dyDescent="0.35">
      <c r="A415" t="s">
        <v>1515</v>
      </c>
      <c r="B415" t="s">
        <v>16</v>
      </c>
      <c r="C415" t="s">
        <v>1516</v>
      </c>
      <c r="D415">
        <v>2022</v>
      </c>
      <c r="E415" t="s">
        <v>88</v>
      </c>
      <c r="F415" t="s">
        <v>756</v>
      </c>
      <c r="G415" t="s">
        <v>104</v>
      </c>
      <c r="I415" s="1">
        <v>35883</v>
      </c>
      <c r="J415" t="s">
        <v>264</v>
      </c>
    </row>
    <row r="416" spans="1:11" x14ac:dyDescent="0.35">
      <c r="A416" t="s">
        <v>755</v>
      </c>
      <c r="B416" t="s">
        <v>9</v>
      </c>
      <c r="C416" t="s">
        <v>3304</v>
      </c>
      <c r="D416">
        <v>2022</v>
      </c>
      <c r="E416" t="s">
        <v>59</v>
      </c>
      <c r="F416" t="s">
        <v>756</v>
      </c>
      <c r="G416" t="s">
        <v>60</v>
      </c>
      <c r="I416" s="1">
        <v>39841</v>
      </c>
      <c r="J416" t="s">
        <v>61</v>
      </c>
    </row>
    <row r="417" spans="1:11" x14ac:dyDescent="0.35">
      <c r="A417" t="s">
        <v>722</v>
      </c>
      <c r="B417" t="s">
        <v>9</v>
      </c>
      <c r="C417" t="s">
        <v>723</v>
      </c>
      <c r="D417">
        <v>2022</v>
      </c>
      <c r="E417" t="s">
        <v>363</v>
      </c>
      <c r="F417" t="s">
        <v>724</v>
      </c>
      <c r="G417" t="s">
        <v>160</v>
      </c>
      <c r="I417" s="1">
        <v>39473</v>
      </c>
      <c r="J417" t="s">
        <v>264</v>
      </c>
      <c r="K417" t="s">
        <v>725</v>
      </c>
    </row>
    <row r="418" spans="1:11" x14ac:dyDescent="0.35">
      <c r="A418" t="s">
        <v>957</v>
      </c>
      <c r="B418" t="s">
        <v>16</v>
      </c>
      <c r="C418" t="s">
        <v>958</v>
      </c>
      <c r="D418">
        <v>2022</v>
      </c>
      <c r="E418" t="s">
        <v>1101</v>
      </c>
      <c r="F418" t="s">
        <v>959</v>
      </c>
      <c r="G418" t="s">
        <v>518</v>
      </c>
      <c r="I418" s="1">
        <v>36949</v>
      </c>
      <c r="J418" t="s">
        <v>264</v>
      </c>
    </row>
    <row r="419" spans="1:11" x14ac:dyDescent="0.35">
      <c r="A419" t="s">
        <v>741</v>
      </c>
      <c r="B419" t="s">
        <v>9</v>
      </c>
      <c r="C419" t="s">
        <v>3305</v>
      </c>
      <c r="D419">
        <v>2022</v>
      </c>
      <c r="E419" t="s">
        <v>59</v>
      </c>
      <c r="F419" t="s">
        <v>742</v>
      </c>
      <c r="G419" t="s">
        <v>743</v>
      </c>
      <c r="I419" s="1">
        <v>39917</v>
      </c>
      <c r="J419" t="s">
        <v>61</v>
      </c>
    </row>
    <row r="420" spans="1:11" x14ac:dyDescent="0.35">
      <c r="A420" t="s">
        <v>3306</v>
      </c>
      <c r="B420" t="s">
        <v>9</v>
      </c>
      <c r="C420" t="s">
        <v>3307</v>
      </c>
      <c r="D420">
        <v>2022</v>
      </c>
      <c r="E420" t="s">
        <v>18</v>
      </c>
      <c r="F420" t="s">
        <v>3308</v>
      </c>
      <c r="G420" t="s">
        <v>127</v>
      </c>
      <c r="I420" s="1">
        <v>40813</v>
      </c>
      <c r="J420" t="s">
        <v>188</v>
      </c>
    </row>
    <row r="421" spans="1:11" x14ac:dyDescent="0.35">
      <c r="A421" t="s">
        <v>488</v>
      </c>
      <c r="B421" t="s">
        <v>16</v>
      </c>
      <c r="C421" t="s">
        <v>489</v>
      </c>
      <c r="D421">
        <v>2022</v>
      </c>
      <c r="E421" t="s">
        <v>243</v>
      </c>
      <c r="F421" t="s">
        <v>490</v>
      </c>
      <c r="G421" t="s">
        <v>491</v>
      </c>
      <c r="I421" s="1">
        <v>38577</v>
      </c>
      <c r="J421" t="s">
        <v>61</v>
      </c>
    </row>
    <row r="422" spans="1:11" x14ac:dyDescent="0.35">
      <c r="A422" t="s">
        <v>2819</v>
      </c>
      <c r="B422" t="s">
        <v>9</v>
      </c>
      <c r="C422" t="s">
        <v>2820</v>
      </c>
      <c r="D422">
        <v>2022</v>
      </c>
      <c r="E422" t="s">
        <v>40</v>
      </c>
      <c r="F422" t="s">
        <v>2821</v>
      </c>
      <c r="G422" t="s">
        <v>327</v>
      </c>
      <c r="I422" s="1">
        <v>40638</v>
      </c>
      <c r="J422" t="s">
        <v>188</v>
      </c>
    </row>
    <row r="423" spans="1:11" x14ac:dyDescent="0.35">
      <c r="A423" t="s">
        <v>2822</v>
      </c>
      <c r="B423" t="s">
        <v>9</v>
      </c>
      <c r="C423" t="s">
        <v>2823</v>
      </c>
      <c r="D423">
        <v>2022</v>
      </c>
      <c r="E423" t="s">
        <v>40</v>
      </c>
      <c r="F423" t="s">
        <v>2821</v>
      </c>
      <c r="G423" t="s">
        <v>256</v>
      </c>
      <c r="I423" s="1">
        <v>40638</v>
      </c>
      <c r="J423" t="s">
        <v>188</v>
      </c>
    </row>
    <row r="424" spans="1:11" x14ac:dyDescent="0.35">
      <c r="A424" t="s">
        <v>2437</v>
      </c>
      <c r="B424" t="s">
        <v>16</v>
      </c>
      <c r="C424" t="s">
        <v>2438</v>
      </c>
      <c r="D424">
        <v>2022</v>
      </c>
      <c r="E424" t="s">
        <v>18</v>
      </c>
      <c r="F424" t="s">
        <v>2806</v>
      </c>
      <c r="G424" t="s">
        <v>101</v>
      </c>
      <c r="I424" s="1">
        <v>41002</v>
      </c>
      <c r="J424" t="s">
        <v>422</v>
      </c>
      <c r="K424" t="s">
        <v>522</v>
      </c>
    </row>
    <row r="425" spans="1:11" x14ac:dyDescent="0.35">
      <c r="A425" t="s">
        <v>3309</v>
      </c>
      <c r="B425" t="s">
        <v>9</v>
      </c>
      <c r="C425" t="s">
        <v>3310</v>
      </c>
      <c r="D425">
        <v>2022</v>
      </c>
      <c r="E425" t="s">
        <v>10</v>
      </c>
      <c r="F425" t="s">
        <v>3311</v>
      </c>
      <c r="G425" t="s">
        <v>790</v>
      </c>
      <c r="I425" s="1">
        <v>41131</v>
      </c>
      <c r="J425" t="s">
        <v>140</v>
      </c>
      <c r="K425" t="s">
        <v>2452</v>
      </c>
    </row>
    <row r="426" spans="1:11" x14ac:dyDescent="0.35">
      <c r="A426" t="s">
        <v>3312</v>
      </c>
      <c r="B426" t="s">
        <v>9</v>
      </c>
      <c r="C426" t="s">
        <v>3313</v>
      </c>
      <c r="D426">
        <v>2022</v>
      </c>
      <c r="E426" t="s">
        <v>59</v>
      </c>
      <c r="F426" t="s">
        <v>3314</v>
      </c>
      <c r="G426" t="s">
        <v>3315</v>
      </c>
      <c r="I426" s="1">
        <v>39630</v>
      </c>
      <c r="J426" t="s">
        <v>474</v>
      </c>
    </row>
    <row r="427" spans="1:11" x14ac:dyDescent="0.35">
      <c r="A427" t="s">
        <v>3316</v>
      </c>
      <c r="B427" t="s">
        <v>16</v>
      </c>
      <c r="C427" t="s">
        <v>3317</v>
      </c>
      <c r="D427">
        <v>2022</v>
      </c>
      <c r="E427" t="s">
        <v>344</v>
      </c>
      <c r="F427" t="s">
        <v>3314</v>
      </c>
      <c r="G427" t="s">
        <v>3318</v>
      </c>
      <c r="I427" s="1">
        <v>38455</v>
      </c>
      <c r="J427" t="s">
        <v>474</v>
      </c>
    </row>
    <row r="428" spans="1:11" x14ac:dyDescent="0.35">
      <c r="A428" t="s">
        <v>2085</v>
      </c>
      <c r="B428" t="s">
        <v>9</v>
      </c>
      <c r="C428" t="s">
        <v>1820</v>
      </c>
      <c r="D428">
        <v>2022</v>
      </c>
      <c r="E428" t="s">
        <v>2519</v>
      </c>
      <c r="F428" t="s">
        <v>1821</v>
      </c>
      <c r="G428" t="s">
        <v>87</v>
      </c>
      <c r="I428" s="1">
        <v>41786</v>
      </c>
      <c r="J428" t="s">
        <v>271</v>
      </c>
    </row>
    <row r="429" spans="1:11" x14ac:dyDescent="0.35">
      <c r="A429" t="s">
        <v>146</v>
      </c>
      <c r="B429" t="s">
        <v>16</v>
      </c>
      <c r="C429" t="s">
        <v>147</v>
      </c>
      <c r="D429">
        <v>2022</v>
      </c>
      <c r="E429" t="s">
        <v>27</v>
      </c>
      <c r="F429" t="s">
        <v>148</v>
      </c>
      <c r="G429" t="s">
        <v>101</v>
      </c>
      <c r="I429" s="1">
        <v>40114</v>
      </c>
      <c r="J429" t="s">
        <v>140</v>
      </c>
      <c r="K429" t="s">
        <v>2452</v>
      </c>
    </row>
    <row r="430" spans="1:11" x14ac:dyDescent="0.35">
      <c r="A430" t="s">
        <v>38</v>
      </c>
      <c r="B430" t="s">
        <v>9</v>
      </c>
      <c r="C430" t="s">
        <v>39</v>
      </c>
      <c r="D430">
        <v>2022</v>
      </c>
      <c r="E430" t="s">
        <v>363</v>
      </c>
      <c r="F430" t="s">
        <v>41</v>
      </c>
      <c r="G430" t="s">
        <v>42</v>
      </c>
      <c r="I430" s="1">
        <v>39590</v>
      </c>
      <c r="J430" t="s">
        <v>43</v>
      </c>
      <c r="K430" t="s">
        <v>44</v>
      </c>
    </row>
    <row r="431" spans="1:11" x14ac:dyDescent="0.35">
      <c r="A431" t="s">
        <v>3319</v>
      </c>
      <c r="B431" t="s">
        <v>9</v>
      </c>
      <c r="C431" t="s">
        <v>3320</v>
      </c>
      <c r="D431">
        <v>2022</v>
      </c>
      <c r="E431" t="s">
        <v>2519</v>
      </c>
      <c r="F431" t="s">
        <v>3321</v>
      </c>
      <c r="G431" t="s">
        <v>234</v>
      </c>
      <c r="I431" s="1">
        <v>41569</v>
      </c>
      <c r="J431" t="s">
        <v>257</v>
      </c>
      <c r="K431" t="s">
        <v>332</v>
      </c>
    </row>
    <row r="432" spans="1:11" x14ac:dyDescent="0.35">
      <c r="A432" t="s">
        <v>2024</v>
      </c>
      <c r="B432" t="s">
        <v>16</v>
      </c>
      <c r="C432" t="s">
        <v>1685</v>
      </c>
      <c r="D432">
        <v>2022</v>
      </c>
      <c r="E432" t="s">
        <v>363</v>
      </c>
      <c r="F432" t="s">
        <v>879</v>
      </c>
      <c r="G432" t="s">
        <v>221</v>
      </c>
      <c r="I432" s="1">
        <v>39485</v>
      </c>
      <c r="J432" t="s">
        <v>502</v>
      </c>
    </row>
    <row r="433" spans="1:11" x14ac:dyDescent="0.35">
      <c r="A433" t="s">
        <v>2796</v>
      </c>
      <c r="B433" t="s">
        <v>9</v>
      </c>
      <c r="C433" t="s">
        <v>2797</v>
      </c>
      <c r="D433">
        <v>2022</v>
      </c>
      <c r="E433" t="s">
        <v>2519</v>
      </c>
      <c r="F433" t="s">
        <v>2798</v>
      </c>
      <c r="G433" t="s">
        <v>23</v>
      </c>
      <c r="I433" s="1">
        <v>41568</v>
      </c>
      <c r="J433" t="s">
        <v>831</v>
      </c>
    </row>
    <row r="434" spans="1:11" x14ac:dyDescent="0.35">
      <c r="A434" t="s">
        <v>3322</v>
      </c>
      <c r="B434" t="s">
        <v>16</v>
      </c>
      <c r="C434" t="s">
        <v>3323</v>
      </c>
      <c r="D434">
        <v>2022</v>
      </c>
      <c r="E434" t="s">
        <v>2523</v>
      </c>
      <c r="F434" t="s">
        <v>3324</v>
      </c>
      <c r="G434" t="s">
        <v>233</v>
      </c>
      <c r="I434" s="1">
        <v>42407</v>
      </c>
      <c r="J434" t="s">
        <v>1679</v>
      </c>
      <c r="K434" t="s">
        <v>3325</v>
      </c>
    </row>
    <row r="435" spans="1:11" x14ac:dyDescent="0.35">
      <c r="A435" t="s">
        <v>1066</v>
      </c>
      <c r="B435" t="s">
        <v>16</v>
      </c>
      <c r="C435" t="s">
        <v>1067</v>
      </c>
      <c r="D435">
        <v>2022</v>
      </c>
      <c r="E435" t="s">
        <v>363</v>
      </c>
      <c r="F435" t="s">
        <v>1068</v>
      </c>
      <c r="G435" t="s">
        <v>375</v>
      </c>
      <c r="I435" s="1">
        <v>39337</v>
      </c>
      <c r="J435" t="s">
        <v>402</v>
      </c>
      <c r="K435" t="s">
        <v>1069</v>
      </c>
    </row>
    <row r="436" spans="1:11" x14ac:dyDescent="0.35">
      <c r="A436" t="s">
        <v>630</v>
      </c>
      <c r="B436" t="s">
        <v>9</v>
      </c>
      <c r="C436" t="s">
        <v>631</v>
      </c>
      <c r="D436">
        <v>2022</v>
      </c>
      <c r="E436" t="s">
        <v>107</v>
      </c>
      <c r="F436" t="s">
        <v>632</v>
      </c>
      <c r="G436" t="s">
        <v>633</v>
      </c>
      <c r="I436" s="1">
        <v>38965</v>
      </c>
      <c r="J436" t="s">
        <v>110</v>
      </c>
      <c r="K436" t="s">
        <v>114</v>
      </c>
    </row>
    <row r="437" spans="1:11" x14ac:dyDescent="0.35">
      <c r="A437" t="s">
        <v>1454</v>
      </c>
      <c r="B437" t="s">
        <v>9</v>
      </c>
      <c r="C437" t="s">
        <v>1455</v>
      </c>
      <c r="D437">
        <v>2022</v>
      </c>
      <c r="E437" t="s">
        <v>252</v>
      </c>
      <c r="F437" t="s">
        <v>1456</v>
      </c>
      <c r="G437" t="s">
        <v>484</v>
      </c>
      <c r="I437" s="1">
        <v>37803</v>
      </c>
      <c r="J437" t="s">
        <v>422</v>
      </c>
      <c r="K437" t="s">
        <v>2908</v>
      </c>
    </row>
    <row r="438" spans="1:11" x14ac:dyDescent="0.35">
      <c r="A438" t="s">
        <v>2040</v>
      </c>
      <c r="B438" t="s">
        <v>9</v>
      </c>
      <c r="C438" t="s">
        <v>1724</v>
      </c>
      <c r="D438">
        <v>2022</v>
      </c>
      <c r="E438" t="s">
        <v>107</v>
      </c>
      <c r="F438" t="s">
        <v>1725</v>
      </c>
      <c r="G438" t="s">
        <v>145</v>
      </c>
      <c r="I438" s="1">
        <v>39004</v>
      </c>
      <c r="J438" t="s">
        <v>365</v>
      </c>
      <c r="K438" t="s">
        <v>454</v>
      </c>
    </row>
    <row r="439" spans="1:11" x14ac:dyDescent="0.35">
      <c r="A439" t="s">
        <v>871</v>
      </c>
      <c r="B439" t="s">
        <v>9</v>
      </c>
      <c r="C439" t="s">
        <v>872</v>
      </c>
      <c r="D439">
        <v>2022</v>
      </c>
      <c r="E439" t="s">
        <v>40</v>
      </c>
      <c r="F439" t="s">
        <v>873</v>
      </c>
      <c r="G439" t="s">
        <v>621</v>
      </c>
      <c r="I439" s="1">
        <v>40438</v>
      </c>
      <c r="J439" t="s">
        <v>271</v>
      </c>
      <c r="K439" t="s">
        <v>1989</v>
      </c>
    </row>
    <row r="440" spans="1:11" x14ac:dyDescent="0.35">
      <c r="A440" t="s">
        <v>548</v>
      </c>
      <c r="B440" t="s">
        <v>16</v>
      </c>
      <c r="C440" t="s">
        <v>549</v>
      </c>
      <c r="D440">
        <v>2022</v>
      </c>
      <c r="E440" t="s">
        <v>27</v>
      </c>
      <c r="F440" t="s">
        <v>406</v>
      </c>
      <c r="G440" t="s">
        <v>550</v>
      </c>
      <c r="I440" s="1">
        <v>40175</v>
      </c>
      <c r="J440" t="s">
        <v>402</v>
      </c>
      <c r="K440" t="s">
        <v>1986</v>
      </c>
    </row>
    <row r="441" spans="1:11" x14ac:dyDescent="0.35">
      <c r="A441" t="s">
        <v>404</v>
      </c>
      <c r="B441" t="s">
        <v>9</v>
      </c>
      <c r="C441" t="s">
        <v>405</v>
      </c>
      <c r="D441">
        <v>2022</v>
      </c>
      <c r="E441" t="s">
        <v>18</v>
      </c>
      <c r="F441" t="s">
        <v>406</v>
      </c>
      <c r="G441" t="s">
        <v>37</v>
      </c>
      <c r="I441" s="1">
        <v>40872</v>
      </c>
      <c r="J441" t="s">
        <v>402</v>
      </c>
      <c r="K441" t="s">
        <v>1670</v>
      </c>
    </row>
    <row r="442" spans="1:11" x14ac:dyDescent="0.35">
      <c r="A442" t="s">
        <v>3326</v>
      </c>
      <c r="B442" t="s">
        <v>16</v>
      </c>
      <c r="C442" t="s">
        <v>3327</v>
      </c>
      <c r="D442">
        <v>2022</v>
      </c>
      <c r="E442" t="s">
        <v>2523</v>
      </c>
      <c r="F442" t="s">
        <v>3328</v>
      </c>
      <c r="G442" t="s">
        <v>101</v>
      </c>
      <c r="I442" s="1">
        <v>42111</v>
      </c>
      <c r="J442" t="s">
        <v>244</v>
      </c>
    </row>
    <row r="443" spans="1:11" x14ac:dyDescent="0.35">
      <c r="A443" t="s">
        <v>3329</v>
      </c>
      <c r="B443" t="s">
        <v>9</v>
      </c>
      <c r="C443" t="s">
        <v>3330</v>
      </c>
      <c r="D443">
        <v>2022</v>
      </c>
      <c r="E443" t="s">
        <v>18</v>
      </c>
      <c r="F443" t="s">
        <v>3331</v>
      </c>
      <c r="G443" t="s">
        <v>1980</v>
      </c>
      <c r="I443" s="1">
        <v>40934</v>
      </c>
      <c r="J443" t="s">
        <v>140</v>
      </c>
      <c r="K443" t="s">
        <v>2452</v>
      </c>
    </row>
    <row r="444" spans="1:11" x14ac:dyDescent="0.35">
      <c r="A444" t="s">
        <v>503</v>
      </c>
      <c r="B444" t="s">
        <v>9</v>
      </c>
      <c r="C444" t="s">
        <v>504</v>
      </c>
      <c r="D444">
        <v>2022</v>
      </c>
      <c r="E444" t="s">
        <v>363</v>
      </c>
      <c r="F444" t="s">
        <v>505</v>
      </c>
      <c r="G444" t="s">
        <v>160</v>
      </c>
      <c r="I444" s="1">
        <v>39584</v>
      </c>
      <c r="J444" t="s">
        <v>12</v>
      </c>
    </row>
    <row r="445" spans="1:11" x14ac:dyDescent="0.35">
      <c r="A445" t="s">
        <v>2878</v>
      </c>
      <c r="B445" t="s">
        <v>9</v>
      </c>
      <c r="C445" t="s">
        <v>2879</v>
      </c>
      <c r="D445">
        <v>2022</v>
      </c>
      <c r="E445" t="s">
        <v>27</v>
      </c>
      <c r="F445" t="s">
        <v>2880</v>
      </c>
      <c r="G445" t="s">
        <v>1281</v>
      </c>
      <c r="I445" s="1">
        <v>40323</v>
      </c>
      <c r="J445" t="s">
        <v>140</v>
      </c>
      <c r="K445" t="s">
        <v>1834</v>
      </c>
    </row>
    <row r="446" spans="1:11" x14ac:dyDescent="0.35">
      <c r="A446" t="s">
        <v>357</v>
      </c>
      <c r="B446" t="s">
        <v>9</v>
      </c>
      <c r="C446" t="s">
        <v>358</v>
      </c>
      <c r="D446">
        <v>2022</v>
      </c>
      <c r="E446" t="s">
        <v>59</v>
      </c>
      <c r="F446" t="s">
        <v>359</v>
      </c>
      <c r="G446" t="s">
        <v>235</v>
      </c>
      <c r="I446" s="1">
        <v>39676</v>
      </c>
      <c r="J446" t="s">
        <v>110</v>
      </c>
      <c r="K446" t="s">
        <v>114</v>
      </c>
    </row>
    <row r="447" spans="1:11" x14ac:dyDescent="0.35">
      <c r="A447" t="s">
        <v>1071</v>
      </c>
      <c r="B447" t="s">
        <v>9</v>
      </c>
      <c r="C447" t="s">
        <v>1072</v>
      </c>
      <c r="D447">
        <v>2022</v>
      </c>
      <c r="E447" t="s">
        <v>252</v>
      </c>
      <c r="F447" t="s">
        <v>1073</v>
      </c>
      <c r="G447" t="s">
        <v>256</v>
      </c>
      <c r="I447" s="1">
        <v>38098</v>
      </c>
      <c r="J447" t="s">
        <v>502</v>
      </c>
      <c r="K447" t="s">
        <v>906</v>
      </c>
    </row>
    <row r="448" spans="1:11" x14ac:dyDescent="0.35">
      <c r="A448" t="s">
        <v>2175</v>
      </c>
      <c r="B448" t="s">
        <v>16</v>
      </c>
      <c r="C448" t="s">
        <v>1996</v>
      </c>
      <c r="D448">
        <v>2022</v>
      </c>
      <c r="E448" t="s">
        <v>88</v>
      </c>
      <c r="F448" t="s">
        <v>1997</v>
      </c>
      <c r="G448" t="s">
        <v>1998</v>
      </c>
      <c r="I448" s="1">
        <v>19649</v>
      </c>
      <c r="J448" t="s">
        <v>398</v>
      </c>
    </row>
    <row r="449" spans="1:11" x14ac:dyDescent="0.35">
      <c r="A449" t="s">
        <v>3332</v>
      </c>
      <c r="B449" t="s">
        <v>16</v>
      </c>
      <c r="C449" t="s">
        <v>3333</v>
      </c>
      <c r="D449">
        <v>2022</v>
      </c>
      <c r="E449" t="s">
        <v>40</v>
      </c>
      <c r="F449" t="s">
        <v>3334</v>
      </c>
      <c r="G449" t="s">
        <v>3335</v>
      </c>
      <c r="I449" s="1">
        <v>40548</v>
      </c>
      <c r="J449" t="s">
        <v>112</v>
      </c>
      <c r="K449" t="s">
        <v>114</v>
      </c>
    </row>
    <row r="450" spans="1:11" x14ac:dyDescent="0.35">
      <c r="A450" t="s">
        <v>3336</v>
      </c>
      <c r="B450" t="s">
        <v>9</v>
      </c>
      <c r="C450" t="s">
        <v>3337</v>
      </c>
      <c r="D450">
        <v>2022</v>
      </c>
      <c r="E450" t="s">
        <v>10</v>
      </c>
      <c r="F450" t="s">
        <v>3334</v>
      </c>
      <c r="G450" t="s">
        <v>327</v>
      </c>
      <c r="I450" s="1">
        <v>41291</v>
      </c>
      <c r="J450" t="s">
        <v>112</v>
      </c>
      <c r="K450" t="s">
        <v>114</v>
      </c>
    </row>
    <row r="451" spans="1:11" x14ac:dyDescent="0.35">
      <c r="A451" t="s">
        <v>757</v>
      </c>
      <c r="B451" t="s">
        <v>9</v>
      </c>
      <c r="C451" t="s">
        <v>3338</v>
      </c>
      <c r="D451">
        <v>2022</v>
      </c>
      <c r="E451" t="s">
        <v>59</v>
      </c>
      <c r="F451" t="s">
        <v>758</v>
      </c>
      <c r="G451" t="s">
        <v>327</v>
      </c>
      <c r="I451" s="1">
        <v>39667</v>
      </c>
      <c r="J451" t="s">
        <v>61</v>
      </c>
    </row>
    <row r="452" spans="1:11" x14ac:dyDescent="0.35">
      <c r="A452" t="s">
        <v>2479</v>
      </c>
      <c r="B452" t="s">
        <v>16</v>
      </c>
      <c r="C452" t="s">
        <v>2480</v>
      </c>
      <c r="D452">
        <v>2022</v>
      </c>
      <c r="E452" t="s">
        <v>40</v>
      </c>
      <c r="F452" t="s">
        <v>758</v>
      </c>
      <c r="G452" t="s">
        <v>375</v>
      </c>
      <c r="I452" s="1">
        <v>40618</v>
      </c>
      <c r="J452" t="s">
        <v>140</v>
      </c>
      <c r="K452" t="s">
        <v>2452</v>
      </c>
    </row>
    <row r="453" spans="1:11" x14ac:dyDescent="0.35">
      <c r="A453" t="s">
        <v>105</v>
      </c>
      <c r="B453" t="s">
        <v>16</v>
      </c>
      <c r="C453" t="s">
        <v>106</v>
      </c>
      <c r="D453">
        <v>2022</v>
      </c>
      <c r="E453" t="s">
        <v>252</v>
      </c>
      <c r="F453" t="s">
        <v>108</v>
      </c>
      <c r="G453" t="s">
        <v>109</v>
      </c>
      <c r="I453" s="1">
        <v>38006</v>
      </c>
      <c r="J453" t="s">
        <v>110</v>
      </c>
    </row>
    <row r="454" spans="1:11" x14ac:dyDescent="0.35">
      <c r="A454" t="s">
        <v>1519</v>
      </c>
      <c r="B454" t="s">
        <v>9</v>
      </c>
      <c r="C454" t="s">
        <v>1520</v>
      </c>
      <c r="D454">
        <v>2022</v>
      </c>
      <c r="E454" t="s">
        <v>363</v>
      </c>
      <c r="F454" t="s">
        <v>1521</v>
      </c>
      <c r="G454" t="s">
        <v>356</v>
      </c>
      <c r="I454" s="1">
        <v>39402</v>
      </c>
      <c r="J454" t="s">
        <v>435</v>
      </c>
      <c r="K454" t="s">
        <v>3339</v>
      </c>
    </row>
    <row r="455" spans="1:11" x14ac:dyDescent="0.35">
      <c r="A455" t="s">
        <v>2145</v>
      </c>
      <c r="B455" t="s">
        <v>16</v>
      </c>
      <c r="C455" t="s">
        <v>1948</v>
      </c>
      <c r="D455">
        <v>2022</v>
      </c>
      <c r="E455" t="s">
        <v>107</v>
      </c>
      <c r="F455" t="s">
        <v>1949</v>
      </c>
      <c r="G455" t="s">
        <v>254</v>
      </c>
      <c r="I455" s="1">
        <v>39212</v>
      </c>
      <c r="J455" t="s">
        <v>502</v>
      </c>
    </row>
    <row r="456" spans="1:11" x14ac:dyDescent="0.35">
      <c r="A456" t="s">
        <v>2775</v>
      </c>
      <c r="B456" t="s">
        <v>9</v>
      </c>
      <c r="C456" t="s">
        <v>2776</v>
      </c>
      <c r="D456">
        <v>2022</v>
      </c>
      <c r="E456" t="s">
        <v>40</v>
      </c>
      <c r="F456" t="s">
        <v>1949</v>
      </c>
      <c r="G456" t="s">
        <v>2777</v>
      </c>
      <c r="I456" s="1">
        <v>40396</v>
      </c>
      <c r="J456" t="s">
        <v>398</v>
      </c>
      <c r="K456" t="s">
        <v>1871</v>
      </c>
    </row>
    <row r="457" spans="1:11" x14ac:dyDescent="0.35">
      <c r="A457" t="s">
        <v>2778</v>
      </c>
      <c r="B457" t="s">
        <v>9</v>
      </c>
      <c r="C457" t="s">
        <v>2779</v>
      </c>
      <c r="D457">
        <v>2022</v>
      </c>
      <c r="E457" t="s">
        <v>59</v>
      </c>
      <c r="F457" t="s">
        <v>1949</v>
      </c>
      <c r="G457" t="s">
        <v>37</v>
      </c>
      <c r="I457" s="1">
        <v>39798</v>
      </c>
      <c r="J457" t="s">
        <v>398</v>
      </c>
      <c r="K457" t="s">
        <v>1871</v>
      </c>
    </row>
    <row r="458" spans="1:11" x14ac:dyDescent="0.35">
      <c r="A458" t="s">
        <v>3340</v>
      </c>
      <c r="B458" t="s">
        <v>9</v>
      </c>
      <c r="C458" t="s">
        <v>3341</v>
      </c>
      <c r="D458">
        <v>2022</v>
      </c>
      <c r="E458" t="s">
        <v>59</v>
      </c>
      <c r="F458" t="s">
        <v>3342</v>
      </c>
      <c r="G458" t="s">
        <v>3343</v>
      </c>
      <c r="I458" s="1">
        <v>39704</v>
      </c>
      <c r="J458" t="s">
        <v>435</v>
      </c>
      <c r="K458" t="s">
        <v>798</v>
      </c>
    </row>
    <row r="459" spans="1:11" x14ac:dyDescent="0.35">
      <c r="A459" t="s">
        <v>1402</v>
      </c>
      <c r="B459" t="s">
        <v>16</v>
      </c>
      <c r="C459" t="s">
        <v>1403</v>
      </c>
      <c r="D459">
        <v>2022</v>
      </c>
      <c r="E459" t="s">
        <v>88</v>
      </c>
      <c r="F459" t="s">
        <v>70</v>
      </c>
      <c r="G459" t="s">
        <v>848</v>
      </c>
      <c r="I459" s="1">
        <v>25335</v>
      </c>
      <c r="J459" t="s">
        <v>943</v>
      </c>
    </row>
    <row r="460" spans="1:11" x14ac:dyDescent="0.35">
      <c r="A460" t="s">
        <v>3344</v>
      </c>
      <c r="B460" t="s">
        <v>9</v>
      </c>
      <c r="C460" t="s">
        <v>3345</v>
      </c>
      <c r="D460">
        <v>2022</v>
      </c>
      <c r="E460" t="s">
        <v>40</v>
      </c>
      <c r="F460" t="s">
        <v>3346</v>
      </c>
      <c r="G460" t="s">
        <v>331</v>
      </c>
      <c r="I460" s="1">
        <v>40701</v>
      </c>
      <c r="J460" t="s">
        <v>693</v>
      </c>
      <c r="K460" t="s">
        <v>3347</v>
      </c>
    </row>
    <row r="461" spans="1:11" x14ac:dyDescent="0.35">
      <c r="A461" t="s">
        <v>3348</v>
      </c>
      <c r="B461" t="s">
        <v>16</v>
      </c>
      <c r="C461" t="s">
        <v>3349</v>
      </c>
      <c r="D461">
        <v>2022</v>
      </c>
      <c r="E461" t="s">
        <v>252</v>
      </c>
      <c r="F461" t="s">
        <v>3350</v>
      </c>
      <c r="G461" t="s">
        <v>89</v>
      </c>
      <c r="I461" s="1">
        <v>38037</v>
      </c>
      <c r="J461" t="s">
        <v>110</v>
      </c>
    </row>
    <row r="462" spans="1:11" x14ac:dyDescent="0.35">
      <c r="A462" t="s">
        <v>2388</v>
      </c>
      <c r="B462" t="s">
        <v>9</v>
      </c>
      <c r="C462" t="s">
        <v>2250</v>
      </c>
      <c r="D462">
        <v>2022</v>
      </c>
      <c r="E462" t="s">
        <v>2523</v>
      </c>
      <c r="F462" t="s">
        <v>2251</v>
      </c>
      <c r="G462" t="s">
        <v>235</v>
      </c>
      <c r="I462" s="1">
        <v>41836</v>
      </c>
      <c r="J462" t="s">
        <v>422</v>
      </c>
      <c r="K462" t="s">
        <v>2252</v>
      </c>
    </row>
    <row r="463" spans="1:11" x14ac:dyDescent="0.35">
      <c r="A463" t="s">
        <v>2074</v>
      </c>
      <c r="B463" t="s">
        <v>16</v>
      </c>
      <c r="C463" t="s">
        <v>1798</v>
      </c>
      <c r="D463">
        <v>2022</v>
      </c>
      <c r="E463" t="s">
        <v>40</v>
      </c>
      <c r="F463" t="s">
        <v>1799</v>
      </c>
      <c r="G463" t="s">
        <v>1800</v>
      </c>
      <c r="I463" s="1">
        <v>40528</v>
      </c>
      <c r="J463" t="s">
        <v>61</v>
      </c>
    </row>
    <row r="464" spans="1:11" x14ac:dyDescent="0.35">
      <c r="A464" t="s">
        <v>802</v>
      </c>
      <c r="B464" t="s">
        <v>16</v>
      </c>
      <c r="C464" t="s">
        <v>803</v>
      </c>
      <c r="D464">
        <v>2022</v>
      </c>
      <c r="E464" t="s">
        <v>88</v>
      </c>
      <c r="F464" t="s">
        <v>804</v>
      </c>
      <c r="G464" t="s">
        <v>805</v>
      </c>
      <c r="I464" s="1">
        <v>21384</v>
      </c>
      <c r="J464" t="s">
        <v>551</v>
      </c>
    </row>
    <row r="465" spans="1:11" x14ac:dyDescent="0.35">
      <c r="A465" t="s">
        <v>537</v>
      </c>
      <c r="B465" t="s">
        <v>9</v>
      </c>
      <c r="C465" t="s">
        <v>538</v>
      </c>
      <c r="D465">
        <v>2022</v>
      </c>
      <c r="E465" t="s">
        <v>59</v>
      </c>
      <c r="F465" t="s">
        <v>539</v>
      </c>
      <c r="G465" t="s">
        <v>287</v>
      </c>
      <c r="I465" s="1">
        <v>39755</v>
      </c>
      <c r="J465" t="s">
        <v>402</v>
      </c>
      <c r="K465" t="s">
        <v>540</v>
      </c>
    </row>
    <row r="466" spans="1:11" x14ac:dyDescent="0.35">
      <c r="A466" t="s">
        <v>2031</v>
      </c>
      <c r="B466" t="s">
        <v>9</v>
      </c>
      <c r="C466" t="s">
        <v>1702</v>
      </c>
      <c r="D466">
        <v>2022</v>
      </c>
      <c r="E466" t="s">
        <v>10</v>
      </c>
      <c r="F466" t="s">
        <v>1703</v>
      </c>
      <c r="G466" t="s">
        <v>1704</v>
      </c>
      <c r="I466" s="1">
        <v>41217</v>
      </c>
      <c r="J466" t="s">
        <v>264</v>
      </c>
      <c r="K466" t="s">
        <v>2787</v>
      </c>
    </row>
    <row r="467" spans="1:11" x14ac:dyDescent="0.35">
      <c r="A467" t="s">
        <v>2766</v>
      </c>
      <c r="B467" t="s">
        <v>9</v>
      </c>
      <c r="C467" t="s">
        <v>2767</v>
      </c>
      <c r="D467">
        <v>2022</v>
      </c>
      <c r="E467" t="s">
        <v>2523</v>
      </c>
      <c r="F467" t="s">
        <v>1703</v>
      </c>
      <c r="G467" t="s">
        <v>1698</v>
      </c>
      <c r="I467" s="1">
        <v>42446</v>
      </c>
      <c r="J467" t="s">
        <v>264</v>
      </c>
    </row>
    <row r="468" spans="1:11" x14ac:dyDescent="0.35">
      <c r="A468" t="s">
        <v>3351</v>
      </c>
      <c r="B468" t="s">
        <v>9</v>
      </c>
      <c r="C468" t="s">
        <v>3352</v>
      </c>
      <c r="D468">
        <v>2022</v>
      </c>
      <c r="E468" t="s">
        <v>243</v>
      </c>
      <c r="F468" t="s">
        <v>3353</v>
      </c>
      <c r="G468" t="s">
        <v>256</v>
      </c>
      <c r="I468" s="1">
        <v>38798</v>
      </c>
      <c r="J468" t="s">
        <v>90</v>
      </c>
    </row>
    <row r="469" spans="1:11" x14ac:dyDescent="0.35">
      <c r="A469" t="s">
        <v>3354</v>
      </c>
      <c r="B469" t="s">
        <v>16</v>
      </c>
      <c r="C469" t="s">
        <v>3355</v>
      </c>
      <c r="D469">
        <v>2022</v>
      </c>
      <c r="E469" t="s">
        <v>10</v>
      </c>
      <c r="F469" t="s">
        <v>3356</v>
      </c>
      <c r="G469" t="s">
        <v>813</v>
      </c>
      <c r="I469" s="1">
        <v>41176</v>
      </c>
      <c r="J469" t="s">
        <v>90</v>
      </c>
    </row>
    <row r="470" spans="1:11" x14ac:dyDescent="0.35">
      <c r="A470" t="s">
        <v>3357</v>
      </c>
      <c r="B470" t="s">
        <v>16</v>
      </c>
      <c r="C470" t="s">
        <v>3358</v>
      </c>
      <c r="D470">
        <v>2022</v>
      </c>
      <c r="E470" t="s">
        <v>27</v>
      </c>
      <c r="F470" t="s">
        <v>3356</v>
      </c>
      <c r="G470" t="s">
        <v>375</v>
      </c>
      <c r="I470" s="1">
        <v>40336</v>
      </c>
      <c r="J470" t="s">
        <v>90</v>
      </c>
    </row>
    <row r="471" spans="1:11" x14ac:dyDescent="0.35">
      <c r="A471" t="s">
        <v>3359</v>
      </c>
      <c r="B471" t="s">
        <v>16</v>
      </c>
      <c r="C471" t="s">
        <v>3360</v>
      </c>
      <c r="D471">
        <v>2022</v>
      </c>
      <c r="E471" t="s">
        <v>13</v>
      </c>
      <c r="F471" t="s">
        <v>3361</v>
      </c>
      <c r="G471" t="s">
        <v>85</v>
      </c>
      <c r="I471" s="1">
        <v>37666</v>
      </c>
      <c r="J471" t="s">
        <v>123</v>
      </c>
    </row>
    <row r="472" spans="1:11" x14ac:dyDescent="0.35">
      <c r="A472" t="s">
        <v>2793</v>
      </c>
      <c r="B472" t="s">
        <v>9</v>
      </c>
      <c r="C472" t="s">
        <v>2794</v>
      </c>
      <c r="D472">
        <v>2022</v>
      </c>
      <c r="E472" t="s">
        <v>243</v>
      </c>
      <c r="F472" t="s">
        <v>2795</v>
      </c>
      <c r="G472" t="s">
        <v>23</v>
      </c>
      <c r="I472" s="1">
        <v>38799</v>
      </c>
      <c r="J472" t="s">
        <v>267</v>
      </c>
    </row>
    <row r="473" spans="1:11" x14ac:dyDescent="0.35">
      <c r="A473" t="s">
        <v>732</v>
      </c>
      <c r="B473" t="s">
        <v>16</v>
      </c>
      <c r="C473" t="s">
        <v>3362</v>
      </c>
      <c r="D473">
        <v>2022</v>
      </c>
      <c r="E473" t="s">
        <v>59</v>
      </c>
      <c r="F473" t="s">
        <v>733</v>
      </c>
      <c r="G473" t="s">
        <v>734</v>
      </c>
      <c r="I473" s="1">
        <v>39960</v>
      </c>
      <c r="J473" t="s">
        <v>61</v>
      </c>
    </row>
    <row r="474" spans="1:11" x14ac:dyDescent="0.35">
      <c r="A474" t="s">
        <v>94</v>
      </c>
      <c r="B474" t="s">
        <v>9</v>
      </c>
      <c r="C474" t="s">
        <v>95</v>
      </c>
      <c r="D474">
        <v>2022</v>
      </c>
      <c r="E474" t="s">
        <v>243</v>
      </c>
      <c r="F474" t="s">
        <v>96</v>
      </c>
      <c r="G474" t="s">
        <v>97</v>
      </c>
      <c r="I474" s="1">
        <v>38896</v>
      </c>
      <c r="J474" t="s">
        <v>90</v>
      </c>
    </row>
    <row r="475" spans="1:11" x14ac:dyDescent="0.35">
      <c r="A475" t="s">
        <v>880</v>
      </c>
      <c r="B475" t="s">
        <v>16</v>
      </c>
      <c r="C475" t="s">
        <v>881</v>
      </c>
      <c r="D475">
        <v>2022</v>
      </c>
      <c r="E475" t="s">
        <v>252</v>
      </c>
      <c r="F475" t="s">
        <v>433</v>
      </c>
      <c r="G475" t="s">
        <v>636</v>
      </c>
      <c r="I475" s="1">
        <v>38156</v>
      </c>
      <c r="J475" t="s">
        <v>502</v>
      </c>
    </row>
    <row r="476" spans="1:11" x14ac:dyDescent="0.35">
      <c r="A476" t="s">
        <v>2357</v>
      </c>
      <c r="B476" t="s">
        <v>16</v>
      </c>
      <c r="C476" t="s">
        <v>2208</v>
      </c>
      <c r="D476">
        <v>2022</v>
      </c>
      <c r="E476" t="s">
        <v>27</v>
      </c>
      <c r="F476" t="s">
        <v>433</v>
      </c>
      <c r="G476" t="s">
        <v>57</v>
      </c>
      <c r="I476" s="1">
        <v>40292</v>
      </c>
      <c r="J476" t="s">
        <v>1679</v>
      </c>
    </row>
    <row r="477" spans="1:11" x14ac:dyDescent="0.35">
      <c r="A477" t="s">
        <v>2353</v>
      </c>
      <c r="B477" t="s">
        <v>16</v>
      </c>
      <c r="C477" t="s">
        <v>2203</v>
      </c>
      <c r="D477">
        <v>2022</v>
      </c>
      <c r="E477" t="s">
        <v>18</v>
      </c>
      <c r="F477" t="s">
        <v>433</v>
      </c>
      <c r="G477" t="s">
        <v>520</v>
      </c>
      <c r="I477" s="1">
        <v>40818</v>
      </c>
      <c r="J477" t="s">
        <v>1679</v>
      </c>
      <c r="K477" t="s">
        <v>379</v>
      </c>
    </row>
    <row r="478" spans="1:11" x14ac:dyDescent="0.35">
      <c r="A478" t="s">
        <v>431</v>
      </c>
      <c r="B478" t="s">
        <v>9</v>
      </c>
      <c r="C478" t="s">
        <v>432</v>
      </c>
      <c r="D478">
        <v>2022</v>
      </c>
      <c r="E478" t="s">
        <v>59</v>
      </c>
      <c r="F478" t="s">
        <v>433</v>
      </c>
      <c r="G478" t="s">
        <v>37</v>
      </c>
      <c r="I478" s="1">
        <v>39652</v>
      </c>
      <c r="J478" t="s">
        <v>110</v>
      </c>
      <c r="K478" t="s">
        <v>114</v>
      </c>
    </row>
    <row r="479" spans="1:11" x14ac:dyDescent="0.35">
      <c r="A479" t="s">
        <v>2023</v>
      </c>
      <c r="B479" t="s">
        <v>9</v>
      </c>
      <c r="C479" t="s">
        <v>1682</v>
      </c>
      <c r="D479">
        <v>2022</v>
      </c>
      <c r="E479" t="s">
        <v>107</v>
      </c>
      <c r="F479" t="s">
        <v>1683</v>
      </c>
      <c r="G479" t="s">
        <v>1684</v>
      </c>
      <c r="I479" s="1">
        <v>39188</v>
      </c>
      <c r="J479" t="s">
        <v>502</v>
      </c>
    </row>
    <row r="480" spans="1:11" x14ac:dyDescent="0.35">
      <c r="A480" t="s">
        <v>988</v>
      </c>
      <c r="B480" t="s">
        <v>9</v>
      </c>
      <c r="C480" t="s">
        <v>2580</v>
      </c>
      <c r="D480">
        <v>2022</v>
      </c>
      <c r="E480" t="s">
        <v>252</v>
      </c>
      <c r="F480" t="s">
        <v>989</v>
      </c>
      <c r="G480" t="s">
        <v>42</v>
      </c>
      <c r="I480" s="1">
        <v>38121</v>
      </c>
      <c r="J480" t="s">
        <v>110</v>
      </c>
    </row>
    <row r="481" spans="1:11" x14ac:dyDescent="0.35">
      <c r="A481" t="s">
        <v>2038</v>
      </c>
      <c r="B481" t="s">
        <v>9</v>
      </c>
      <c r="C481" t="s">
        <v>1719</v>
      </c>
      <c r="D481">
        <v>2022</v>
      </c>
      <c r="E481" t="s">
        <v>59</v>
      </c>
      <c r="F481" t="s">
        <v>1720</v>
      </c>
      <c r="G481" t="s">
        <v>234</v>
      </c>
      <c r="I481" s="1">
        <v>39792</v>
      </c>
      <c r="J481" t="s">
        <v>110</v>
      </c>
      <c r="K481" t="s">
        <v>379</v>
      </c>
    </row>
    <row r="482" spans="1:11" x14ac:dyDescent="0.35">
      <c r="A482" t="s">
        <v>1217</v>
      </c>
      <c r="B482" t="s">
        <v>9</v>
      </c>
      <c r="C482" t="s">
        <v>1218</v>
      </c>
      <c r="D482">
        <v>2022</v>
      </c>
      <c r="E482" t="s">
        <v>252</v>
      </c>
      <c r="F482" t="s">
        <v>1219</v>
      </c>
      <c r="G482" t="s">
        <v>1220</v>
      </c>
      <c r="I482" s="1">
        <v>37947</v>
      </c>
      <c r="J482" t="s">
        <v>402</v>
      </c>
      <c r="K482" t="s">
        <v>1221</v>
      </c>
    </row>
    <row r="483" spans="1:11" x14ac:dyDescent="0.35">
      <c r="A483" t="s">
        <v>3363</v>
      </c>
      <c r="B483" t="s">
        <v>9</v>
      </c>
      <c r="C483" t="s">
        <v>3364</v>
      </c>
      <c r="D483">
        <v>2022</v>
      </c>
      <c r="E483" t="s">
        <v>59</v>
      </c>
      <c r="F483" t="s">
        <v>3365</v>
      </c>
      <c r="G483" t="s">
        <v>3366</v>
      </c>
      <c r="I483" s="1">
        <v>39693</v>
      </c>
      <c r="J483" t="s">
        <v>43</v>
      </c>
      <c r="K483" t="s">
        <v>44</v>
      </c>
    </row>
    <row r="484" spans="1:11" x14ac:dyDescent="0.35">
      <c r="A484" t="s">
        <v>2481</v>
      </c>
      <c r="B484" t="s">
        <v>16</v>
      </c>
      <c r="C484" t="s">
        <v>2482</v>
      </c>
      <c r="D484">
        <v>2022</v>
      </c>
      <c r="E484" t="s">
        <v>18</v>
      </c>
      <c r="F484" t="s">
        <v>2483</v>
      </c>
      <c r="G484" t="s">
        <v>89</v>
      </c>
      <c r="I484" s="1">
        <v>40832</v>
      </c>
      <c r="J484" t="s">
        <v>140</v>
      </c>
      <c r="K484" t="s">
        <v>2452</v>
      </c>
    </row>
    <row r="485" spans="1:11" x14ac:dyDescent="0.35">
      <c r="A485" t="s">
        <v>3367</v>
      </c>
      <c r="B485" t="s">
        <v>9</v>
      </c>
      <c r="C485" t="s">
        <v>3368</v>
      </c>
      <c r="D485">
        <v>2022</v>
      </c>
      <c r="E485" t="s">
        <v>18</v>
      </c>
      <c r="F485" t="s">
        <v>3369</v>
      </c>
      <c r="G485" t="s">
        <v>235</v>
      </c>
      <c r="I485" s="1">
        <v>41029</v>
      </c>
      <c r="J485" t="s">
        <v>435</v>
      </c>
      <c r="K485" t="s">
        <v>3370</v>
      </c>
    </row>
    <row r="486" spans="1:11" x14ac:dyDescent="0.35">
      <c r="A486" t="s">
        <v>1536</v>
      </c>
      <c r="B486" t="s">
        <v>9</v>
      </c>
      <c r="C486" t="s">
        <v>1537</v>
      </c>
      <c r="D486">
        <v>2022</v>
      </c>
      <c r="E486" t="s">
        <v>513</v>
      </c>
      <c r="F486" t="s">
        <v>1538</v>
      </c>
      <c r="G486" t="s">
        <v>621</v>
      </c>
      <c r="I486" s="1">
        <v>37099</v>
      </c>
      <c r="J486" t="s">
        <v>123</v>
      </c>
    </row>
    <row r="487" spans="1:11" x14ac:dyDescent="0.35">
      <c r="A487" t="s">
        <v>1999</v>
      </c>
      <c r="B487" t="s">
        <v>9</v>
      </c>
      <c r="C487" t="s">
        <v>1623</v>
      </c>
      <c r="D487">
        <v>2022</v>
      </c>
      <c r="E487" t="s">
        <v>243</v>
      </c>
      <c r="F487" t="s">
        <v>1125</v>
      </c>
      <c r="G487" t="s">
        <v>11</v>
      </c>
      <c r="I487" s="1">
        <v>38868</v>
      </c>
      <c r="J487" t="s">
        <v>394</v>
      </c>
    </row>
    <row r="488" spans="1:11" x14ac:dyDescent="0.35">
      <c r="A488" t="s">
        <v>1123</v>
      </c>
      <c r="B488" t="s">
        <v>16</v>
      </c>
      <c r="C488" t="s">
        <v>1124</v>
      </c>
      <c r="D488">
        <v>2022</v>
      </c>
      <c r="E488" t="s">
        <v>107</v>
      </c>
      <c r="F488" t="s">
        <v>1125</v>
      </c>
      <c r="G488" t="s">
        <v>109</v>
      </c>
      <c r="I488" s="1">
        <v>39225</v>
      </c>
      <c r="J488" t="s">
        <v>394</v>
      </c>
      <c r="K488" t="s">
        <v>1126</v>
      </c>
    </row>
    <row r="489" spans="1:11" x14ac:dyDescent="0.35">
      <c r="A489" t="s">
        <v>1504</v>
      </c>
      <c r="B489" t="s">
        <v>16</v>
      </c>
      <c r="C489" t="s">
        <v>1745</v>
      </c>
      <c r="D489">
        <v>2022</v>
      </c>
      <c r="E489" t="s">
        <v>107</v>
      </c>
      <c r="F489" t="s">
        <v>1505</v>
      </c>
      <c r="G489" t="s">
        <v>375</v>
      </c>
      <c r="I489" s="1">
        <v>39015</v>
      </c>
      <c r="J489" t="s">
        <v>398</v>
      </c>
    </row>
    <row r="490" spans="1:11" x14ac:dyDescent="0.35">
      <c r="A490" t="s">
        <v>3371</v>
      </c>
      <c r="B490" t="s">
        <v>9</v>
      </c>
      <c r="C490" t="s">
        <v>3372</v>
      </c>
      <c r="D490">
        <v>2022</v>
      </c>
      <c r="E490" t="s">
        <v>2523</v>
      </c>
      <c r="F490" t="s">
        <v>1505</v>
      </c>
      <c r="G490" t="s">
        <v>3373</v>
      </c>
      <c r="I490" s="1">
        <v>42080</v>
      </c>
      <c r="J490" t="s">
        <v>257</v>
      </c>
      <c r="K490" t="s">
        <v>3281</v>
      </c>
    </row>
    <row r="491" spans="1:11" x14ac:dyDescent="0.35">
      <c r="A491" t="s">
        <v>492</v>
      </c>
      <c r="B491" t="s">
        <v>16</v>
      </c>
      <c r="C491" t="s">
        <v>493</v>
      </c>
      <c r="D491">
        <v>2022</v>
      </c>
      <c r="E491" t="s">
        <v>243</v>
      </c>
      <c r="F491" t="s">
        <v>494</v>
      </c>
      <c r="G491" t="s">
        <v>308</v>
      </c>
      <c r="I491" s="1">
        <v>38609</v>
      </c>
      <c r="J491" t="s">
        <v>61</v>
      </c>
    </row>
    <row r="492" spans="1:11" x14ac:dyDescent="0.35">
      <c r="A492" t="s">
        <v>2824</v>
      </c>
      <c r="B492" t="s">
        <v>9</v>
      </c>
      <c r="C492" t="s">
        <v>2825</v>
      </c>
      <c r="D492">
        <v>2022</v>
      </c>
      <c r="E492" t="s">
        <v>40</v>
      </c>
      <c r="F492" t="s">
        <v>494</v>
      </c>
      <c r="G492" t="s">
        <v>235</v>
      </c>
      <c r="I492" s="1">
        <v>40558</v>
      </c>
      <c r="J492" t="s">
        <v>188</v>
      </c>
    </row>
    <row r="493" spans="1:11" x14ac:dyDescent="0.35">
      <c r="A493" t="s">
        <v>944</v>
      </c>
      <c r="B493" t="s">
        <v>9</v>
      </c>
      <c r="C493" t="s">
        <v>945</v>
      </c>
      <c r="D493">
        <v>2022</v>
      </c>
      <c r="E493" t="s">
        <v>59</v>
      </c>
      <c r="F493" t="s">
        <v>946</v>
      </c>
      <c r="G493" t="s">
        <v>947</v>
      </c>
      <c r="I493" s="1">
        <v>39660</v>
      </c>
      <c r="J493" t="s">
        <v>435</v>
      </c>
      <c r="K493" t="s">
        <v>798</v>
      </c>
    </row>
    <row r="494" spans="1:11" x14ac:dyDescent="0.35">
      <c r="A494" t="s">
        <v>2135</v>
      </c>
      <c r="B494" t="s">
        <v>9</v>
      </c>
      <c r="C494" t="s">
        <v>1926</v>
      </c>
      <c r="D494">
        <v>2022</v>
      </c>
      <c r="E494" t="s">
        <v>40</v>
      </c>
      <c r="F494" t="s">
        <v>1927</v>
      </c>
      <c r="G494" t="s">
        <v>11</v>
      </c>
      <c r="I494" s="1">
        <v>40545</v>
      </c>
      <c r="J494" t="s">
        <v>257</v>
      </c>
      <c r="K494" t="s">
        <v>114</v>
      </c>
    </row>
    <row r="495" spans="1:11" x14ac:dyDescent="0.35">
      <c r="A495" t="s">
        <v>1392</v>
      </c>
      <c r="B495" t="s">
        <v>9</v>
      </c>
      <c r="C495" t="s">
        <v>1393</v>
      </c>
      <c r="D495">
        <v>2022</v>
      </c>
      <c r="E495" t="s">
        <v>243</v>
      </c>
      <c r="F495" t="s">
        <v>1394</v>
      </c>
      <c r="G495" t="s">
        <v>23</v>
      </c>
      <c r="I495" s="1">
        <v>38866</v>
      </c>
      <c r="J495" t="s">
        <v>398</v>
      </c>
      <c r="K495" t="s">
        <v>610</v>
      </c>
    </row>
    <row r="496" spans="1:11" x14ac:dyDescent="0.35">
      <c r="A496" t="s">
        <v>2109</v>
      </c>
      <c r="B496" t="s">
        <v>16</v>
      </c>
      <c r="C496" t="s">
        <v>1875</v>
      </c>
      <c r="D496">
        <v>2022</v>
      </c>
      <c r="E496" t="s">
        <v>2523</v>
      </c>
      <c r="F496" t="s">
        <v>1397</v>
      </c>
      <c r="G496" t="s">
        <v>473</v>
      </c>
      <c r="I496" s="1">
        <v>41876</v>
      </c>
      <c r="J496" t="s">
        <v>398</v>
      </c>
      <c r="K496" t="s">
        <v>1871</v>
      </c>
    </row>
    <row r="497" spans="1:11" x14ac:dyDescent="0.35">
      <c r="A497" t="s">
        <v>1395</v>
      </c>
      <c r="B497" t="s">
        <v>16</v>
      </c>
      <c r="C497" t="s">
        <v>1396</v>
      </c>
      <c r="D497">
        <v>2022</v>
      </c>
      <c r="E497" t="s">
        <v>363</v>
      </c>
      <c r="F497" t="s">
        <v>1397</v>
      </c>
      <c r="G497" t="s">
        <v>156</v>
      </c>
      <c r="I497" s="1">
        <v>39471</v>
      </c>
      <c r="J497" t="s">
        <v>398</v>
      </c>
      <c r="K497" t="s">
        <v>610</v>
      </c>
    </row>
    <row r="498" spans="1:11" x14ac:dyDescent="0.35">
      <c r="A498" t="s">
        <v>2617</v>
      </c>
      <c r="B498" t="s">
        <v>9</v>
      </c>
      <c r="C498" t="s">
        <v>2618</v>
      </c>
      <c r="D498">
        <v>2022</v>
      </c>
      <c r="E498" t="s">
        <v>107</v>
      </c>
      <c r="F498" t="s">
        <v>2619</v>
      </c>
      <c r="G498" t="s">
        <v>234</v>
      </c>
      <c r="I498" s="1">
        <v>38977</v>
      </c>
      <c r="J498" t="s">
        <v>502</v>
      </c>
    </row>
    <row r="499" spans="1:11" x14ac:dyDescent="0.35">
      <c r="A499" t="s">
        <v>2647</v>
      </c>
      <c r="B499" t="s">
        <v>9</v>
      </c>
      <c r="C499" t="s">
        <v>2648</v>
      </c>
      <c r="D499">
        <v>2022</v>
      </c>
      <c r="E499" t="s">
        <v>18</v>
      </c>
      <c r="F499" t="s">
        <v>2619</v>
      </c>
      <c r="G499" t="s">
        <v>592</v>
      </c>
      <c r="I499" s="1">
        <v>40759</v>
      </c>
      <c r="J499" t="s">
        <v>61</v>
      </c>
    </row>
    <row r="500" spans="1:11" x14ac:dyDescent="0.35">
      <c r="A500" t="s">
        <v>2391</v>
      </c>
      <c r="B500" t="s">
        <v>9</v>
      </c>
      <c r="C500" t="s">
        <v>2258</v>
      </c>
      <c r="D500">
        <v>2022</v>
      </c>
      <c r="E500" t="s">
        <v>10</v>
      </c>
      <c r="F500" t="s">
        <v>2259</v>
      </c>
      <c r="G500" t="s">
        <v>234</v>
      </c>
      <c r="I500" s="1">
        <v>41140</v>
      </c>
      <c r="J500" t="s">
        <v>110</v>
      </c>
      <c r="K500" t="s">
        <v>355</v>
      </c>
    </row>
    <row r="501" spans="1:11" x14ac:dyDescent="0.35">
      <c r="A501" t="s">
        <v>2678</v>
      </c>
      <c r="B501" t="s">
        <v>16</v>
      </c>
      <c r="C501" t="s">
        <v>2679</v>
      </c>
      <c r="D501">
        <v>2022</v>
      </c>
      <c r="E501" t="s">
        <v>18</v>
      </c>
      <c r="F501" t="s">
        <v>2680</v>
      </c>
      <c r="G501" t="s">
        <v>2681</v>
      </c>
      <c r="I501" s="1">
        <v>40772</v>
      </c>
      <c r="J501" t="s">
        <v>271</v>
      </c>
      <c r="K501" t="s">
        <v>2682</v>
      </c>
    </row>
    <row r="502" spans="1:11" x14ac:dyDescent="0.35">
      <c r="A502" t="s">
        <v>1187</v>
      </c>
      <c r="B502" t="s">
        <v>9</v>
      </c>
      <c r="C502" t="s">
        <v>3374</v>
      </c>
      <c r="D502">
        <v>2022</v>
      </c>
      <c r="E502" t="s">
        <v>2523</v>
      </c>
      <c r="F502" t="s">
        <v>1188</v>
      </c>
      <c r="G502" t="s">
        <v>37</v>
      </c>
      <c r="I502" s="1">
        <v>43060</v>
      </c>
      <c r="J502" t="s">
        <v>1679</v>
      </c>
      <c r="K502" t="s">
        <v>3375</v>
      </c>
    </row>
    <row r="503" spans="1:11" x14ac:dyDescent="0.35">
      <c r="A503" t="s">
        <v>1353</v>
      </c>
      <c r="B503" t="s">
        <v>9</v>
      </c>
      <c r="C503" t="s">
        <v>1354</v>
      </c>
      <c r="D503">
        <v>2022</v>
      </c>
      <c r="E503" t="s">
        <v>252</v>
      </c>
      <c r="F503" t="s">
        <v>1355</v>
      </c>
      <c r="G503" t="s">
        <v>160</v>
      </c>
      <c r="I503" s="1">
        <v>38139</v>
      </c>
      <c r="J503" t="s">
        <v>90</v>
      </c>
      <c r="K503" t="s">
        <v>1226</v>
      </c>
    </row>
    <row r="504" spans="1:11" x14ac:dyDescent="0.35">
      <c r="A504" t="s">
        <v>2484</v>
      </c>
      <c r="B504" t="s">
        <v>16</v>
      </c>
      <c r="C504" t="s">
        <v>2485</v>
      </c>
      <c r="D504">
        <v>2022</v>
      </c>
      <c r="E504" t="s">
        <v>18</v>
      </c>
      <c r="F504" t="s">
        <v>2486</v>
      </c>
      <c r="G504" t="s">
        <v>473</v>
      </c>
      <c r="I504" s="1">
        <v>40787</v>
      </c>
      <c r="J504" t="s">
        <v>140</v>
      </c>
      <c r="K504" t="s">
        <v>2452</v>
      </c>
    </row>
    <row r="505" spans="1:11" x14ac:dyDescent="0.35">
      <c r="A505" t="s">
        <v>3376</v>
      </c>
      <c r="B505" t="s">
        <v>9</v>
      </c>
      <c r="C505" t="s">
        <v>3377</v>
      </c>
      <c r="D505">
        <v>2022</v>
      </c>
      <c r="E505" t="s">
        <v>10</v>
      </c>
      <c r="F505" t="s">
        <v>3378</v>
      </c>
      <c r="G505" t="s">
        <v>327</v>
      </c>
      <c r="I505" s="1">
        <v>41370</v>
      </c>
      <c r="J505" t="s">
        <v>271</v>
      </c>
      <c r="K505" t="s">
        <v>3379</v>
      </c>
    </row>
    <row r="506" spans="1:11" x14ac:dyDescent="0.35">
      <c r="A506" t="s">
        <v>2731</v>
      </c>
      <c r="B506" t="s">
        <v>9</v>
      </c>
      <c r="C506" t="s">
        <v>2732</v>
      </c>
      <c r="D506">
        <v>2022</v>
      </c>
      <c r="E506" t="s">
        <v>27</v>
      </c>
      <c r="F506" t="s">
        <v>2733</v>
      </c>
      <c r="G506" t="s">
        <v>235</v>
      </c>
      <c r="I506" s="1">
        <v>40353</v>
      </c>
      <c r="J506" t="s">
        <v>693</v>
      </c>
      <c r="K506" t="s">
        <v>44</v>
      </c>
    </row>
    <row r="507" spans="1:11" x14ac:dyDescent="0.35">
      <c r="A507" t="s">
        <v>3380</v>
      </c>
      <c r="B507" t="s">
        <v>9</v>
      </c>
      <c r="C507" t="s">
        <v>3381</v>
      </c>
      <c r="D507">
        <v>2022</v>
      </c>
      <c r="E507" t="s">
        <v>18</v>
      </c>
      <c r="F507" t="s">
        <v>3382</v>
      </c>
      <c r="G507" t="s">
        <v>23</v>
      </c>
      <c r="I507" s="1">
        <v>41084</v>
      </c>
      <c r="J507" t="s">
        <v>271</v>
      </c>
      <c r="K507" t="s">
        <v>3383</v>
      </c>
    </row>
    <row r="508" spans="1:11" x14ac:dyDescent="0.35">
      <c r="A508" t="s">
        <v>366</v>
      </c>
      <c r="B508" t="s">
        <v>16</v>
      </c>
      <c r="C508" t="s">
        <v>1465</v>
      </c>
      <c r="D508">
        <v>2022</v>
      </c>
      <c r="E508" t="s">
        <v>88</v>
      </c>
      <c r="F508" t="s">
        <v>1463</v>
      </c>
      <c r="G508" t="s">
        <v>1466</v>
      </c>
      <c r="I508" s="1">
        <v>26335</v>
      </c>
      <c r="J508" t="s">
        <v>365</v>
      </c>
    </row>
    <row r="509" spans="1:11" x14ac:dyDescent="0.35">
      <c r="A509" t="s">
        <v>1461</v>
      </c>
      <c r="B509" t="s">
        <v>9</v>
      </c>
      <c r="C509" t="s">
        <v>1462</v>
      </c>
      <c r="D509">
        <v>2022</v>
      </c>
      <c r="E509" t="s">
        <v>344</v>
      </c>
      <c r="F509" t="s">
        <v>1463</v>
      </c>
      <c r="G509" t="s">
        <v>1464</v>
      </c>
      <c r="I509" s="1">
        <v>38241</v>
      </c>
      <c r="J509" t="s">
        <v>365</v>
      </c>
      <c r="K509" t="s">
        <v>966</v>
      </c>
    </row>
    <row r="510" spans="1:11" x14ac:dyDescent="0.35">
      <c r="A510" t="s">
        <v>3384</v>
      </c>
      <c r="B510" t="s">
        <v>9</v>
      </c>
      <c r="C510" t="s">
        <v>3385</v>
      </c>
      <c r="D510">
        <v>2022</v>
      </c>
      <c r="E510" t="s">
        <v>243</v>
      </c>
      <c r="F510" t="s">
        <v>3386</v>
      </c>
      <c r="G510" t="s">
        <v>14</v>
      </c>
      <c r="I510" s="1">
        <v>38571</v>
      </c>
      <c r="J510" t="s">
        <v>474</v>
      </c>
    </row>
    <row r="511" spans="1:11" x14ac:dyDescent="0.35">
      <c r="A511" t="s">
        <v>133</v>
      </c>
      <c r="B511" t="s">
        <v>9</v>
      </c>
      <c r="C511" t="s">
        <v>134</v>
      </c>
      <c r="D511">
        <v>2022</v>
      </c>
      <c r="E511" t="s">
        <v>59</v>
      </c>
      <c r="F511" t="s">
        <v>135</v>
      </c>
      <c r="G511" t="s">
        <v>136</v>
      </c>
      <c r="I511" s="1">
        <v>39726</v>
      </c>
      <c r="J511" t="s">
        <v>128</v>
      </c>
      <c r="K511" t="s">
        <v>129</v>
      </c>
    </row>
    <row r="512" spans="1:11" x14ac:dyDescent="0.35">
      <c r="A512" t="s">
        <v>2844</v>
      </c>
      <c r="B512" t="s">
        <v>9</v>
      </c>
      <c r="C512" t="s">
        <v>2845</v>
      </c>
      <c r="D512">
        <v>2022</v>
      </c>
      <c r="E512" t="s">
        <v>243</v>
      </c>
      <c r="F512" t="s">
        <v>2846</v>
      </c>
      <c r="G512" t="s">
        <v>260</v>
      </c>
      <c r="I512" s="1">
        <v>38775</v>
      </c>
      <c r="J512" t="s">
        <v>21</v>
      </c>
    </row>
    <row r="513" spans="1:11" x14ac:dyDescent="0.35">
      <c r="A513" t="s">
        <v>2649</v>
      </c>
      <c r="B513" t="s">
        <v>16</v>
      </c>
      <c r="C513" t="s">
        <v>2650</v>
      </c>
      <c r="D513">
        <v>2022</v>
      </c>
      <c r="E513" t="s">
        <v>40</v>
      </c>
      <c r="F513" t="s">
        <v>1337</v>
      </c>
      <c r="G513" t="s">
        <v>2651</v>
      </c>
      <c r="I513" s="1">
        <v>40661</v>
      </c>
      <c r="J513" t="s">
        <v>61</v>
      </c>
    </row>
    <row r="514" spans="1:11" x14ac:dyDescent="0.35">
      <c r="A514" t="s">
        <v>1335</v>
      </c>
      <c r="B514" t="s">
        <v>16</v>
      </c>
      <c r="C514" t="s">
        <v>1336</v>
      </c>
      <c r="D514">
        <v>2022</v>
      </c>
      <c r="E514" t="s">
        <v>88</v>
      </c>
      <c r="F514" t="s">
        <v>1337</v>
      </c>
      <c r="G514" t="s">
        <v>813</v>
      </c>
      <c r="I514" s="1">
        <v>36334</v>
      </c>
      <c r="J514" t="s">
        <v>61</v>
      </c>
    </row>
    <row r="515" spans="1:11" x14ac:dyDescent="0.35">
      <c r="A515" t="s">
        <v>2876</v>
      </c>
      <c r="B515" t="s">
        <v>16</v>
      </c>
      <c r="C515" t="s">
        <v>2877</v>
      </c>
      <c r="D515">
        <v>2022</v>
      </c>
      <c r="E515" t="s">
        <v>40</v>
      </c>
      <c r="F515" t="s">
        <v>1337</v>
      </c>
      <c r="G515" t="s">
        <v>109</v>
      </c>
      <c r="I515" s="1">
        <v>40456</v>
      </c>
      <c r="J515" t="s">
        <v>140</v>
      </c>
      <c r="K515" t="s">
        <v>1834</v>
      </c>
    </row>
    <row r="516" spans="1:11" x14ac:dyDescent="0.35">
      <c r="A516" t="s">
        <v>1458</v>
      </c>
      <c r="B516" t="s">
        <v>16</v>
      </c>
      <c r="C516" t="s">
        <v>1459</v>
      </c>
      <c r="D516">
        <v>2022</v>
      </c>
      <c r="E516" t="s">
        <v>107</v>
      </c>
      <c r="F516" t="s">
        <v>1460</v>
      </c>
      <c r="G516" t="s">
        <v>179</v>
      </c>
      <c r="I516" s="1">
        <v>39189</v>
      </c>
      <c r="J516" t="s">
        <v>435</v>
      </c>
      <c r="K516" t="s">
        <v>3339</v>
      </c>
    </row>
    <row r="517" spans="1:11" x14ac:dyDescent="0.35">
      <c r="A517" t="s">
        <v>2692</v>
      </c>
      <c r="B517" t="s">
        <v>9</v>
      </c>
      <c r="C517" t="s">
        <v>2693</v>
      </c>
      <c r="D517">
        <v>2022</v>
      </c>
      <c r="E517" t="s">
        <v>10</v>
      </c>
      <c r="F517" t="s">
        <v>2694</v>
      </c>
      <c r="G517" t="s">
        <v>160</v>
      </c>
      <c r="I517" s="1">
        <v>41107</v>
      </c>
      <c r="J517" t="s">
        <v>693</v>
      </c>
      <c r="K517" t="s">
        <v>1172</v>
      </c>
    </row>
    <row r="518" spans="1:11" x14ac:dyDescent="0.35">
      <c r="A518" t="s">
        <v>2395</v>
      </c>
      <c r="B518" t="s">
        <v>9</v>
      </c>
      <c r="C518" t="s">
        <v>2267</v>
      </c>
      <c r="D518">
        <v>2022</v>
      </c>
      <c r="E518" t="s">
        <v>243</v>
      </c>
      <c r="F518" t="s">
        <v>2268</v>
      </c>
      <c r="G518" t="s">
        <v>189</v>
      </c>
      <c r="I518" s="1">
        <v>38634</v>
      </c>
      <c r="J518" t="s">
        <v>21</v>
      </c>
    </row>
    <row r="519" spans="1:11" x14ac:dyDescent="0.35">
      <c r="A519" t="s">
        <v>2396</v>
      </c>
      <c r="B519" t="s">
        <v>16</v>
      </c>
      <c r="C519" t="s">
        <v>2269</v>
      </c>
      <c r="D519">
        <v>2022</v>
      </c>
      <c r="E519" t="s">
        <v>107</v>
      </c>
      <c r="F519" t="s">
        <v>2270</v>
      </c>
      <c r="G519" t="s">
        <v>20</v>
      </c>
      <c r="I519" s="1">
        <v>39065</v>
      </c>
      <c r="J519" t="s">
        <v>21</v>
      </c>
    </row>
    <row r="520" spans="1:11" x14ac:dyDescent="0.35">
      <c r="A520" t="s">
        <v>2142</v>
      </c>
      <c r="B520" t="s">
        <v>9</v>
      </c>
      <c r="C520" t="s">
        <v>1942</v>
      </c>
      <c r="D520">
        <v>2022</v>
      </c>
      <c r="E520" t="s">
        <v>59</v>
      </c>
      <c r="F520" t="s">
        <v>1943</v>
      </c>
      <c r="G520" t="s">
        <v>190</v>
      </c>
      <c r="I520" s="1">
        <v>39646</v>
      </c>
      <c r="J520" t="s">
        <v>90</v>
      </c>
    </row>
    <row r="521" spans="1:11" x14ac:dyDescent="0.35">
      <c r="A521" t="s">
        <v>399</v>
      </c>
      <c r="B521" t="s">
        <v>9</v>
      </c>
      <c r="C521" t="s">
        <v>400</v>
      </c>
      <c r="D521">
        <v>2022</v>
      </c>
      <c r="E521" t="s">
        <v>107</v>
      </c>
      <c r="F521" t="s">
        <v>401</v>
      </c>
      <c r="G521" t="s">
        <v>260</v>
      </c>
      <c r="I521" s="1">
        <v>38899</v>
      </c>
      <c r="J521" t="s">
        <v>402</v>
      </c>
      <c r="K521" t="s">
        <v>403</v>
      </c>
    </row>
    <row r="522" spans="1:11" x14ac:dyDescent="0.35">
      <c r="A522" t="s">
        <v>2704</v>
      </c>
      <c r="B522" t="s">
        <v>9</v>
      </c>
      <c r="C522" t="s">
        <v>2705</v>
      </c>
      <c r="D522">
        <v>2022</v>
      </c>
      <c r="E522" t="s">
        <v>40</v>
      </c>
      <c r="F522" t="s">
        <v>2706</v>
      </c>
      <c r="G522" t="s">
        <v>2707</v>
      </c>
      <c r="I522" s="1">
        <v>40554</v>
      </c>
      <c r="J522" t="s">
        <v>188</v>
      </c>
    </row>
    <row r="523" spans="1:11" x14ac:dyDescent="0.35">
      <c r="A523" t="s">
        <v>2708</v>
      </c>
      <c r="B523" t="s">
        <v>16</v>
      </c>
      <c r="C523" t="s">
        <v>2709</v>
      </c>
      <c r="D523">
        <v>2022</v>
      </c>
      <c r="E523" t="s">
        <v>18</v>
      </c>
      <c r="F523" t="s">
        <v>2710</v>
      </c>
      <c r="G523" t="s">
        <v>101</v>
      </c>
      <c r="I523" s="1">
        <v>40855</v>
      </c>
      <c r="J523" t="s">
        <v>188</v>
      </c>
    </row>
    <row r="524" spans="1:11" x14ac:dyDescent="0.35">
      <c r="A524" t="s">
        <v>2354</v>
      </c>
      <c r="B524" t="s">
        <v>9</v>
      </c>
      <c r="C524" t="s">
        <v>2204</v>
      </c>
      <c r="D524">
        <v>2022</v>
      </c>
      <c r="E524" t="s">
        <v>2523</v>
      </c>
      <c r="F524" t="s">
        <v>2202</v>
      </c>
      <c r="G524" t="s">
        <v>327</v>
      </c>
      <c r="I524" s="1">
        <v>41865</v>
      </c>
      <c r="J524" t="s">
        <v>1679</v>
      </c>
    </row>
    <row r="525" spans="1:11" x14ac:dyDescent="0.35">
      <c r="A525" t="s">
        <v>2352</v>
      </c>
      <c r="B525" t="s">
        <v>16</v>
      </c>
      <c r="C525" t="s">
        <v>2201</v>
      </c>
      <c r="D525">
        <v>2022</v>
      </c>
      <c r="E525" t="s">
        <v>18</v>
      </c>
      <c r="F525" t="s">
        <v>2202</v>
      </c>
      <c r="G525" t="s">
        <v>1870</v>
      </c>
      <c r="I525" s="1">
        <v>41043</v>
      </c>
      <c r="J525" t="s">
        <v>1679</v>
      </c>
    </row>
    <row r="526" spans="1:11" x14ac:dyDescent="0.35">
      <c r="A526" t="s">
        <v>658</v>
      </c>
      <c r="B526" t="s">
        <v>16</v>
      </c>
      <c r="C526" t="s">
        <v>2773</v>
      </c>
      <c r="D526">
        <v>2022</v>
      </c>
      <c r="E526" t="s">
        <v>18</v>
      </c>
      <c r="F526" t="s">
        <v>659</v>
      </c>
      <c r="G526" t="s">
        <v>660</v>
      </c>
      <c r="I526" s="1">
        <v>40737</v>
      </c>
      <c r="J526" t="s">
        <v>319</v>
      </c>
      <c r="K526" t="s">
        <v>2774</v>
      </c>
    </row>
    <row r="527" spans="1:11" x14ac:dyDescent="0.35">
      <c r="A527" t="s">
        <v>3387</v>
      </c>
      <c r="B527" t="s">
        <v>9</v>
      </c>
      <c r="C527" t="s">
        <v>3388</v>
      </c>
      <c r="D527">
        <v>2022</v>
      </c>
      <c r="E527" t="s">
        <v>2523</v>
      </c>
      <c r="F527" t="s">
        <v>3389</v>
      </c>
      <c r="G527" t="s">
        <v>327</v>
      </c>
      <c r="I527" s="1">
        <v>42008</v>
      </c>
      <c r="J527" t="s">
        <v>21</v>
      </c>
    </row>
    <row r="528" spans="1:11" x14ac:dyDescent="0.35">
      <c r="A528" t="s">
        <v>2487</v>
      </c>
      <c r="B528" t="s">
        <v>16</v>
      </c>
      <c r="C528" t="s">
        <v>2488</v>
      </c>
      <c r="D528">
        <v>2022</v>
      </c>
      <c r="E528" t="s">
        <v>18</v>
      </c>
      <c r="F528" t="s">
        <v>2489</v>
      </c>
      <c r="G528" t="s">
        <v>434</v>
      </c>
      <c r="I528" s="1">
        <v>40836</v>
      </c>
      <c r="J528" t="s">
        <v>140</v>
      </c>
      <c r="K528" t="s">
        <v>2452</v>
      </c>
    </row>
    <row r="529" spans="1:11" x14ac:dyDescent="0.35">
      <c r="A529" t="s">
        <v>2168</v>
      </c>
      <c r="B529" t="s">
        <v>16</v>
      </c>
      <c r="C529" t="s">
        <v>495</v>
      </c>
      <c r="D529">
        <v>2022</v>
      </c>
      <c r="E529" t="s">
        <v>243</v>
      </c>
      <c r="F529" t="s">
        <v>496</v>
      </c>
      <c r="G529" t="s">
        <v>508</v>
      </c>
      <c r="I529" s="1">
        <v>38546</v>
      </c>
      <c r="J529" t="s">
        <v>61</v>
      </c>
    </row>
    <row r="530" spans="1:11" x14ac:dyDescent="0.35">
      <c r="A530" t="s">
        <v>2384</v>
      </c>
      <c r="B530" t="s">
        <v>9</v>
      </c>
      <c r="C530" t="s">
        <v>2769</v>
      </c>
      <c r="D530">
        <v>2022</v>
      </c>
      <c r="E530" t="s">
        <v>18</v>
      </c>
      <c r="F530" t="s">
        <v>2244</v>
      </c>
      <c r="G530" t="s">
        <v>87</v>
      </c>
      <c r="I530" s="1">
        <v>40746</v>
      </c>
      <c r="J530" t="s">
        <v>267</v>
      </c>
      <c r="K530" t="s">
        <v>378</v>
      </c>
    </row>
    <row r="531" spans="1:11" x14ac:dyDescent="0.35">
      <c r="A531" t="s">
        <v>2392</v>
      </c>
      <c r="B531" t="s">
        <v>9</v>
      </c>
      <c r="C531" t="s">
        <v>2260</v>
      </c>
      <c r="D531">
        <v>2022</v>
      </c>
      <c r="E531" t="s">
        <v>18</v>
      </c>
      <c r="F531" t="s">
        <v>2261</v>
      </c>
      <c r="G531" t="s">
        <v>235</v>
      </c>
      <c r="I531" s="1">
        <v>40991</v>
      </c>
      <c r="J531" t="s">
        <v>110</v>
      </c>
      <c r="K531" t="s">
        <v>2257</v>
      </c>
    </row>
    <row r="532" spans="1:11" x14ac:dyDescent="0.35">
      <c r="A532" t="s">
        <v>834</v>
      </c>
      <c r="B532" t="s">
        <v>16</v>
      </c>
      <c r="C532" t="s">
        <v>835</v>
      </c>
      <c r="D532">
        <v>2022</v>
      </c>
      <c r="E532" t="s">
        <v>243</v>
      </c>
      <c r="F532" t="s">
        <v>836</v>
      </c>
      <c r="G532" t="s">
        <v>221</v>
      </c>
      <c r="I532" s="1">
        <v>38848</v>
      </c>
      <c r="J532" t="s">
        <v>110</v>
      </c>
      <c r="K532" t="s">
        <v>837</v>
      </c>
    </row>
    <row r="533" spans="1:11" x14ac:dyDescent="0.35">
      <c r="A533" t="s">
        <v>3390</v>
      </c>
      <c r="B533" t="s">
        <v>16</v>
      </c>
      <c r="C533" t="s">
        <v>3391</v>
      </c>
      <c r="D533">
        <v>2022</v>
      </c>
      <c r="E533" t="s">
        <v>2523</v>
      </c>
      <c r="F533" t="s">
        <v>3392</v>
      </c>
      <c r="G533" t="s">
        <v>109</v>
      </c>
      <c r="I533" s="1">
        <v>41860</v>
      </c>
      <c r="J533" t="s">
        <v>90</v>
      </c>
    </row>
    <row r="534" spans="1:11" x14ac:dyDescent="0.35">
      <c r="A534" t="s">
        <v>1127</v>
      </c>
      <c r="B534" t="s">
        <v>16</v>
      </c>
      <c r="C534" t="s">
        <v>1128</v>
      </c>
      <c r="D534">
        <v>2022</v>
      </c>
      <c r="E534" t="s">
        <v>344</v>
      </c>
      <c r="F534" t="s">
        <v>1129</v>
      </c>
      <c r="G534" t="s">
        <v>200</v>
      </c>
      <c r="I534" s="1">
        <v>38467</v>
      </c>
      <c r="J534" t="s">
        <v>128</v>
      </c>
      <c r="K534" t="s">
        <v>966</v>
      </c>
    </row>
    <row r="535" spans="1:11" x14ac:dyDescent="0.35">
      <c r="A535" t="s">
        <v>3393</v>
      </c>
      <c r="B535" t="s">
        <v>16</v>
      </c>
      <c r="C535" t="s">
        <v>3394</v>
      </c>
      <c r="D535">
        <v>2022</v>
      </c>
      <c r="E535" t="s">
        <v>18</v>
      </c>
      <c r="F535" t="s">
        <v>3395</v>
      </c>
      <c r="G535" t="s">
        <v>3396</v>
      </c>
      <c r="I535" s="1">
        <v>40974</v>
      </c>
      <c r="J535" t="s">
        <v>61</v>
      </c>
    </row>
    <row r="536" spans="1:11" x14ac:dyDescent="0.35">
      <c r="A536" t="s">
        <v>3397</v>
      </c>
      <c r="B536" t="s">
        <v>9</v>
      </c>
      <c r="C536" t="s">
        <v>3398</v>
      </c>
      <c r="D536">
        <v>2022</v>
      </c>
      <c r="E536" t="s">
        <v>2523</v>
      </c>
      <c r="F536" t="s">
        <v>3399</v>
      </c>
      <c r="G536" t="s">
        <v>327</v>
      </c>
      <c r="I536" s="1">
        <v>41842</v>
      </c>
      <c r="J536" t="s">
        <v>1679</v>
      </c>
      <c r="K536" t="s">
        <v>3400</v>
      </c>
    </row>
    <row r="537" spans="1:11" x14ac:dyDescent="0.35">
      <c r="A537" t="s">
        <v>288</v>
      </c>
      <c r="B537" t="s">
        <v>9</v>
      </c>
      <c r="C537" t="s">
        <v>289</v>
      </c>
      <c r="D537">
        <v>2022</v>
      </c>
      <c r="E537" t="s">
        <v>363</v>
      </c>
      <c r="F537" t="s">
        <v>290</v>
      </c>
      <c r="G537" t="s">
        <v>65</v>
      </c>
      <c r="I537" s="1">
        <v>39425</v>
      </c>
      <c r="J537" t="s">
        <v>271</v>
      </c>
      <c r="K537" t="s">
        <v>291</v>
      </c>
    </row>
    <row r="538" spans="1:11" x14ac:dyDescent="0.35">
      <c r="A538" t="s">
        <v>2111</v>
      </c>
      <c r="B538" t="s">
        <v>9</v>
      </c>
      <c r="C538" t="s">
        <v>1877</v>
      </c>
      <c r="D538">
        <v>2022</v>
      </c>
      <c r="E538" t="s">
        <v>18</v>
      </c>
      <c r="F538" t="s">
        <v>1878</v>
      </c>
      <c r="G538" t="s">
        <v>367</v>
      </c>
      <c r="I538" s="1">
        <v>40877</v>
      </c>
      <c r="J538" t="s">
        <v>128</v>
      </c>
      <c r="K538" t="s">
        <v>1879</v>
      </c>
    </row>
    <row r="539" spans="1:11" x14ac:dyDescent="0.35">
      <c r="A539" t="s">
        <v>2407</v>
      </c>
      <c r="B539" t="s">
        <v>9</v>
      </c>
      <c r="C539" t="s">
        <v>2293</v>
      </c>
      <c r="D539">
        <v>2022</v>
      </c>
      <c r="E539" t="s">
        <v>363</v>
      </c>
      <c r="F539" t="s">
        <v>2294</v>
      </c>
      <c r="G539" t="s">
        <v>87</v>
      </c>
      <c r="I539" s="1">
        <v>39346</v>
      </c>
      <c r="J539" t="s">
        <v>1679</v>
      </c>
    </row>
    <row r="540" spans="1:11" x14ac:dyDescent="0.35">
      <c r="A540" t="s">
        <v>2102</v>
      </c>
      <c r="B540" t="s">
        <v>9</v>
      </c>
      <c r="C540" t="s">
        <v>1856</v>
      </c>
      <c r="D540">
        <v>2022</v>
      </c>
      <c r="E540" t="s">
        <v>27</v>
      </c>
      <c r="F540" t="s">
        <v>521</v>
      </c>
      <c r="G540" t="s">
        <v>11</v>
      </c>
      <c r="I540" s="1">
        <v>40358</v>
      </c>
      <c r="J540" t="s">
        <v>422</v>
      </c>
      <c r="K540" t="s">
        <v>2636</v>
      </c>
    </row>
    <row r="541" spans="1:11" x14ac:dyDescent="0.35">
      <c r="A541" t="s">
        <v>3401</v>
      </c>
      <c r="B541" t="s">
        <v>9</v>
      </c>
      <c r="C541" t="s">
        <v>3402</v>
      </c>
      <c r="D541">
        <v>2022</v>
      </c>
      <c r="E541" t="s">
        <v>2519</v>
      </c>
      <c r="F541" t="s">
        <v>3403</v>
      </c>
      <c r="G541" t="s">
        <v>60</v>
      </c>
      <c r="I541" s="1">
        <v>41805</v>
      </c>
      <c r="J541" t="s">
        <v>267</v>
      </c>
      <c r="K541" t="s">
        <v>379</v>
      </c>
    </row>
    <row r="542" spans="1:11" x14ac:dyDescent="0.35">
      <c r="A542" t="s">
        <v>3404</v>
      </c>
      <c r="B542" t="s">
        <v>9</v>
      </c>
      <c r="C542" t="s">
        <v>3405</v>
      </c>
      <c r="D542">
        <v>2022</v>
      </c>
      <c r="E542" t="s">
        <v>40</v>
      </c>
      <c r="F542" t="s">
        <v>3406</v>
      </c>
      <c r="G542" t="s">
        <v>234</v>
      </c>
      <c r="I542" s="1">
        <v>40442</v>
      </c>
      <c r="J542" t="s">
        <v>319</v>
      </c>
      <c r="K542" t="s">
        <v>3407</v>
      </c>
    </row>
    <row r="543" spans="1:11" x14ac:dyDescent="0.35">
      <c r="A543" t="s">
        <v>2737</v>
      </c>
      <c r="B543" t="s">
        <v>9</v>
      </c>
      <c r="C543" t="s">
        <v>2738</v>
      </c>
      <c r="D543">
        <v>2022</v>
      </c>
      <c r="E543" t="s">
        <v>27</v>
      </c>
      <c r="F543" t="s">
        <v>2739</v>
      </c>
      <c r="G543" t="s">
        <v>160</v>
      </c>
      <c r="I543" s="1">
        <v>40218</v>
      </c>
      <c r="J543" t="s">
        <v>365</v>
      </c>
      <c r="K543" t="s">
        <v>129</v>
      </c>
    </row>
    <row r="544" spans="1:11" x14ac:dyDescent="0.35">
      <c r="A544" t="s">
        <v>2410</v>
      </c>
      <c r="B544" t="s">
        <v>9</v>
      </c>
      <c r="C544" t="s">
        <v>2297</v>
      </c>
      <c r="D544">
        <v>2022</v>
      </c>
      <c r="E544" t="s">
        <v>344</v>
      </c>
      <c r="F544" t="s">
        <v>2298</v>
      </c>
      <c r="G544" t="s">
        <v>345</v>
      </c>
      <c r="I544" s="1">
        <v>38223</v>
      </c>
      <c r="J544" t="s">
        <v>502</v>
      </c>
    </row>
    <row r="545" spans="1:11" x14ac:dyDescent="0.35">
      <c r="A545" t="s">
        <v>426</v>
      </c>
      <c r="B545" t="s">
        <v>9</v>
      </c>
      <c r="C545" t="s">
        <v>1728</v>
      </c>
      <c r="D545">
        <v>2022</v>
      </c>
      <c r="E545" t="s">
        <v>59</v>
      </c>
      <c r="F545" t="s">
        <v>427</v>
      </c>
      <c r="G545" t="s">
        <v>189</v>
      </c>
      <c r="I545" s="1">
        <v>39852</v>
      </c>
      <c r="J545" t="s">
        <v>110</v>
      </c>
      <c r="K545" t="s">
        <v>114</v>
      </c>
    </row>
    <row r="546" spans="1:11" x14ac:dyDescent="0.35">
      <c r="A546" t="s">
        <v>1570</v>
      </c>
      <c r="B546" t="s">
        <v>16</v>
      </c>
      <c r="C546" t="s">
        <v>376</v>
      </c>
      <c r="D546">
        <v>2022</v>
      </c>
      <c r="E546" t="s">
        <v>18</v>
      </c>
      <c r="F546" t="s">
        <v>377</v>
      </c>
      <c r="G546" t="s">
        <v>74</v>
      </c>
      <c r="I546" s="1">
        <v>40831</v>
      </c>
      <c r="J546" t="s">
        <v>267</v>
      </c>
      <c r="K546" t="s">
        <v>1759</v>
      </c>
    </row>
    <row r="547" spans="1:11" x14ac:dyDescent="0.35">
      <c r="A547" t="s">
        <v>2151</v>
      </c>
      <c r="B547" t="s">
        <v>9</v>
      </c>
      <c r="C547" t="s">
        <v>1618</v>
      </c>
      <c r="D547">
        <v>2022</v>
      </c>
      <c r="E547" t="s">
        <v>27</v>
      </c>
      <c r="F547" t="s">
        <v>1957</v>
      </c>
      <c r="G547" t="s">
        <v>633</v>
      </c>
      <c r="I547" s="1">
        <v>40163</v>
      </c>
      <c r="J547" t="s">
        <v>267</v>
      </c>
      <c r="K547" t="s">
        <v>565</v>
      </c>
    </row>
    <row r="548" spans="1:11" x14ac:dyDescent="0.35">
      <c r="A548" t="s">
        <v>3408</v>
      </c>
      <c r="B548" t="s">
        <v>9</v>
      </c>
      <c r="C548" t="s">
        <v>3409</v>
      </c>
      <c r="D548">
        <v>2022</v>
      </c>
      <c r="E548" t="s">
        <v>2519</v>
      </c>
      <c r="F548" t="s">
        <v>1957</v>
      </c>
      <c r="G548" t="s">
        <v>2185</v>
      </c>
      <c r="I548" s="1">
        <v>41815</v>
      </c>
      <c r="J548" t="s">
        <v>267</v>
      </c>
      <c r="K548" t="s">
        <v>565</v>
      </c>
    </row>
    <row r="549" spans="1:11" x14ac:dyDescent="0.35">
      <c r="A549" t="s">
        <v>995</v>
      </c>
      <c r="B549" t="s">
        <v>16</v>
      </c>
      <c r="C549" t="s">
        <v>996</v>
      </c>
      <c r="D549">
        <v>2022</v>
      </c>
      <c r="E549" t="s">
        <v>243</v>
      </c>
      <c r="F549" t="s">
        <v>997</v>
      </c>
      <c r="G549" t="s">
        <v>62</v>
      </c>
      <c r="I549" s="1">
        <v>38660</v>
      </c>
      <c r="J549" t="s">
        <v>110</v>
      </c>
      <c r="K549" t="s">
        <v>114</v>
      </c>
    </row>
    <row r="550" spans="1:11" x14ac:dyDescent="0.35">
      <c r="A550" t="s">
        <v>2937</v>
      </c>
      <c r="B550" t="s">
        <v>9</v>
      </c>
      <c r="C550" t="s">
        <v>2938</v>
      </c>
      <c r="D550">
        <v>2022</v>
      </c>
      <c r="E550" t="s">
        <v>10</v>
      </c>
      <c r="F550" t="s">
        <v>3410</v>
      </c>
      <c r="G550" t="s">
        <v>11</v>
      </c>
      <c r="I550" s="1">
        <v>41251</v>
      </c>
      <c r="J550" t="s">
        <v>257</v>
      </c>
      <c r="K550" t="s">
        <v>114</v>
      </c>
    </row>
    <row r="551" spans="1:11" x14ac:dyDescent="0.35">
      <c r="A551" t="s">
        <v>3411</v>
      </c>
      <c r="B551" t="s">
        <v>16</v>
      </c>
      <c r="C551" t="s">
        <v>3412</v>
      </c>
      <c r="D551">
        <v>2022</v>
      </c>
      <c r="E551" t="s">
        <v>2519</v>
      </c>
      <c r="F551" t="s">
        <v>3413</v>
      </c>
      <c r="G551" t="s">
        <v>3414</v>
      </c>
      <c r="I551" s="1">
        <v>41683</v>
      </c>
      <c r="J551" t="s">
        <v>110</v>
      </c>
      <c r="K551" t="s">
        <v>379</v>
      </c>
    </row>
    <row r="552" spans="1:11" x14ac:dyDescent="0.35">
      <c r="A552" t="s">
        <v>3415</v>
      </c>
      <c r="B552" t="s">
        <v>9</v>
      </c>
      <c r="C552" t="s">
        <v>3416</v>
      </c>
      <c r="D552">
        <v>2022</v>
      </c>
      <c r="E552" t="s">
        <v>18</v>
      </c>
      <c r="F552" t="s">
        <v>3413</v>
      </c>
      <c r="G552" t="s">
        <v>3417</v>
      </c>
      <c r="I552" s="1">
        <v>40822</v>
      </c>
      <c r="J552" t="s">
        <v>110</v>
      </c>
      <c r="K552" t="s">
        <v>379</v>
      </c>
    </row>
    <row r="553" spans="1:11" x14ac:dyDescent="0.35">
      <c r="A553" t="s">
        <v>3418</v>
      </c>
      <c r="B553" t="s">
        <v>9</v>
      </c>
      <c r="C553" t="s">
        <v>3419</v>
      </c>
      <c r="D553">
        <v>2022</v>
      </c>
      <c r="E553" t="s">
        <v>2519</v>
      </c>
      <c r="F553" t="s">
        <v>3420</v>
      </c>
      <c r="G553" t="s">
        <v>87</v>
      </c>
      <c r="I553" s="1">
        <v>41687</v>
      </c>
      <c r="J553" t="s">
        <v>394</v>
      </c>
      <c r="K553" t="s">
        <v>464</v>
      </c>
    </row>
    <row r="554" spans="1:11" x14ac:dyDescent="0.35">
      <c r="A554" t="s">
        <v>2414</v>
      </c>
      <c r="B554" t="s">
        <v>9</v>
      </c>
      <c r="C554" t="s">
        <v>2304</v>
      </c>
      <c r="D554">
        <v>2022</v>
      </c>
      <c r="E554" t="s">
        <v>107</v>
      </c>
      <c r="F554" t="s">
        <v>2305</v>
      </c>
      <c r="G554" t="s">
        <v>303</v>
      </c>
      <c r="I554" s="1">
        <v>38982</v>
      </c>
      <c r="J554" t="s">
        <v>502</v>
      </c>
    </row>
    <row r="555" spans="1:11" x14ac:dyDescent="0.35">
      <c r="A555" t="s">
        <v>3421</v>
      </c>
      <c r="B555" t="s">
        <v>16</v>
      </c>
      <c r="C555" t="s">
        <v>3422</v>
      </c>
      <c r="D555">
        <v>2022</v>
      </c>
      <c r="E555" t="s">
        <v>10</v>
      </c>
      <c r="F555" t="s">
        <v>3423</v>
      </c>
      <c r="G555" t="s">
        <v>254</v>
      </c>
      <c r="I555" s="1">
        <v>41117</v>
      </c>
      <c r="J555" t="s">
        <v>244</v>
      </c>
    </row>
    <row r="556" spans="1:11" x14ac:dyDescent="0.35">
      <c r="A556" t="s">
        <v>2403</v>
      </c>
      <c r="B556" t="s">
        <v>9</v>
      </c>
      <c r="C556" t="s">
        <v>2286</v>
      </c>
      <c r="D556">
        <v>2022</v>
      </c>
      <c r="E556" t="s">
        <v>2523</v>
      </c>
      <c r="F556" t="s">
        <v>467</v>
      </c>
      <c r="G556" t="s">
        <v>160</v>
      </c>
      <c r="I556" s="1">
        <v>41836</v>
      </c>
      <c r="J556" t="s">
        <v>75</v>
      </c>
      <c r="K556" t="s">
        <v>2287</v>
      </c>
    </row>
    <row r="557" spans="1:11" x14ac:dyDescent="0.35">
      <c r="A557" t="s">
        <v>465</v>
      </c>
      <c r="B557" t="s">
        <v>9</v>
      </c>
      <c r="C557" t="s">
        <v>466</v>
      </c>
      <c r="D557">
        <v>2022</v>
      </c>
      <c r="E557" t="s">
        <v>40</v>
      </c>
      <c r="F557" t="s">
        <v>467</v>
      </c>
      <c r="G557" t="s">
        <v>37</v>
      </c>
      <c r="I557" s="1">
        <v>40558</v>
      </c>
      <c r="J557" t="s">
        <v>394</v>
      </c>
      <c r="K557" t="s">
        <v>464</v>
      </c>
    </row>
    <row r="558" spans="1:11" x14ac:dyDescent="0.35">
      <c r="A558" t="s">
        <v>2154</v>
      </c>
      <c r="B558" t="s">
        <v>9</v>
      </c>
      <c r="C558" t="s">
        <v>1962</v>
      </c>
      <c r="D558">
        <v>2022</v>
      </c>
      <c r="E558" t="s">
        <v>18</v>
      </c>
      <c r="F558" t="s">
        <v>1963</v>
      </c>
      <c r="G558" t="s">
        <v>11</v>
      </c>
      <c r="I558" s="1">
        <v>40744</v>
      </c>
      <c r="J558" t="s">
        <v>394</v>
      </c>
      <c r="K558" t="s">
        <v>464</v>
      </c>
    </row>
    <row r="559" spans="1:11" x14ac:dyDescent="0.35">
      <c r="A559" t="s">
        <v>2075</v>
      </c>
      <c r="B559" t="s">
        <v>9</v>
      </c>
      <c r="C559" t="s">
        <v>1801</v>
      </c>
      <c r="D559">
        <v>2022</v>
      </c>
      <c r="E559" t="s">
        <v>27</v>
      </c>
      <c r="F559" t="s">
        <v>1802</v>
      </c>
      <c r="G559" t="s">
        <v>1803</v>
      </c>
      <c r="I559" s="1">
        <v>40318</v>
      </c>
      <c r="J559" t="s">
        <v>61</v>
      </c>
    </row>
    <row r="560" spans="1:11" x14ac:dyDescent="0.35">
      <c r="A560" t="s">
        <v>829</v>
      </c>
      <c r="B560" t="s">
        <v>9</v>
      </c>
      <c r="C560" t="s">
        <v>830</v>
      </c>
      <c r="D560">
        <v>2022</v>
      </c>
      <c r="E560" t="s">
        <v>59</v>
      </c>
      <c r="F560" t="s">
        <v>825</v>
      </c>
      <c r="G560" t="s">
        <v>23</v>
      </c>
      <c r="I560" s="1">
        <v>39856</v>
      </c>
      <c r="J560" t="s">
        <v>435</v>
      </c>
      <c r="K560" t="s">
        <v>794</v>
      </c>
    </row>
    <row r="561" spans="1:11" x14ac:dyDescent="0.35">
      <c r="A561" t="s">
        <v>475</v>
      </c>
      <c r="B561" t="s">
        <v>9</v>
      </c>
      <c r="C561" t="s">
        <v>476</v>
      </c>
      <c r="D561">
        <v>2022</v>
      </c>
      <c r="E561" t="s">
        <v>252</v>
      </c>
      <c r="F561" t="s">
        <v>477</v>
      </c>
      <c r="G561" t="s">
        <v>23</v>
      </c>
      <c r="I561" s="1">
        <v>38119</v>
      </c>
      <c r="J561" t="s">
        <v>474</v>
      </c>
      <c r="K561" t="s">
        <v>478</v>
      </c>
    </row>
    <row r="562" spans="1:11" x14ac:dyDescent="0.35">
      <c r="A562" t="s">
        <v>2377</v>
      </c>
      <c r="B562" t="s">
        <v>9</v>
      </c>
      <c r="C562" t="s">
        <v>3424</v>
      </c>
      <c r="D562">
        <v>2022</v>
      </c>
      <c r="E562" t="s">
        <v>59</v>
      </c>
      <c r="F562" t="s">
        <v>2233</v>
      </c>
      <c r="G562" t="s">
        <v>327</v>
      </c>
      <c r="I562" s="1">
        <v>39940</v>
      </c>
      <c r="J562" t="s">
        <v>110</v>
      </c>
    </row>
    <row r="563" spans="1:11" x14ac:dyDescent="0.35">
      <c r="A563" t="s">
        <v>2372</v>
      </c>
      <c r="B563" t="s">
        <v>9</v>
      </c>
      <c r="C563" t="s">
        <v>2228</v>
      </c>
      <c r="D563">
        <v>2022</v>
      </c>
      <c r="E563" t="s">
        <v>40</v>
      </c>
      <c r="F563" t="s">
        <v>2229</v>
      </c>
      <c r="G563" t="s">
        <v>592</v>
      </c>
      <c r="I563" s="1">
        <v>40682</v>
      </c>
      <c r="J563" t="s">
        <v>1679</v>
      </c>
      <c r="K563" t="s">
        <v>2178</v>
      </c>
    </row>
    <row r="564" spans="1:11" x14ac:dyDescent="0.35">
      <c r="A564" t="s">
        <v>1243</v>
      </c>
      <c r="B564" t="s">
        <v>9</v>
      </c>
      <c r="C564" t="s">
        <v>3425</v>
      </c>
      <c r="D564">
        <v>2022</v>
      </c>
      <c r="E564" t="s">
        <v>107</v>
      </c>
      <c r="F564" t="s">
        <v>1244</v>
      </c>
      <c r="G564" t="s">
        <v>113</v>
      </c>
      <c r="I564" s="1">
        <v>39209</v>
      </c>
      <c r="J564" t="s">
        <v>2986</v>
      </c>
      <c r="K564" t="s">
        <v>1245</v>
      </c>
    </row>
    <row r="565" spans="1:11" x14ac:dyDescent="0.35">
      <c r="A565" t="s">
        <v>284</v>
      </c>
      <c r="B565" t="s">
        <v>9</v>
      </c>
      <c r="C565" t="s">
        <v>285</v>
      </c>
      <c r="D565">
        <v>2022</v>
      </c>
      <c r="E565" t="s">
        <v>18</v>
      </c>
      <c r="F565" t="s">
        <v>286</v>
      </c>
      <c r="G565" t="s">
        <v>287</v>
      </c>
      <c r="I565" s="1">
        <v>40942</v>
      </c>
      <c r="J565" t="s">
        <v>271</v>
      </c>
      <c r="K565" t="s">
        <v>2902</v>
      </c>
    </row>
    <row r="566" spans="1:11" x14ac:dyDescent="0.35">
      <c r="A566" t="s">
        <v>2089</v>
      </c>
      <c r="B566" t="s">
        <v>9</v>
      </c>
      <c r="C566" t="s">
        <v>1828</v>
      </c>
      <c r="D566">
        <v>2022</v>
      </c>
      <c r="E566" t="s">
        <v>59</v>
      </c>
      <c r="F566" t="s">
        <v>1829</v>
      </c>
      <c r="G566" t="s">
        <v>37</v>
      </c>
      <c r="I566" s="1">
        <v>39835</v>
      </c>
      <c r="J566" t="s">
        <v>435</v>
      </c>
      <c r="K566" t="s">
        <v>798</v>
      </c>
    </row>
    <row r="567" spans="1:11" x14ac:dyDescent="0.35">
      <c r="A567" t="s">
        <v>3426</v>
      </c>
      <c r="B567" t="s">
        <v>9</v>
      </c>
      <c r="C567" t="s">
        <v>3427</v>
      </c>
      <c r="D567">
        <v>2022</v>
      </c>
      <c r="E567" t="s">
        <v>10</v>
      </c>
      <c r="F567" t="s">
        <v>3428</v>
      </c>
      <c r="G567" t="s">
        <v>11</v>
      </c>
      <c r="I567" s="1">
        <v>41283</v>
      </c>
      <c r="J567" t="s">
        <v>271</v>
      </c>
      <c r="K567" t="s">
        <v>857</v>
      </c>
    </row>
    <row r="568" spans="1:11" x14ac:dyDescent="0.35">
      <c r="A568" t="s">
        <v>3429</v>
      </c>
      <c r="B568" t="s">
        <v>16</v>
      </c>
      <c r="C568" t="s">
        <v>3430</v>
      </c>
      <c r="D568">
        <v>2022</v>
      </c>
      <c r="E568" t="s">
        <v>2519</v>
      </c>
      <c r="F568" t="s">
        <v>3431</v>
      </c>
      <c r="G568" t="s">
        <v>233</v>
      </c>
      <c r="I568" s="1">
        <v>41600</v>
      </c>
      <c r="J568" t="s">
        <v>257</v>
      </c>
      <c r="K568" t="s">
        <v>565</v>
      </c>
    </row>
    <row r="569" spans="1:11" x14ac:dyDescent="0.35">
      <c r="A569" t="s">
        <v>2826</v>
      </c>
      <c r="B569" t="s">
        <v>9</v>
      </c>
      <c r="C569" t="s">
        <v>2827</v>
      </c>
      <c r="D569">
        <v>2022</v>
      </c>
      <c r="E569" t="s">
        <v>40</v>
      </c>
      <c r="F569" t="s">
        <v>64</v>
      </c>
      <c r="G569" t="s">
        <v>774</v>
      </c>
      <c r="I569" s="1">
        <v>40575</v>
      </c>
      <c r="J569" t="s">
        <v>188</v>
      </c>
    </row>
    <row r="570" spans="1:11" x14ac:dyDescent="0.35">
      <c r="A570" t="s">
        <v>444</v>
      </c>
      <c r="B570" t="s">
        <v>9</v>
      </c>
      <c r="C570" t="s">
        <v>445</v>
      </c>
      <c r="D570">
        <v>2022</v>
      </c>
      <c r="E570" t="s">
        <v>18</v>
      </c>
      <c r="F570" t="s">
        <v>446</v>
      </c>
      <c r="G570" t="s">
        <v>447</v>
      </c>
      <c r="I570" s="1">
        <v>40790</v>
      </c>
      <c r="J570" t="s">
        <v>244</v>
      </c>
      <c r="K570" t="s">
        <v>981</v>
      </c>
    </row>
    <row r="571" spans="1:11" x14ac:dyDescent="0.35">
      <c r="A571" t="s">
        <v>611</v>
      </c>
      <c r="B571" t="s">
        <v>9</v>
      </c>
      <c r="C571" t="s">
        <v>612</v>
      </c>
      <c r="D571">
        <v>2022</v>
      </c>
      <c r="E571" t="s">
        <v>344</v>
      </c>
      <c r="F571" t="s">
        <v>613</v>
      </c>
      <c r="G571" t="s">
        <v>23</v>
      </c>
      <c r="I571" s="1">
        <v>38247</v>
      </c>
      <c r="J571" t="s">
        <v>398</v>
      </c>
    </row>
    <row r="572" spans="1:11" x14ac:dyDescent="0.35">
      <c r="A572" t="s">
        <v>3432</v>
      </c>
      <c r="B572" t="s">
        <v>9</v>
      </c>
      <c r="C572" t="s">
        <v>3433</v>
      </c>
      <c r="D572">
        <v>2022</v>
      </c>
      <c r="E572" t="s">
        <v>2519</v>
      </c>
      <c r="F572" t="s">
        <v>3434</v>
      </c>
      <c r="G572" t="s">
        <v>235</v>
      </c>
      <c r="I572" s="1">
        <v>41476</v>
      </c>
      <c r="J572" t="s">
        <v>267</v>
      </c>
    </row>
    <row r="573" spans="1:11" x14ac:dyDescent="0.35">
      <c r="A573" t="s">
        <v>2162</v>
      </c>
      <c r="B573" t="s">
        <v>9</v>
      </c>
      <c r="C573" t="s">
        <v>1977</v>
      </c>
      <c r="D573">
        <v>2022</v>
      </c>
      <c r="E573" t="s">
        <v>10</v>
      </c>
      <c r="F573" t="s">
        <v>318</v>
      </c>
      <c r="G573" t="s">
        <v>985</v>
      </c>
      <c r="I573" s="1">
        <v>41146</v>
      </c>
      <c r="J573" t="s">
        <v>1729</v>
      </c>
      <c r="K573" t="s">
        <v>1731</v>
      </c>
    </row>
    <row r="574" spans="1:11" x14ac:dyDescent="0.35">
      <c r="A574" t="s">
        <v>2405</v>
      </c>
      <c r="B574" t="s">
        <v>16</v>
      </c>
      <c r="C574" t="s">
        <v>2290</v>
      </c>
      <c r="D574">
        <v>2022</v>
      </c>
      <c r="E574" t="s">
        <v>2523</v>
      </c>
      <c r="F574" t="s">
        <v>318</v>
      </c>
      <c r="G574" t="s">
        <v>200</v>
      </c>
      <c r="I574" s="1">
        <v>41916</v>
      </c>
      <c r="J574" t="s">
        <v>1729</v>
      </c>
      <c r="K574" t="s">
        <v>454</v>
      </c>
    </row>
    <row r="575" spans="1:11" x14ac:dyDescent="0.35">
      <c r="A575" t="s">
        <v>2652</v>
      </c>
      <c r="B575" t="s">
        <v>16</v>
      </c>
      <c r="C575" t="s">
        <v>2653</v>
      </c>
      <c r="D575">
        <v>2022</v>
      </c>
      <c r="E575" t="s">
        <v>18</v>
      </c>
      <c r="F575" t="s">
        <v>2654</v>
      </c>
      <c r="G575" t="s">
        <v>214</v>
      </c>
      <c r="I575" s="1">
        <v>40725</v>
      </c>
      <c r="J575" t="s">
        <v>61</v>
      </c>
    </row>
    <row r="576" spans="1:11" x14ac:dyDescent="0.35">
      <c r="A576" t="s">
        <v>3435</v>
      </c>
      <c r="B576" t="s">
        <v>16</v>
      </c>
      <c r="C576" t="s">
        <v>3436</v>
      </c>
      <c r="D576">
        <v>2022</v>
      </c>
      <c r="E576" t="s">
        <v>2519</v>
      </c>
      <c r="F576" t="s">
        <v>2654</v>
      </c>
      <c r="G576" t="s">
        <v>261</v>
      </c>
      <c r="I576" s="1">
        <v>41760</v>
      </c>
      <c r="J576" t="s">
        <v>1679</v>
      </c>
      <c r="K576" t="s">
        <v>3437</v>
      </c>
    </row>
    <row r="577" spans="1:11" x14ac:dyDescent="0.35">
      <c r="A577" t="s">
        <v>2004</v>
      </c>
      <c r="B577" t="s">
        <v>9</v>
      </c>
      <c r="C577" t="s">
        <v>1638</v>
      </c>
      <c r="D577">
        <v>2022</v>
      </c>
      <c r="E577" t="s">
        <v>27</v>
      </c>
      <c r="F577" t="s">
        <v>1639</v>
      </c>
      <c r="G577" t="s">
        <v>1640</v>
      </c>
      <c r="I577" s="1">
        <v>40141</v>
      </c>
      <c r="J577" t="s">
        <v>188</v>
      </c>
    </row>
    <row r="578" spans="1:11" x14ac:dyDescent="0.35">
      <c r="A578" t="s">
        <v>222</v>
      </c>
      <c r="B578" t="s">
        <v>9</v>
      </c>
      <c r="C578" t="s">
        <v>223</v>
      </c>
      <c r="D578">
        <v>2022</v>
      </c>
      <c r="E578" t="s">
        <v>27</v>
      </c>
      <c r="F578" t="s">
        <v>224</v>
      </c>
      <c r="G578" t="s">
        <v>225</v>
      </c>
      <c r="I578" s="1">
        <v>40048</v>
      </c>
      <c r="J578" t="s">
        <v>188</v>
      </c>
    </row>
    <row r="579" spans="1:11" x14ac:dyDescent="0.35">
      <c r="A579" t="s">
        <v>3438</v>
      </c>
      <c r="B579" t="s">
        <v>9</v>
      </c>
      <c r="C579" t="s">
        <v>3439</v>
      </c>
      <c r="D579">
        <v>2022</v>
      </c>
      <c r="E579" t="s">
        <v>27</v>
      </c>
      <c r="F579" t="s">
        <v>3440</v>
      </c>
      <c r="G579" t="s">
        <v>633</v>
      </c>
      <c r="I579" s="1">
        <v>40304</v>
      </c>
      <c r="J579" t="s">
        <v>75</v>
      </c>
      <c r="K579" t="s">
        <v>3441</v>
      </c>
    </row>
    <row r="580" spans="1:11" x14ac:dyDescent="0.35">
      <c r="A580" t="s">
        <v>590</v>
      </c>
      <c r="B580" t="s">
        <v>9</v>
      </c>
      <c r="C580" t="s">
        <v>1831</v>
      </c>
      <c r="D580">
        <v>2022</v>
      </c>
      <c r="E580" t="s">
        <v>40</v>
      </c>
      <c r="F580" t="s">
        <v>591</v>
      </c>
      <c r="G580" t="s">
        <v>592</v>
      </c>
      <c r="I580" s="1">
        <v>40432</v>
      </c>
      <c r="J580" t="s">
        <v>110</v>
      </c>
      <c r="K580" t="s">
        <v>355</v>
      </c>
    </row>
    <row r="581" spans="1:11" x14ac:dyDescent="0.35">
      <c r="A581" t="s">
        <v>3442</v>
      </c>
      <c r="B581" t="s">
        <v>9</v>
      </c>
      <c r="C581" t="s">
        <v>3443</v>
      </c>
      <c r="D581">
        <v>2022</v>
      </c>
      <c r="E581" t="s">
        <v>18</v>
      </c>
      <c r="F581" t="s">
        <v>591</v>
      </c>
      <c r="G581" t="s">
        <v>202</v>
      </c>
      <c r="I581" s="1">
        <v>40742</v>
      </c>
      <c r="J581" t="s">
        <v>257</v>
      </c>
      <c r="K581" t="s">
        <v>565</v>
      </c>
    </row>
    <row r="582" spans="1:11" x14ac:dyDescent="0.35">
      <c r="A582" t="s">
        <v>3444</v>
      </c>
      <c r="B582" t="s">
        <v>9</v>
      </c>
      <c r="C582" t="s">
        <v>3445</v>
      </c>
      <c r="D582">
        <v>2022</v>
      </c>
      <c r="E582" t="s">
        <v>2519</v>
      </c>
      <c r="F582" t="s">
        <v>3446</v>
      </c>
      <c r="G582" t="s">
        <v>3447</v>
      </c>
      <c r="I582" s="1">
        <v>41674</v>
      </c>
      <c r="J582" t="s">
        <v>394</v>
      </c>
      <c r="K582" t="s">
        <v>464</v>
      </c>
    </row>
    <row r="583" spans="1:11" x14ac:dyDescent="0.35">
      <c r="A583" t="s">
        <v>696</v>
      </c>
      <c r="B583" t="s">
        <v>9</v>
      </c>
      <c r="C583" t="s">
        <v>3448</v>
      </c>
      <c r="D583">
        <v>2022</v>
      </c>
      <c r="E583" t="s">
        <v>59</v>
      </c>
      <c r="F583" t="s">
        <v>497</v>
      </c>
      <c r="G583" t="s">
        <v>256</v>
      </c>
      <c r="I583" s="1">
        <v>39665</v>
      </c>
      <c r="J583" t="s">
        <v>61</v>
      </c>
    </row>
    <row r="584" spans="1:11" x14ac:dyDescent="0.35">
      <c r="A584" t="s">
        <v>2014</v>
      </c>
      <c r="B584" t="s">
        <v>9</v>
      </c>
      <c r="C584" t="s">
        <v>1662</v>
      </c>
      <c r="D584">
        <v>2022</v>
      </c>
      <c r="E584" t="s">
        <v>27</v>
      </c>
      <c r="F584" t="s">
        <v>497</v>
      </c>
      <c r="G584" t="s">
        <v>189</v>
      </c>
      <c r="I584" s="1">
        <v>40295</v>
      </c>
      <c r="J584" t="s">
        <v>267</v>
      </c>
      <c r="K584" t="s">
        <v>378</v>
      </c>
    </row>
    <row r="585" spans="1:11" x14ac:dyDescent="0.35">
      <c r="A585" t="s">
        <v>2061</v>
      </c>
      <c r="B585" t="s">
        <v>9</v>
      </c>
      <c r="C585" t="s">
        <v>1774</v>
      </c>
      <c r="D585">
        <v>2022</v>
      </c>
      <c r="E585" t="s">
        <v>40</v>
      </c>
      <c r="F585" t="s">
        <v>1775</v>
      </c>
      <c r="G585" t="s">
        <v>235</v>
      </c>
      <c r="I585" s="1">
        <v>40409</v>
      </c>
      <c r="J585" t="s">
        <v>188</v>
      </c>
    </row>
    <row r="586" spans="1:11" x14ac:dyDescent="0.35">
      <c r="A586" t="s">
        <v>2490</v>
      </c>
      <c r="B586" t="s">
        <v>9</v>
      </c>
      <c r="C586" t="s">
        <v>2491</v>
      </c>
      <c r="D586">
        <v>2022</v>
      </c>
      <c r="E586" t="s">
        <v>18</v>
      </c>
      <c r="F586" t="s">
        <v>2492</v>
      </c>
      <c r="G586" t="s">
        <v>189</v>
      </c>
      <c r="I586" s="1">
        <v>40893</v>
      </c>
      <c r="J586" t="s">
        <v>140</v>
      </c>
      <c r="K586" t="s">
        <v>2452</v>
      </c>
    </row>
    <row r="587" spans="1:11" x14ac:dyDescent="0.35">
      <c r="A587" t="s">
        <v>305</v>
      </c>
      <c r="B587" t="s">
        <v>16</v>
      </c>
      <c r="C587" t="s">
        <v>306</v>
      </c>
      <c r="D587">
        <v>2022</v>
      </c>
      <c r="E587" t="s">
        <v>40</v>
      </c>
      <c r="F587" t="s">
        <v>307</v>
      </c>
      <c r="G587" t="s">
        <v>308</v>
      </c>
      <c r="I587" s="1">
        <v>40607</v>
      </c>
      <c r="J587" t="s">
        <v>271</v>
      </c>
      <c r="K587" t="s">
        <v>2682</v>
      </c>
    </row>
    <row r="588" spans="1:11" x14ac:dyDescent="0.35">
      <c r="A588" t="s">
        <v>2690</v>
      </c>
      <c r="B588" t="s">
        <v>16</v>
      </c>
      <c r="C588" t="s">
        <v>2691</v>
      </c>
      <c r="D588">
        <v>2022</v>
      </c>
      <c r="E588" t="s">
        <v>18</v>
      </c>
      <c r="F588" t="s">
        <v>1925</v>
      </c>
      <c r="G588" t="s">
        <v>57</v>
      </c>
      <c r="I588" s="1">
        <v>40976</v>
      </c>
      <c r="J588" t="s">
        <v>267</v>
      </c>
      <c r="K588" t="s">
        <v>114</v>
      </c>
    </row>
    <row r="589" spans="1:11" x14ac:dyDescent="0.35">
      <c r="A589" t="s">
        <v>2558</v>
      </c>
      <c r="B589" t="s">
        <v>9</v>
      </c>
      <c r="C589" t="s">
        <v>2559</v>
      </c>
      <c r="D589">
        <v>2022</v>
      </c>
      <c r="E589" t="s">
        <v>10</v>
      </c>
      <c r="F589" t="s">
        <v>2560</v>
      </c>
      <c r="G589" t="s">
        <v>42</v>
      </c>
      <c r="I589" s="1">
        <v>41346</v>
      </c>
      <c r="J589" t="s">
        <v>75</v>
      </c>
      <c r="K589" t="s">
        <v>80</v>
      </c>
    </row>
    <row r="590" spans="1:11" x14ac:dyDescent="0.35">
      <c r="A590" t="s">
        <v>2125</v>
      </c>
      <c r="B590" t="s">
        <v>9</v>
      </c>
      <c r="C590" t="s">
        <v>1905</v>
      </c>
      <c r="D590">
        <v>2022</v>
      </c>
      <c r="E590" t="s">
        <v>10</v>
      </c>
      <c r="F590" t="s">
        <v>1906</v>
      </c>
      <c r="G590" t="s">
        <v>1907</v>
      </c>
      <c r="I590" s="1">
        <v>41239</v>
      </c>
      <c r="J590" t="s">
        <v>271</v>
      </c>
      <c r="K590" t="s">
        <v>1908</v>
      </c>
    </row>
    <row r="591" spans="1:11" x14ac:dyDescent="0.35">
      <c r="A591" t="s">
        <v>3449</v>
      </c>
      <c r="B591" t="s">
        <v>9</v>
      </c>
      <c r="C591" t="s">
        <v>3450</v>
      </c>
      <c r="D591">
        <v>2022</v>
      </c>
      <c r="E591" t="s">
        <v>2519</v>
      </c>
      <c r="F591" t="s">
        <v>3451</v>
      </c>
      <c r="G591" t="s">
        <v>37</v>
      </c>
      <c r="I591" s="1">
        <v>41624</v>
      </c>
      <c r="J591" t="s">
        <v>474</v>
      </c>
    </row>
    <row r="592" spans="1:11" x14ac:dyDescent="0.35">
      <c r="A592" t="s">
        <v>130</v>
      </c>
      <c r="B592" t="s">
        <v>16</v>
      </c>
      <c r="C592" t="s">
        <v>131</v>
      </c>
      <c r="D592">
        <v>2022</v>
      </c>
      <c r="E592" t="s">
        <v>40</v>
      </c>
      <c r="F592" t="s">
        <v>132</v>
      </c>
      <c r="G592" t="s">
        <v>109</v>
      </c>
      <c r="I592" s="1">
        <v>40637</v>
      </c>
      <c r="J592" t="s">
        <v>128</v>
      </c>
      <c r="K592" t="s">
        <v>1197</v>
      </c>
    </row>
    <row r="593" spans="1:11" x14ac:dyDescent="0.35">
      <c r="A593" t="s">
        <v>920</v>
      </c>
      <c r="B593" t="s">
        <v>9</v>
      </c>
      <c r="C593" t="s">
        <v>921</v>
      </c>
      <c r="D593">
        <v>2022</v>
      </c>
      <c r="E593" t="s">
        <v>252</v>
      </c>
      <c r="F593" t="s">
        <v>922</v>
      </c>
      <c r="G593" t="s">
        <v>923</v>
      </c>
      <c r="I593" s="1">
        <v>38094</v>
      </c>
      <c r="J593" t="s">
        <v>61</v>
      </c>
      <c r="K593" t="s">
        <v>924</v>
      </c>
    </row>
    <row r="594" spans="1:11" x14ac:dyDescent="0.35">
      <c r="A594" t="s">
        <v>1021</v>
      </c>
      <c r="B594" t="s">
        <v>9</v>
      </c>
      <c r="C594" t="s">
        <v>1894</v>
      </c>
      <c r="D594">
        <v>2022</v>
      </c>
      <c r="E594" t="s">
        <v>2523</v>
      </c>
      <c r="F594" t="s">
        <v>922</v>
      </c>
      <c r="G594" t="s">
        <v>774</v>
      </c>
      <c r="I594" s="1">
        <v>42335</v>
      </c>
      <c r="J594" t="s">
        <v>398</v>
      </c>
    </row>
    <row r="595" spans="1:11" x14ac:dyDescent="0.35">
      <c r="A595" t="s">
        <v>2119</v>
      </c>
      <c r="B595" t="s">
        <v>16</v>
      </c>
      <c r="C595" t="s">
        <v>1895</v>
      </c>
      <c r="D595">
        <v>2022</v>
      </c>
      <c r="E595" t="s">
        <v>2519</v>
      </c>
      <c r="F595" t="s">
        <v>910</v>
      </c>
      <c r="G595" t="s">
        <v>912</v>
      </c>
      <c r="I595" s="1">
        <v>41645</v>
      </c>
      <c r="J595" t="s">
        <v>398</v>
      </c>
      <c r="K595" t="s">
        <v>1871</v>
      </c>
    </row>
    <row r="596" spans="1:11" x14ac:dyDescent="0.35">
      <c r="A596" t="s">
        <v>149</v>
      </c>
      <c r="B596" t="s">
        <v>9</v>
      </c>
      <c r="C596" t="s">
        <v>150</v>
      </c>
      <c r="D596">
        <v>2022</v>
      </c>
      <c r="E596" t="s">
        <v>40</v>
      </c>
      <c r="F596" t="s">
        <v>151</v>
      </c>
      <c r="G596" t="s">
        <v>152</v>
      </c>
      <c r="I596" s="1">
        <v>40380</v>
      </c>
      <c r="J596" t="s">
        <v>140</v>
      </c>
      <c r="K596" t="s">
        <v>2452</v>
      </c>
    </row>
    <row r="597" spans="1:11" x14ac:dyDescent="0.35">
      <c r="A597" t="s">
        <v>115</v>
      </c>
      <c r="B597" t="s">
        <v>16</v>
      </c>
      <c r="C597" t="s">
        <v>116</v>
      </c>
      <c r="D597">
        <v>2022</v>
      </c>
      <c r="E597" t="s">
        <v>107</v>
      </c>
      <c r="F597" t="s">
        <v>117</v>
      </c>
      <c r="G597" t="s">
        <v>118</v>
      </c>
      <c r="I597" s="1">
        <v>38985</v>
      </c>
      <c r="J597" t="s">
        <v>61</v>
      </c>
    </row>
    <row r="598" spans="1:11" x14ac:dyDescent="0.35">
      <c r="A598" t="s">
        <v>2342</v>
      </c>
      <c r="B598" t="s">
        <v>9</v>
      </c>
      <c r="C598" t="s">
        <v>2181</v>
      </c>
      <c r="D598">
        <v>2022</v>
      </c>
      <c r="E598" t="s">
        <v>18</v>
      </c>
      <c r="F598" t="s">
        <v>2182</v>
      </c>
      <c r="G598" t="s">
        <v>189</v>
      </c>
      <c r="I598" s="1">
        <v>41081</v>
      </c>
      <c r="J598" t="s">
        <v>267</v>
      </c>
      <c r="K598" t="s">
        <v>570</v>
      </c>
    </row>
    <row r="599" spans="1:11" x14ac:dyDescent="0.35">
      <c r="A599" t="s">
        <v>3452</v>
      </c>
      <c r="B599" t="s">
        <v>9</v>
      </c>
      <c r="C599" t="s">
        <v>3453</v>
      </c>
      <c r="D599">
        <v>2022</v>
      </c>
      <c r="E599" t="s">
        <v>40</v>
      </c>
      <c r="F599" t="s">
        <v>3454</v>
      </c>
      <c r="G599" t="s">
        <v>633</v>
      </c>
      <c r="I599" s="1">
        <v>40699</v>
      </c>
      <c r="J599" t="s">
        <v>1679</v>
      </c>
      <c r="K599" t="s">
        <v>3285</v>
      </c>
    </row>
    <row r="600" spans="1:11" x14ac:dyDescent="0.35">
      <c r="A600" t="s">
        <v>1004</v>
      </c>
      <c r="B600" t="s">
        <v>16</v>
      </c>
      <c r="C600" t="s">
        <v>1005</v>
      </c>
      <c r="D600">
        <v>2022</v>
      </c>
      <c r="E600" t="s">
        <v>243</v>
      </c>
      <c r="F600" t="s">
        <v>1006</v>
      </c>
      <c r="G600" t="s">
        <v>1007</v>
      </c>
      <c r="I600" s="1">
        <v>38799</v>
      </c>
      <c r="J600" t="s">
        <v>435</v>
      </c>
      <c r="K600" t="s">
        <v>3455</v>
      </c>
    </row>
    <row r="601" spans="1:11" x14ac:dyDescent="0.35">
      <c r="A601" t="s">
        <v>3456</v>
      </c>
      <c r="B601" t="s">
        <v>9</v>
      </c>
      <c r="C601" t="s">
        <v>3457</v>
      </c>
      <c r="D601">
        <v>2022</v>
      </c>
      <c r="E601" t="s">
        <v>2519</v>
      </c>
      <c r="F601" t="s">
        <v>1084</v>
      </c>
      <c r="G601" t="s">
        <v>3458</v>
      </c>
      <c r="I601" s="1">
        <v>41526</v>
      </c>
      <c r="J601" t="s">
        <v>271</v>
      </c>
      <c r="K601" t="s">
        <v>857</v>
      </c>
    </row>
    <row r="602" spans="1:11" x14ac:dyDescent="0.35">
      <c r="A602" t="s">
        <v>1343</v>
      </c>
      <c r="B602" t="s">
        <v>9</v>
      </c>
      <c r="C602" t="s">
        <v>1344</v>
      </c>
      <c r="D602">
        <v>2022</v>
      </c>
      <c r="E602" t="s">
        <v>88</v>
      </c>
      <c r="F602" t="s">
        <v>1255</v>
      </c>
      <c r="G602" t="s">
        <v>87</v>
      </c>
      <c r="I602" s="1">
        <v>34958</v>
      </c>
      <c r="J602" t="s">
        <v>61</v>
      </c>
      <c r="K602" t="s">
        <v>1298</v>
      </c>
    </row>
    <row r="603" spans="1:11" x14ac:dyDescent="0.35">
      <c r="A603" t="s">
        <v>1253</v>
      </c>
      <c r="B603" t="s">
        <v>9</v>
      </c>
      <c r="C603" t="s">
        <v>1254</v>
      </c>
      <c r="D603">
        <v>2022</v>
      </c>
      <c r="E603" t="s">
        <v>88</v>
      </c>
      <c r="F603" t="s">
        <v>1255</v>
      </c>
      <c r="G603" t="s">
        <v>113</v>
      </c>
      <c r="I603" s="1">
        <v>32214</v>
      </c>
      <c r="J603" t="s">
        <v>61</v>
      </c>
    </row>
    <row r="604" spans="1:11" x14ac:dyDescent="0.35">
      <c r="A604" t="s">
        <v>1407</v>
      </c>
      <c r="B604" t="s">
        <v>16</v>
      </c>
      <c r="C604" t="s">
        <v>1408</v>
      </c>
      <c r="D604">
        <v>2022</v>
      </c>
      <c r="E604" t="s">
        <v>88</v>
      </c>
      <c r="F604" t="s">
        <v>1345</v>
      </c>
      <c r="G604" t="s">
        <v>1409</v>
      </c>
      <c r="I604" s="1">
        <v>20002</v>
      </c>
      <c r="J604" t="s">
        <v>943</v>
      </c>
    </row>
    <row r="605" spans="1:11" x14ac:dyDescent="0.35">
      <c r="A605" t="s">
        <v>587</v>
      </c>
      <c r="B605" t="s">
        <v>16</v>
      </c>
      <c r="C605" t="s">
        <v>588</v>
      </c>
      <c r="D605">
        <v>2022</v>
      </c>
      <c r="E605" t="s">
        <v>59</v>
      </c>
      <c r="F605" t="s">
        <v>589</v>
      </c>
      <c r="G605" t="s">
        <v>175</v>
      </c>
      <c r="I605" s="1">
        <v>39820</v>
      </c>
      <c r="J605" t="s">
        <v>267</v>
      </c>
      <c r="K605" t="s">
        <v>379</v>
      </c>
    </row>
    <row r="606" spans="1:11" x14ac:dyDescent="0.35">
      <c r="A606" t="s">
        <v>226</v>
      </c>
      <c r="B606" t="s">
        <v>16</v>
      </c>
      <c r="C606" t="s">
        <v>227</v>
      </c>
      <c r="D606">
        <v>2022</v>
      </c>
      <c r="E606" t="s">
        <v>27</v>
      </c>
      <c r="F606" t="s">
        <v>228</v>
      </c>
      <c r="G606" t="s">
        <v>229</v>
      </c>
      <c r="I606" s="1">
        <v>40063</v>
      </c>
      <c r="J606" t="s">
        <v>188</v>
      </c>
    </row>
    <row r="607" spans="1:11" x14ac:dyDescent="0.35">
      <c r="A607" t="s">
        <v>2090</v>
      </c>
      <c r="B607" t="s">
        <v>16</v>
      </c>
      <c r="C607" t="s">
        <v>1830</v>
      </c>
      <c r="D607">
        <v>2022</v>
      </c>
      <c r="E607" t="s">
        <v>18</v>
      </c>
      <c r="F607" t="s">
        <v>228</v>
      </c>
      <c r="G607" t="s">
        <v>473</v>
      </c>
      <c r="I607" s="1">
        <v>40758</v>
      </c>
      <c r="J607" t="s">
        <v>188</v>
      </c>
    </row>
    <row r="608" spans="1:11" x14ac:dyDescent="0.35">
      <c r="A608" t="s">
        <v>703</v>
      </c>
      <c r="B608" t="s">
        <v>9</v>
      </c>
      <c r="C608" t="s">
        <v>704</v>
      </c>
      <c r="D608">
        <v>2022</v>
      </c>
      <c r="E608" t="s">
        <v>27</v>
      </c>
      <c r="F608" t="s">
        <v>705</v>
      </c>
      <c r="G608" t="s">
        <v>190</v>
      </c>
      <c r="I608" s="1">
        <v>40131</v>
      </c>
      <c r="J608" t="s">
        <v>402</v>
      </c>
      <c r="K608" t="s">
        <v>403</v>
      </c>
    </row>
    <row r="609" spans="1:11" x14ac:dyDescent="0.35">
      <c r="A609" t="s">
        <v>706</v>
      </c>
      <c r="B609" t="s">
        <v>16</v>
      </c>
      <c r="C609" t="s">
        <v>707</v>
      </c>
      <c r="D609">
        <v>2022</v>
      </c>
      <c r="E609" t="s">
        <v>27</v>
      </c>
      <c r="F609" t="s">
        <v>705</v>
      </c>
      <c r="G609" t="s">
        <v>104</v>
      </c>
      <c r="I609" s="1">
        <v>40131</v>
      </c>
      <c r="J609" t="s">
        <v>402</v>
      </c>
      <c r="K609" t="s">
        <v>403</v>
      </c>
    </row>
    <row r="610" spans="1:11" x14ac:dyDescent="0.35">
      <c r="A610" t="s">
        <v>2076</v>
      </c>
      <c r="B610" t="s">
        <v>9</v>
      </c>
      <c r="C610" t="s">
        <v>1804</v>
      </c>
      <c r="D610">
        <v>2022</v>
      </c>
      <c r="E610" t="s">
        <v>40</v>
      </c>
      <c r="F610" t="s">
        <v>1805</v>
      </c>
      <c r="G610" t="s">
        <v>317</v>
      </c>
      <c r="I610" s="1">
        <v>40421</v>
      </c>
      <c r="J610" t="s">
        <v>61</v>
      </c>
    </row>
    <row r="611" spans="1:11" x14ac:dyDescent="0.35">
      <c r="A611" t="s">
        <v>3459</v>
      </c>
      <c r="B611" t="s">
        <v>9</v>
      </c>
      <c r="C611" t="s">
        <v>3460</v>
      </c>
      <c r="D611">
        <v>2022</v>
      </c>
      <c r="E611" t="s">
        <v>18</v>
      </c>
      <c r="F611" t="s">
        <v>3461</v>
      </c>
      <c r="G611" t="s">
        <v>633</v>
      </c>
      <c r="I611" s="1">
        <v>40934</v>
      </c>
      <c r="J611" t="s">
        <v>140</v>
      </c>
      <c r="K611" t="s">
        <v>2452</v>
      </c>
    </row>
    <row r="612" spans="1:11" x14ac:dyDescent="0.35">
      <c r="A612" t="s">
        <v>1425</v>
      </c>
      <c r="B612" t="s">
        <v>9</v>
      </c>
      <c r="C612" t="s">
        <v>1426</v>
      </c>
      <c r="D612">
        <v>2022</v>
      </c>
      <c r="E612" t="s">
        <v>243</v>
      </c>
      <c r="F612" t="s">
        <v>1427</v>
      </c>
      <c r="G612" t="s">
        <v>160</v>
      </c>
      <c r="I612" s="1">
        <v>38581</v>
      </c>
      <c r="J612" t="s">
        <v>435</v>
      </c>
      <c r="K612" t="s">
        <v>775</v>
      </c>
    </row>
    <row r="613" spans="1:11" x14ac:dyDescent="0.35">
      <c r="A613" t="s">
        <v>2157</v>
      </c>
      <c r="B613" t="s">
        <v>9</v>
      </c>
      <c r="C613" t="s">
        <v>1967</v>
      </c>
      <c r="D613">
        <v>2022</v>
      </c>
      <c r="E613" t="s">
        <v>40</v>
      </c>
      <c r="F613" t="s">
        <v>616</v>
      </c>
      <c r="G613" t="s">
        <v>327</v>
      </c>
      <c r="I613" s="1">
        <v>40412</v>
      </c>
      <c r="J613" t="s">
        <v>398</v>
      </c>
      <c r="K613" t="s">
        <v>1871</v>
      </c>
    </row>
    <row r="614" spans="1:11" x14ac:dyDescent="0.35">
      <c r="A614" t="s">
        <v>614</v>
      </c>
      <c r="B614" t="s">
        <v>9</v>
      </c>
      <c r="C614" t="s">
        <v>615</v>
      </c>
      <c r="D614">
        <v>2022</v>
      </c>
      <c r="E614" t="s">
        <v>13</v>
      </c>
      <c r="F614" t="s">
        <v>616</v>
      </c>
      <c r="G614" t="s">
        <v>160</v>
      </c>
      <c r="I614" s="1">
        <v>37685</v>
      </c>
      <c r="J614" t="s">
        <v>398</v>
      </c>
    </row>
    <row r="615" spans="1:11" x14ac:dyDescent="0.35">
      <c r="A615" t="s">
        <v>2134</v>
      </c>
      <c r="B615" t="s">
        <v>16</v>
      </c>
      <c r="C615" t="s">
        <v>1923</v>
      </c>
      <c r="D615">
        <v>2022</v>
      </c>
      <c r="E615" t="s">
        <v>27</v>
      </c>
      <c r="F615" t="s">
        <v>1924</v>
      </c>
      <c r="G615" t="s">
        <v>109</v>
      </c>
      <c r="I615" s="1">
        <v>40065</v>
      </c>
      <c r="J615" t="s">
        <v>257</v>
      </c>
      <c r="K615" t="s">
        <v>565</v>
      </c>
    </row>
    <row r="616" spans="1:11" x14ac:dyDescent="0.35">
      <c r="A616" t="s">
        <v>1055</v>
      </c>
      <c r="B616" t="s">
        <v>16</v>
      </c>
      <c r="C616" t="s">
        <v>2584</v>
      </c>
      <c r="D616">
        <v>2022</v>
      </c>
      <c r="E616" t="s">
        <v>243</v>
      </c>
      <c r="F616" t="s">
        <v>559</v>
      </c>
      <c r="G616" t="s">
        <v>262</v>
      </c>
      <c r="I616" s="1">
        <v>38833</v>
      </c>
      <c r="J616" t="s">
        <v>110</v>
      </c>
    </row>
    <row r="617" spans="1:11" x14ac:dyDescent="0.35">
      <c r="A617" t="s">
        <v>2152</v>
      </c>
      <c r="B617" t="s">
        <v>16</v>
      </c>
      <c r="C617" t="s">
        <v>1958</v>
      </c>
      <c r="D617">
        <v>2022</v>
      </c>
      <c r="E617" t="s">
        <v>10</v>
      </c>
      <c r="F617" t="s">
        <v>1959</v>
      </c>
      <c r="G617" t="s">
        <v>1960</v>
      </c>
      <c r="I617" s="1">
        <v>41267</v>
      </c>
      <c r="J617" t="s">
        <v>402</v>
      </c>
      <c r="K617" t="s">
        <v>1670</v>
      </c>
    </row>
    <row r="618" spans="1:11" x14ac:dyDescent="0.35">
      <c r="A618" t="s">
        <v>2894</v>
      </c>
      <c r="B618" t="s">
        <v>16</v>
      </c>
      <c r="C618" t="s">
        <v>2895</v>
      </c>
      <c r="D618">
        <v>2022</v>
      </c>
      <c r="E618" t="s">
        <v>10</v>
      </c>
      <c r="F618" t="s">
        <v>1959</v>
      </c>
      <c r="G618" t="s">
        <v>57</v>
      </c>
      <c r="I618" s="1">
        <v>41417</v>
      </c>
      <c r="J618" t="s">
        <v>90</v>
      </c>
    </row>
    <row r="619" spans="1:11" x14ac:dyDescent="0.35">
      <c r="A619" t="s">
        <v>3462</v>
      </c>
      <c r="B619" t="s">
        <v>16</v>
      </c>
      <c r="C619" t="s">
        <v>3463</v>
      </c>
      <c r="D619">
        <v>2022</v>
      </c>
      <c r="E619" t="s">
        <v>18</v>
      </c>
      <c r="F619" t="s">
        <v>3464</v>
      </c>
      <c r="G619" t="s">
        <v>85</v>
      </c>
      <c r="I619" s="1">
        <v>40737</v>
      </c>
      <c r="J619" t="s">
        <v>271</v>
      </c>
      <c r="K619" t="s">
        <v>2179</v>
      </c>
    </row>
    <row r="620" spans="1:11" x14ac:dyDescent="0.35">
      <c r="A620" t="s">
        <v>759</v>
      </c>
      <c r="B620" t="s">
        <v>9</v>
      </c>
      <c r="C620" t="s">
        <v>760</v>
      </c>
      <c r="D620">
        <v>2022</v>
      </c>
      <c r="E620" t="s">
        <v>27</v>
      </c>
      <c r="F620" t="s">
        <v>761</v>
      </c>
      <c r="G620" t="s">
        <v>317</v>
      </c>
      <c r="I620" s="1">
        <v>40030</v>
      </c>
      <c r="J620" t="s">
        <v>140</v>
      </c>
      <c r="K620" t="s">
        <v>746</v>
      </c>
    </row>
    <row r="621" spans="1:11" x14ac:dyDescent="0.35">
      <c r="A621" t="s">
        <v>3465</v>
      </c>
      <c r="B621" t="s">
        <v>9</v>
      </c>
      <c r="C621" t="s">
        <v>3466</v>
      </c>
      <c r="D621">
        <v>2022</v>
      </c>
      <c r="E621" t="s">
        <v>10</v>
      </c>
      <c r="F621" t="s">
        <v>761</v>
      </c>
      <c r="G621" t="s">
        <v>410</v>
      </c>
      <c r="I621" s="1">
        <v>41172</v>
      </c>
      <c r="J621" t="s">
        <v>140</v>
      </c>
      <c r="K621" t="s">
        <v>2452</v>
      </c>
    </row>
    <row r="622" spans="1:11" x14ac:dyDescent="0.35">
      <c r="A622" t="s">
        <v>1346</v>
      </c>
      <c r="B622" t="s">
        <v>9</v>
      </c>
      <c r="C622" t="s">
        <v>2890</v>
      </c>
      <c r="D622">
        <v>2022</v>
      </c>
      <c r="E622" t="s">
        <v>953</v>
      </c>
      <c r="F622" t="s">
        <v>761</v>
      </c>
      <c r="G622" t="s">
        <v>113</v>
      </c>
      <c r="I622" s="1">
        <v>36626</v>
      </c>
      <c r="J622" t="s">
        <v>90</v>
      </c>
    </row>
    <row r="623" spans="1:11" x14ac:dyDescent="0.35">
      <c r="A623" t="s">
        <v>882</v>
      </c>
      <c r="B623" t="s">
        <v>9</v>
      </c>
      <c r="C623" t="s">
        <v>883</v>
      </c>
      <c r="D623">
        <v>2022</v>
      </c>
      <c r="E623" t="s">
        <v>344</v>
      </c>
      <c r="F623" t="s">
        <v>884</v>
      </c>
      <c r="G623" t="s">
        <v>345</v>
      </c>
      <c r="I623" s="1">
        <v>38308</v>
      </c>
      <c r="J623" t="s">
        <v>502</v>
      </c>
    </row>
    <row r="624" spans="1:11" x14ac:dyDescent="0.35">
      <c r="A624" t="s">
        <v>2655</v>
      </c>
      <c r="B624" t="s">
        <v>16</v>
      </c>
      <c r="C624" t="s">
        <v>2656</v>
      </c>
      <c r="D624">
        <v>2022</v>
      </c>
      <c r="E624" t="s">
        <v>40</v>
      </c>
      <c r="F624" t="s">
        <v>1687</v>
      </c>
      <c r="G624" t="s">
        <v>262</v>
      </c>
      <c r="I624" s="1">
        <v>40592</v>
      </c>
      <c r="J624" t="s">
        <v>61</v>
      </c>
    </row>
    <row r="625" spans="1:11" x14ac:dyDescent="0.35">
      <c r="A625" t="s">
        <v>2025</v>
      </c>
      <c r="B625" t="s">
        <v>16</v>
      </c>
      <c r="C625" t="s">
        <v>1686</v>
      </c>
      <c r="D625">
        <v>2022</v>
      </c>
      <c r="E625" t="s">
        <v>107</v>
      </c>
      <c r="F625" t="s">
        <v>1687</v>
      </c>
      <c r="G625" t="s">
        <v>261</v>
      </c>
      <c r="I625" s="1">
        <v>38929</v>
      </c>
      <c r="J625" t="s">
        <v>502</v>
      </c>
    </row>
    <row r="626" spans="1:11" x14ac:dyDescent="0.35">
      <c r="A626" t="s">
        <v>2017</v>
      </c>
      <c r="B626" t="s">
        <v>9</v>
      </c>
      <c r="C626" t="s">
        <v>1667</v>
      </c>
      <c r="D626">
        <v>2022</v>
      </c>
      <c r="E626" t="s">
        <v>18</v>
      </c>
      <c r="F626" t="s">
        <v>586</v>
      </c>
      <c r="G626" t="s">
        <v>345</v>
      </c>
      <c r="I626" s="1">
        <v>41044</v>
      </c>
      <c r="J626" t="s">
        <v>267</v>
      </c>
      <c r="K626" t="s">
        <v>114</v>
      </c>
    </row>
    <row r="627" spans="1:11" x14ac:dyDescent="0.35">
      <c r="A627" t="s">
        <v>584</v>
      </c>
      <c r="B627" t="s">
        <v>9</v>
      </c>
      <c r="C627" t="s">
        <v>585</v>
      </c>
      <c r="D627">
        <v>2022</v>
      </c>
      <c r="E627" t="s">
        <v>27</v>
      </c>
      <c r="F627" t="s">
        <v>586</v>
      </c>
      <c r="G627" t="s">
        <v>189</v>
      </c>
      <c r="I627" s="1">
        <v>40358</v>
      </c>
      <c r="J627" t="s">
        <v>267</v>
      </c>
      <c r="K627" t="s">
        <v>114</v>
      </c>
    </row>
    <row r="628" spans="1:11" x14ac:dyDescent="0.35">
      <c r="A628" t="s">
        <v>2891</v>
      </c>
      <c r="B628" t="s">
        <v>16</v>
      </c>
      <c r="C628" t="s">
        <v>2892</v>
      </c>
      <c r="D628">
        <v>2022</v>
      </c>
      <c r="E628" t="s">
        <v>363</v>
      </c>
      <c r="F628" t="s">
        <v>2893</v>
      </c>
      <c r="G628" t="s">
        <v>734</v>
      </c>
      <c r="I628" s="1">
        <v>39603</v>
      </c>
      <c r="J628" t="s">
        <v>90</v>
      </c>
    </row>
    <row r="629" spans="1:11" x14ac:dyDescent="0.35">
      <c r="A629" t="s">
        <v>3467</v>
      </c>
      <c r="B629" t="s">
        <v>16</v>
      </c>
      <c r="C629" t="s">
        <v>3468</v>
      </c>
      <c r="D629">
        <v>2022</v>
      </c>
      <c r="E629" t="s">
        <v>10</v>
      </c>
      <c r="F629" t="s">
        <v>3469</v>
      </c>
      <c r="G629" t="s">
        <v>520</v>
      </c>
      <c r="I629" s="1">
        <v>41244</v>
      </c>
      <c r="J629" t="s">
        <v>394</v>
      </c>
    </row>
    <row r="630" spans="1:11" x14ac:dyDescent="0.35">
      <c r="A630" t="s">
        <v>982</v>
      </c>
      <c r="B630" t="s">
        <v>9</v>
      </c>
      <c r="C630" t="s">
        <v>983</v>
      </c>
      <c r="D630">
        <v>2022</v>
      </c>
      <c r="E630" t="s">
        <v>40</v>
      </c>
      <c r="F630" t="s">
        <v>984</v>
      </c>
      <c r="G630" t="s">
        <v>985</v>
      </c>
      <c r="I630" s="1">
        <v>40386</v>
      </c>
      <c r="J630" t="s">
        <v>244</v>
      </c>
      <c r="K630" t="s">
        <v>525</v>
      </c>
    </row>
    <row r="631" spans="1:11" x14ac:dyDescent="0.35">
      <c r="A631" t="s">
        <v>1132</v>
      </c>
      <c r="B631" t="s">
        <v>16</v>
      </c>
      <c r="C631" t="s">
        <v>1133</v>
      </c>
      <c r="D631">
        <v>2022</v>
      </c>
      <c r="E631" t="s">
        <v>363</v>
      </c>
      <c r="F631" t="s">
        <v>1134</v>
      </c>
      <c r="G631" t="s">
        <v>440</v>
      </c>
      <c r="I631" s="1">
        <v>39614</v>
      </c>
      <c r="J631" t="s">
        <v>244</v>
      </c>
      <c r="K631" t="s">
        <v>525</v>
      </c>
    </row>
    <row r="632" spans="1:11" x14ac:dyDescent="0.35">
      <c r="A632" t="s">
        <v>1264</v>
      </c>
      <c r="B632" t="s">
        <v>9</v>
      </c>
      <c r="C632" t="s">
        <v>1265</v>
      </c>
      <c r="D632">
        <v>2022</v>
      </c>
      <c r="E632" t="s">
        <v>88</v>
      </c>
      <c r="F632" t="s">
        <v>1266</v>
      </c>
      <c r="G632" t="s">
        <v>655</v>
      </c>
      <c r="I632" s="1">
        <v>33988</v>
      </c>
      <c r="J632" t="s">
        <v>21</v>
      </c>
    </row>
    <row r="633" spans="1:11" x14ac:dyDescent="0.35">
      <c r="A633" t="s">
        <v>2631</v>
      </c>
      <c r="B633" t="s">
        <v>9</v>
      </c>
      <c r="C633" t="s">
        <v>2632</v>
      </c>
      <c r="D633">
        <v>2022</v>
      </c>
      <c r="E633" t="s">
        <v>18</v>
      </c>
      <c r="F633" t="s">
        <v>2633</v>
      </c>
      <c r="G633" t="s">
        <v>160</v>
      </c>
      <c r="I633" s="1">
        <v>41040</v>
      </c>
      <c r="J633" t="s">
        <v>422</v>
      </c>
      <c r="K633" t="s">
        <v>857</v>
      </c>
    </row>
    <row r="634" spans="1:11" x14ac:dyDescent="0.35">
      <c r="A634" t="s">
        <v>2754</v>
      </c>
      <c r="B634" t="s">
        <v>9</v>
      </c>
      <c r="C634" t="s">
        <v>2755</v>
      </c>
      <c r="D634">
        <v>2022</v>
      </c>
      <c r="E634" t="s">
        <v>27</v>
      </c>
      <c r="F634" t="s">
        <v>2633</v>
      </c>
      <c r="G634" t="s">
        <v>11</v>
      </c>
      <c r="I634" s="1">
        <v>40172</v>
      </c>
      <c r="J634" t="s">
        <v>435</v>
      </c>
      <c r="K634" t="s">
        <v>2756</v>
      </c>
    </row>
    <row r="635" spans="1:11" x14ac:dyDescent="0.35">
      <c r="A635" t="s">
        <v>1522</v>
      </c>
      <c r="B635" t="s">
        <v>9</v>
      </c>
      <c r="C635" t="s">
        <v>1523</v>
      </c>
      <c r="D635">
        <v>2022</v>
      </c>
      <c r="E635" t="s">
        <v>344</v>
      </c>
      <c r="F635" t="s">
        <v>1524</v>
      </c>
      <c r="G635" t="s">
        <v>334</v>
      </c>
      <c r="I635" s="1">
        <v>38456</v>
      </c>
      <c r="J635" t="s">
        <v>435</v>
      </c>
      <c r="K635" t="s">
        <v>775</v>
      </c>
    </row>
    <row r="636" spans="1:11" x14ac:dyDescent="0.35">
      <c r="A636" t="s">
        <v>581</v>
      </c>
      <c r="B636" t="s">
        <v>16</v>
      </c>
      <c r="C636" t="s">
        <v>3470</v>
      </c>
      <c r="D636">
        <v>2022</v>
      </c>
      <c r="E636" t="s">
        <v>40</v>
      </c>
      <c r="F636" t="s">
        <v>582</v>
      </c>
      <c r="G636" t="s">
        <v>583</v>
      </c>
      <c r="I636" s="1">
        <v>40511</v>
      </c>
      <c r="J636" t="s">
        <v>110</v>
      </c>
      <c r="K636" t="s">
        <v>332</v>
      </c>
    </row>
    <row r="637" spans="1:11" x14ac:dyDescent="0.35">
      <c r="A637" t="s">
        <v>1168</v>
      </c>
      <c r="B637" t="s">
        <v>9</v>
      </c>
      <c r="C637" t="s">
        <v>3471</v>
      </c>
      <c r="D637">
        <v>2022</v>
      </c>
      <c r="E637" t="s">
        <v>363</v>
      </c>
      <c r="F637" t="s">
        <v>582</v>
      </c>
      <c r="G637" t="s">
        <v>65</v>
      </c>
      <c r="I637" s="1">
        <v>39357</v>
      </c>
      <c r="J637" t="s">
        <v>110</v>
      </c>
    </row>
    <row r="638" spans="1:11" x14ac:dyDescent="0.35">
      <c r="A638" t="s">
        <v>1246</v>
      </c>
      <c r="B638" t="s">
        <v>9</v>
      </c>
      <c r="C638" t="s">
        <v>1247</v>
      </c>
      <c r="D638">
        <v>2022</v>
      </c>
      <c r="E638" t="s">
        <v>363</v>
      </c>
      <c r="F638" t="s">
        <v>1227</v>
      </c>
      <c r="G638" t="s">
        <v>327</v>
      </c>
      <c r="I638" s="1">
        <v>39547</v>
      </c>
      <c r="J638" t="s">
        <v>75</v>
      </c>
      <c r="K638" t="s">
        <v>80</v>
      </c>
    </row>
    <row r="639" spans="1:11" x14ac:dyDescent="0.35">
      <c r="A639" t="s">
        <v>1564</v>
      </c>
      <c r="B639" t="s">
        <v>9</v>
      </c>
      <c r="C639" t="s">
        <v>1968</v>
      </c>
      <c r="D639">
        <v>2022</v>
      </c>
      <c r="E639" t="s">
        <v>88</v>
      </c>
      <c r="F639" t="s">
        <v>1227</v>
      </c>
      <c r="G639" t="s">
        <v>334</v>
      </c>
      <c r="I639" s="1">
        <v>35008</v>
      </c>
      <c r="J639" t="s">
        <v>90</v>
      </c>
    </row>
    <row r="640" spans="1:11" x14ac:dyDescent="0.35">
      <c r="A640" t="s">
        <v>1026</v>
      </c>
      <c r="B640" t="s">
        <v>16</v>
      </c>
      <c r="C640" t="s">
        <v>1027</v>
      </c>
      <c r="D640">
        <v>2022</v>
      </c>
      <c r="E640" t="s">
        <v>27</v>
      </c>
      <c r="F640" t="s">
        <v>73</v>
      </c>
      <c r="G640" t="s">
        <v>104</v>
      </c>
      <c r="I640" s="1">
        <v>40112</v>
      </c>
      <c r="J640" t="s">
        <v>267</v>
      </c>
      <c r="K640" t="s">
        <v>379</v>
      </c>
    </row>
    <row r="641" spans="1:11" x14ac:dyDescent="0.35">
      <c r="A641" t="s">
        <v>2493</v>
      </c>
      <c r="B641" t="s">
        <v>9</v>
      </c>
      <c r="C641" t="s">
        <v>2494</v>
      </c>
      <c r="D641">
        <v>2022</v>
      </c>
      <c r="E641" t="s">
        <v>40</v>
      </c>
      <c r="F641" t="s">
        <v>2495</v>
      </c>
      <c r="G641" t="s">
        <v>37</v>
      </c>
      <c r="I641" s="1">
        <v>40724</v>
      </c>
      <c r="J641" t="s">
        <v>140</v>
      </c>
      <c r="K641" t="s">
        <v>2452</v>
      </c>
    </row>
    <row r="642" spans="1:11" x14ac:dyDescent="0.35">
      <c r="A642" t="s">
        <v>1019</v>
      </c>
      <c r="B642" t="s">
        <v>16</v>
      </c>
      <c r="C642" t="s">
        <v>1641</v>
      </c>
      <c r="D642">
        <v>2022</v>
      </c>
      <c r="E642" t="s">
        <v>107</v>
      </c>
      <c r="F642" t="s">
        <v>1020</v>
      </c>
      <c r="G642" t="s">
        <v>71</v>
      </c>
      <c r="I642" s="1">
        <v>39132</v>
      </c>
      <c r="J642" t="s">
        <v>61</v>
      </c>
    </row>
    <row r="643" spans="1:11" x14ac:dyDescent="0.35">
      <c r="A643" t="s">
        <v>578</v>
      </c>
      <c r="B643" t="s">
        <v>9</v>
      </c>
      <c r="C643" t="s">
        <v>579</v>
      </c>
      <c r="D643">
        <v>2022</v>
      </c>
      <c r="E643" t="s">
        <v>27</v>
      </c>
      <c r="F643" t="s">
        <v>580</v>
      </c>
      <c r="G643" t="s">
        <v>317</v>
      </c>
      <c r="I643" s="1">
        <v>40027</v>
      </c>
      <c r="J643" t="s">
        <v>267</v>
      </c>
      <c r="K643" t="s">
        <v>383</v>
      </c>
    </row>
    <row r="644" spans="1:11" x14ac:dyDescent="0.35">
      <c r="A644" t="s">
        <v>2512</v>
      </c>
      <c r="B644" t="s">
        <v>16</v>
      </c>
      <c r="C644" t="s">
        <v>2513</v>
      </c>
      <c r="D644">
        <v>2022</v>
      </c>
      <c r="E644" t="s">
        <v>18</v>
      </c>
      <c r="F644" t="s">
        <v>2514</v>
      </c>
      <c r="G644" t="s">
        <v>101</v>
      </c>
      <c r="I644" s="1">
        <v>40803</v>
      </c>
      <c r="J644" t="s">
        <v>140</v>
      </c>
      <c r="K644" t="s">
        <v>2452</v>
      </c>
    </row>
    <row r="645" spans="1:11" x14ac:dyDescent="0.35">
      <c r="A645" t="s">
        <v>3472</v>
      </c>
      <c r="B645" t="s">
        <v>16</v>
      </c>
      <c r="C645" t="s">
        <v>3473</v>
      </c>
      <c r="D645">
        <v>2022</v>
      </c>
      <c r="E645" t="s">
        <v>18</v>
      </c>
      <c r="F645" t="s">
        <v>3474</v>
      </c>
      <c r="G645" t="s">
        <v>3475</v>
      </c>
      <c r="I645" s="1">
        <v>40835</v>
      </c>
      <c r="J645" t="s">
        <v>140</v>
      </c>
      <c r="K645" t="s">
        <v>2452</v>
      </c>
    </row>
    <row r="646" spans="1:11" x14ac:dyDescent="0.35">
      <c r="A646" t="s">
        <v>3476</v>
      </c>
      <c r="B646" t="s">
        <v>16</v>
      </c>
      <c r="C646" t="s">
        <v>2657</v>
      </c>
      <c r="D646">
        <v>2022</v>
      </c>
      <c r="E646" t="s">
        <v>40</v>
      </c>
      <c r="F646" t="s">
        <v>2658</v>
      </c>
      <c r="G646" t="s">
        <v>3477</v>
      </c>
      <c r="I646" s="1">
        <v>40713</v>
      </c>
      <c r="J646" t="s">
        <v>61</v>
      </c>
    </row>
    <row r="647" spans="1:11" x14ac:dyDescent="0.35">
      <c r="A647" t="s">
        <v>556</v>
      </c>
      <c r="B647" t="s">
        <v>16</v>
      </c>
      <c r="C647" t="s">
        <v>557</v>
      </c>
      <c r="D647">
        <v>2022</v>
      </c>
      <c r="E647" t="s">
        <v>88</v>
      </c>
      <c r="F647" t="s">
        <v>558</v>
      </c>
      <c r="G647" t="s">
        <v>156</v>
      </c>
      <c r="I647" s="1">
        <v>20469</v>
      </c>
      <c r="J647" t="s">
        <v>422</v>
      </c>
    </row>
    <row r="648" spans="1:11" x14ac:dyDescent="0.35">
      <c r="A648" t="s">
        <v>1317</v>
      </c>
      <c r="B648" t="s">
        <v>9</v>
      </c>
      <c r="C648" t="s">
        <v>1318</v>
      </c>
      <c r="D648">
        <v>2022</v>
      </c>
      <c r="E648" t="s">
        <v>252</v>
      </c>
      <c r="F648" t="s">
        <v>121</v>
      </c>
      <c r="G648" t="s">
        <v>160</v>
      </c>
      <c r="I648" s="1">
        <v>38149</v>
      </c>
      <c r="J648" t="s">
        <v>474</v>
      </c>
      <c r="K648" t="s">
        <v>1316</v>
      </c>
    </row>
    <row r="649" spans="1:11" x14ac:dyDescent="0.35">
      <c r="A649" t="s">
        <v>1222</v>
      </c>
      <c r="B649" t="s">
        <v>9</v>
      </c>
      <c r="C649" t="s">
        <v>2443</v>
      </c>
      <c r="D649">
        <v>2022</v>
      </c>
      <c r="E649" t="s">
        <v>243</v>
      </c>
      <c r="F649" t="s">
        <v>121</v>
      </c>
      <c r="G649" t="s">
        <v>774</v>
      </c>
      <c r="I649" s="1">
        <v>38560</v>
      </c>
      <c r="J649" t="s">
        <v>474</v>
      </c>
    </row>
    <row r="650" spans="1:11" x14ac:dyDescent="0.35">
      <c r="A650" t="s">
        <v>119</v>
      </c>
      <c r="B650" t="s">
        <v>9</v>
      </c>
      <c r="C650" t="s">
        <v>120</v>
      </c>
      <c r="D650">
        <v>2022</v>
      </c>
      <c r="E650" t="s">
        <v>27</v>
      </c>
      <c r="F650" t="s">
        <v>121</v>
      </c>
      <c r="G650" t="s">
        <v>122</v>
      </c>
      <c r="I650" s="1">
        <v>40145</v>
      </c>
      <c r="J650" t="s">
        <v>123</v>
      </c>
    </row>
    <row r="651" spans="1:11" x14ac:dyDescent="0.35">
      <c r="A651" t="s">
        <v>1373</v>
      </c>
      <c r="B651" t="s">
        <v>16</v>
      </c>
      <c r="C651" t="s">
        <v>1681</v>
      </c>
      <c r="D651">
        <v>2022</v>
      </c>
      <c r="E651" t="s">
        <v>88</v>
      </c>
      <c r="F651" t="s">
        <v>1374</v>
      </c>
      <c r="G651" t="s">
        <v>254</v>
      </c>
      <c r="I651" s="1">
        <v>34542</v>
      </c>
      <c r="J651" t="s">
        <v>248</v>
      </c>
      <c r="K651" t="s">
        <v>249</v>
      </c>
    </row>
    <row r="652" spans="1:11" x14ac:dyDescent="0.35">
      <c r="A652" t="s">
        <v>1052</v>
      </c>
      <c r="B652" t="s">
        <v>9</v>
      </c>
      <c r="C652" t="s">
        <v>1053</v>
      </c>
      <c r="D652">
        <v>2022</v>
      </c>
      <c r="E652" t="s">
        <v>27</v>
      </c>
      <c r="F652" t="s">
        <v>1054</v>
      </c>
      <c r="G652" t="s">
        <v>234</v>
      </c>
      <c r="I652" s="1">
        <v>40087</v>
      </c>
      <c r="J652" t="s">
        <v>244</v>
      </c>
      <c r="K652" t="s">
        <v>981</v>
      </c>
    </row>
    <row r="653" spans="1:11" x14ac:dyDescent="0.35">
      <c r="A653" t="s">
        <v>2133</v>
      </c>
      <c r="B653" t="s">
        <v>9</v>
      </c>
      <c r="C653" t="s">
        <v>1921</v>
      </c>
      <c r="D653">
        <v>2022</v>
      </c>
      <c r="E653" t="s">
        <v>59</v>
      </c>
      <c r="F653" t="s">
        <v>1922</v>
      </c>
      <c r="G653" t="s">
        <v>633</v>
      </c>
      <c r="I653" s="1">
        <v>39909</v>
      </c>
      <c r="J653" t="s">
        <v>257</v>
      </c>
      <c r="K653" t="s">
        <v>1757</v>
      </c>
    </row>
    <row r="654" spans="1:11" x14ac:dyDescent="0.35">
      <c r="A654" t="s">
        <v>2363</v>
      </c>
      <c r="B654" t="s">
        <v>9</v>
      </c>
      <c r="C654" t="s">
        <v>2214</v>
      </c>
      <c r="D654">
        <v>2022</v>
      </c>
      <c r="E654" t="s">
        <v>40</v>
      </c>
      <c r="F654" t="s">
        <v>2215</v>
      </c>
      <c r="G654" t="s">
        <v>367</v>
      </c>
      <c r="I654" s="1">
        <v>40403</v>
      </c>
      <c r="J654" t="s">
        <v>1679</v>
      </c>
      <c r="K654" t="s">
        <v>332</v>
      </c>
    </row>
    <row r="655" spans="1:11" x14ac:dyDescent="0.35">
      <c r="A655" t="s">
        <v>963</v>
      </c>
      <c r="B655" t="s">
        <v>16</v>
      </c>
      <c r="C655" t="s">
        <v>964</v>
      </c>
      <c r="D655">
        <v>2022</v>
      </c>
      <c r="E655" t="s">
        <v>243</v>
      </c>
      <c r="F655" t="s">
        <v>965</v>
      </c>
      <c r="G655" t="s">
        <v>254</v>
      </c>
      <c r="I655" s="1">
        <v>38710</v>
      </c>
      <c r="J655" t="s">
        <v>365</v>
      </c>
      <c r="K655" t="s">
        <v>966</v>
      </c>
    </row>
    <row r="656" spans="1:11" x14ac:dyDescent="0.35">
      <c r="A656" t="s">
        <v>153</v>
      </c>
      <c r="B656" t="s">
        <v>16</v>
      </c>
      <c r="C656" t="s">
        <v>154</v>
      </c>
      <c r="D656">
        <v>2022</v>
      </c>
      <c r="E656" t="s">
        <v>27</v>
      </c>
      <c r="F656" t="s">
        <v>155</v>
      </c>
      <c r="G656" t="s">
        <v>156</v>
      </c>
      <c r="I656" s="1">
        <v>40254</v>
      </c>
      <c r="J656" t="s">
        <v>140</v>
      </c>
      <c r="K656" t="s">
        <v>2452</v>
      </c>
    </row>
    <row r="657" spans="1:11" x14ac:dyDescent="0.35">
      <c r="A657" t="s">
        <v>895</v>
      </c>
      <c r="B657" t="s">
        <v>9</v>
      </c>
      <c r="C657" t="s">
        <v>896</v>
      </c>
      <c r="D657">
        <v>2022</v>
      </c>
      <c r="E657" t="s">
        <v>363</v>
      </c>
      <c r="F657" t="s">
        <v>897</v>
      </c>
      <c r="G657" t="s">
        <v>160</v>
      </c>
      <c r="I657" s="1">
        <v>39374</v>
      </c>
      <c r="J657" t="s">
        <v>21</v>
      </c>
      <c r="K657" t="s">
        <v>22</v>
      </c>
    </row>
    <row r="658" spans="1:11" x14ac:dyDescent="0.35">
      <c r="A658" t="s">
        <v>2389</v>
      </c>
      <c r="B658" t="s">
        <v>9</v>
      </c>
      <c r="C658" t="s">
        <v>2253</v>
      </c>
      <c r="D658">
        <v>2022</v>
      </c>
      <c r="E658" t="s">
        <v>40</v>
      </c>
      <c r="F658" t="s">
        <v>2254</v>
      </c>
      <c r="G658" t="s">
        <v>2247</v>
      </c>
      <c r="I658" s="1">
        <v>40378</v>
      </c>
      <c r="J658" t="s">
        <v>422</v>
      </c>
      <c r="K658" t="s">
        <v>2636</v>
      </c>
    </row>
    <row r="659" spans="1:11" x14ac:dyDescent="0.35">
      <c r="A659" t="s">
        <v>2634</v>
      </c>
      <c r="B659" t="s">
        <v>16</v>
      </c>
      <c r="C659" t="s">
        <v>2635</v>
      </c>
      <c r="D659">
        <v>2022</v>
      </c>
      <c r="E659" t="s">
        <v>18</v>
      </c>
      <c r="F659" t="s">
        <v>2254</v>
      </c>
      <c r="G659" t="s">
        <v>221</v>
      </c>
      <c r="I659" s="1">
        <v>40827</v>
      </c>
      <c r="J659" t="s">
        <v>422</v>
      </c>
      <c r="K659" t="s">
        <v>2636</v>
      </c>
    </row>
    <row r="660" spans="1:11" x14ac:dyDescent="0.35">
      <c r="A660" t="s">
        <v>735</v>
      </c>
      <c r="B660" t="s">
        <v>9</v>
      </c>
      <c r="C660" t="s">
        <v>3478</v>
      </c>
      <c r="D660">
        <v>2022</v>
      </c>
      <c r="E660" t="s">
        <v>59</v>
      </c>
      <c r="F660" t="s">
        <v>736</v>
      </c>
      <c r="G660" t="s">
        <v>189</v>
      </c>
      <c r="I660" s="1">
        <v>39874</v>
      </c>
      <c r="J660" t="s">
        <v>61</v>
      </c>
    </row>
    <row r="661" spans="1:11" x14ac:dyDescent="0.35">
      <c r="A661" t="s">
        <v>2028</v>
      </c>
      <c r="B661" t="s">
        <v>9</v>
      </c>
      <c r="C661" t="s">
        <v>1693</v>
      </c>
      <c r="D661">
        <v>2022</v>
      </c>
      <c r="E661" t="s">
        <v>59</v>
      </c>
      <c r="F661" t="s">
        <v>1694</v>
      </c>
      <c r="G661" t="s">
        <v>33</v>
      </c>
      <c r="I661" s="1">
        <v>39673</v>
      </c>
      <c r="J661" t="s">
        <v>264</v>
      </c>
      <c r="K661" t="s">
        <v>1695</v>
      </c>
    </row>
    <row r="662" spans="1:11" x14ac:dyDescent="0.35">
      <c r="A662" t="s">
        <v>1436</v>
      </c>
      <c r="B662" t="s">
        <v>16</v>
      </c>
      <c r="C662" t="s">
        <v>1437</v>
      </c>
      <c r="D662">
        <v>2022</v>
      </c>
      <c r="E662" t="s">
        <v>513</v>
      </c>
      <c r="F662" t="s">
        <v>914</v>
      </c>
      <c r="G662" t="s">
        <v>104</v>
      </c>
      <c r="I662" s="1">
        <v>37348</v>
      </c>
      <c r="J662" t="s">
        <v>61</v>
      </c>
    </row>
    <row r="663" spans="1:11" x14ac:dyDescent="0.35">
      <c r="A663" t="s">
        <v>3479</v>
      </c>
      <c r="B663" t="s">
        <v>9</v>
      </c>
      <c r="C663" t="s">
        <v>3480</v>
      </c>
      <c r="D663">
        <v>2022</v>
      </c>
      <c r="E663" t="s">
        <v>2523</v>
      </c>
      <c r="F663" t="s">
        <v>3481</v>
      </c>
      <c r="G663" t="s">
        <v>327</v>
      </c>
      <c r="I663" s="1">
        <v>42607</v>
      </c>
      <c r="J663" t="s">
        <v>1679</v>
      </c>
      <c r="K663" t="s">
        <v>3072</v>
      </c>
    </row>
    <row r="664" spans="1:11" x14ac:dyDescent="0.35">
      <c r="A664" t="s">
        <v>3482</v>
      </c>
      <c r="B664" t="s">
        <v>9</v>
      </c>
      <c r="C664" t="s">
        <v>3483</v>
      </c>
      <c r="D664">
        <v>2022</v>
      </c>
      <c r="E664" t="s">
        <v>18</v>
      </c>
      <c r="F664" t="s">
        <v>2520</v>
      </c>
      <c r="G664" t="s">
        <v>260</v>
      </c>
      <c r="I664" s="1">
        <v>40993</v>
      </c>
      <c r="J664" t="s">
        <v>693</v>
      </c>
      <c r="K664" t="s">
        <v>3484</v>
      </c>
    </row>
    <row r="665" spans="1:11" x14ac:dyDescent="0.35">
      <c r="A665" t="s">
        <v>2611</v>
      </c>
      <c r="B665" t="s">
        <v>16</v>
      </c>
      <c r="C665" t="s">
        <v>2612</v>
      </c>
      <c r="D665">
        <v>2022</v>
      </c>
      <c r="E665" t="s">
        <v>40</v>
      </c>
      <c r="F665" t="s">
        <v>2613</v>
      </c>
      <c r="G665" t="s">
        <v>375</v>
      </c>
      <c r="I665" s="1">
        <v>40522</v>
      </c>
      <c r="J665" t="s">
        <v>402</v>
      </c>
      <c r="K665" t="s">
        <v>2614</v>
      </c>
    </row>
    <row r="666" spans="1:11" x14ac:dyDescent="0.35">
      <c r="A666" t="s">
        <v>2084</v>
      </c>
      <c r="B666" t="s">
        <v>9</v>
      </c>
      <c r="C666" t="s">
        <v>3485</v>
      </c>
      <c r="D666">
        <v>2022</v>
      </c>
      <c r="E666" t="s">
        <v>2519</v>
      </c>
      <c r="F666" t="s">
        <v>283</v>
      </c>
      <c r="G666" t="s">
        <v>113</v>
      </c>
      <c r="I666" s="1">
        <v>41665</v>
      </c>
      <c r="J666" t="s">
        <v>75</v>
      </c>
      <c r="K666" t="s">
        <v>3486</v>
      </c>
    </row>
    <row r="667" spans="1:11" x14ac:dyDescent="0.35">
      <c r="A667" t="s">
        <v>282</v>
      </c>
      <c r="B667" t="s">
        <v>9</v>
      </c>
      <c r="C667" t="s">
        <v>3487</v>
      </c>
      <c r="D667">
        <v>2022</v>
      </c>
      <c r="E667" t="s">
        <v>18</v>
      </c>
      <c r="F667" t="s">
        <v>283</v>
      </c>
      <c r="G667" t="s">
        <v>256</v>
      </c>
      <c r="I667" s="1">
        <v>40930</v>
      </c>
      <c r="J667" t="s">
        <v>75</v>
      </c>
      <c r="K667" t="s">
        <v>3486</v>
      </c>
    </row>
    <row r="668" spans="1:11" x14ac:dyDescent="0.35">
      <c r="A668" t="s">
        <v>967</v>
      </c>
      <c r="B668" t="s">
        <v>16</v>
      </c>
      <c r="C668" t="s">
        <v>968</v>
      </c>
      <c r="D668">
        <v>2022</v>
      </c>
      <c r="E668" t="s">
        <v>59</v>
      </c>
      <c r="F668" t="s">
        <v>969</v>
      </c>
      <c r="G668" t="s">
        <v>57</v>
      </c>
      <c r="I668" s="1">
        <v>39986</v>
      </c>
      <c r="J668" t="s">
        <v>394</v>
      </c>
      <c r="K668" t="s">
        <v>464</v>
      </c>
    </row>
    <row r="669" spans="1:11" x14ac:dyDescent="0.35">
      <c r="A669" t="s">
        <v>2115</v>
      </c>
      <c r="B669" t="s">
        <v>9</v>
      </c>
      <c r="C669" t="s">
        <v>1887</v>
      </c>
      <c r="D669">
        <v>2022</v>
      </c>
      <c r="E669" t="s">
        <v>10</v>
      </c>
      <c r="F669" t="s">
        <v>969</v>
      </c>
      <c r="G669" t="s">
        <v>11</v>
      </c>
      <c r="I669" s="1">
        <v>41124</v>
      </c>
      <c r="J669" t="s">
        <v>394</v>
      </c>
      <c r="K669" t="s">
        <v>464</v>
      </c>
    </row>
    <row r="670" spans="1:11" x14ac:dyDescent="0.35">
      <c r="A670" t="s">
        <v>2032</v>
      </c>
      <c r="B670" t="s">
        <v>9</v>
      </c>
      <c r="C670" t="s">
        <v>1705</v>
      </c>
      <c r="D670">
        <v>2022</v>
      </c>
      <c r="E670" t="s">
        <v>10</v>
      </c>
      <c r="F670" t="s">
        <v>1706</v>
      </c>
      <c r="G670" t="s">
        <v>1707</v>
      </c>
      <c r="I670" s="1">
        <v>41395</v>
      </c>
      <c r="J670" t="s">
        <v>264</v>
      </c>
      <c r="K670" t="s">
        <v>2788</v>
      </c>
    </row>
    <row r="671" spans="1:11" x14ac:dyDescent="0.35">
      <c r="A671" t="s">
        <v>3488</v>
      </c>
      <c r="B671" t="s">
        <v>9</v>
      </c>
      <c r="C671" t="s">
        <v>3489</v>
      </c>
      <c r="D671">
        <v>2022</v>
      </c>
      <c r="E671" t="s">
        <v>18</v>
      </c>
      <c r="F671" t="s">
        <v>3490</v>
      </c>
      <c r="G671" t="s">
        <v>60</v>
      </c>
      <c r="I671" s="1">
        <v>40899</v>
      </c>
      <c r="J671" t="s">
        <v>12</v>
      </c>
    </row>
    <row r="672" spans="1:11" x14ac:dyDescent="0.35">
      <c r="A672" t="s">
        <v>2496</v>
      </c>
      <c r="B672" t="s">
        <v>9</v>
      </c>
      <c r="C672" t="s">
        <v>2497</v>
      </c>
      <c r="D672">
        <v>2022</v>
      </c>
      <c r="E672" t="s">
        <v>18</v>
      </c>
      <c r="F672" t="s">
        <v>2498</v>
      </c>
      <c r="G672" t="s">
        <v>160</v>
      </c>
      <c r="I672" s="1">
        <v>40821</v>
      </c>
      <c r="J672" t="s">
        <v>140</v>
      </c>
      <c r="K672" t="s">
        <v>2452</v>
      </c>
    </row>
    <row r="673" spans="1:11" x14ac:dyDescent="0.35">
      <c r="A673" t="s">
        <v>575</v>
      </c>
      <c r="B673" t="s">
        <v>16</v>
      </c>
      <c r="C673" t="s">
        <v>576</v>
      </c>
      <c r="D673">
        <v>2022</v>
      </c>
      <c r="E673" t="s">
        <v>40</v>
      </c>
      <c r="F673" t="s">
        <v>577</v>
      </c>
      <c r="G673" t="s">
        <v>473</v>
      </c>
      <c r="I673" s="1">
        <v>40445</v>
      </c>
      <c r="J673" t="s">
        <v>267</v>
      </c>
      <c r="K673" t="s">
        <v>114</v>
      </c>
    </row>
    <row r="674" spans="1:11" x14ac:dyDescent="0.35">
      <c r="A674" t="s">
        <v>3491</v>
      </c>
      <c r="B674" t="s">
        <v>9</v>
      </c>
      <c r="C674" t="s">
        <v>3492</v>
      </c>
      <c r="D674">
        <v>2022</v>
      </c>
      <c r="E674" t="s">
        <v>2519</v>
      </c>
      <c r="F674" t="s">
        <v>3493</v>
      </c>
      <c r="G674" t="s">
        <v>190</v>
      </c>
      <c r="I674" s="1">
        <v>41501</v>
      </c>
      <c r="J674" t="s">
        <v>267</v>
      </c>
      <c r="K674" t="s">
        <v>570</v>
      </c>
    </row>
    <row r="675" spans="1:11" x14ac:dyDescent="0.35">
      <c r="A675" t="s">
        <v>230</v>
      </c>
      <c r="B675" t="s">
        <v>16</v>
      </c>
      <c r="C675" t="s">
        <v>231</v>
      </c>
      <c r="D675">
        <v>2022</v>
      </c>
      <c r="E675" t="s">
        <v>27</v>
      </c>
      <c r="F675" t="s">
        <v>232</v>
      </c>
      <c r="G675" t="s">
        <v>233</v>
      </c>
      <c r="I675" s="1">
        <v>40103</v>
      </c>
      <c r="J675" t="s">
        <v>188</v>
      </c>
    </row>
    <row r="676" spans="1:11" x14ac:dyDescent="0.35">
      <c r="A676" t="s">
        <v>3494</v>
      </c>
      <c r="B676" t="s">
        <v>16</v>
      </c>
      <c r="C676" t="s">
        <v>3495</v>
      </c>
      <c r="D676">
        <v>2022</v>
      </c>
      <c r="E676" t="s">
        <v>27</v>
      </c>
      <c r="F676" t="s">
        <v>3496</v>
      </c>
      <c r="G676" t="s">
        <v>254</v>
      </c>
      <c r="I676" s="1">
        <v>40293</v>
      </c>
      <c r="J676" t="s">
        <v>2986</v>
      </c>
      <c r="K676" t="s">
        <v>2987</v>
      </c>
    </row>
    <row r="677" spans="1:11" x14ac:dyDescent="0.35">
      <c r="A677" t="s">
        <v>2103</v>
      </c>
      <c r="B677" t="s">
        <v>9</v>
      </c>
      <c r="C677" t="s">
        <v>1857</v>
      </c>
      <c r="D677">
        <v>2022</v>
      </c>
      <c r="E677" t="s">
        <v>40</v>
      </c>
      <c r="F677" t="s">
        <v>1858</v>
      </c>
      <c r="G677" t="s">
        <v>234</v>
      </c>
      <c r="I677" s="1">
        <v>40683</v>
      </c>
      <c r="J677" t="s">
        <v>365</v>
      </c>
      <c r="K677" t="s">
        <v>1859</v>
      </c>
    </row>
    <row r="678" spans="1:11" x14ac:dyDescent="0.35">
      <c r="A678" t="s">
        <v>3497</v>
      </c>
      <c r="B678" t="s">
        <v>9</v>
      </c>
      <c r="C678" t="s">
        <v>3498</v>
      </c>
      <c r="D678">
        <v>2022</v>
      </c>
      <c r="E678" t="s">
        <v>2523</v>
      </c>
      <c r="F678" t="s">
        <v>3499</v>
      </c>
      <c r="G678" t="s">
        <v>774</v>
      </c>
      <c r="I678" s="1">
        <v>41884</v>
      </c>
      <c r="J678" t="s">
        <v>257</v>
      </c>
    </row>
    <row r="679" spans="1:11" x14ac:dyDescent="0.35">
      <c r="A679" t="s">
        <v>2873</v>
      </c>
      <c r="B679" t="s">
        <v>16</v>
      </c>
      <c r="C679" t="s">
        <v>2874</v>
      </c>
      <c r="D679">
        <v>2022</v>
      </c>
      <c r="E679" t="s">
        <v>40</v>
      </c>
      <c r="F679" t="s">
        <v>2875</v>
      </c>
      <c r="G679" t="s">
        <v>295</v>
      </c>
      <c r="I679" s="1">
        <v>40469</v>
      </c>
      <c r="J679" t="s">
        <v>140</v>
      </c>
      <c r="K679" t="s">
        <v>1834</v>
      </c>
    </row>
    <row r="680" spans="1:11" x14ac:dyDescent="0.35">
      <c r="A680" t="s">
        <v>3500</v>
      </c>
      <c r="B680" t="s">
        <v>16</v>
      </c>
      <c r="C680" t="s">
        <v>3501</v>
      </c>
      <c r="D680">
        <v>2022</v>
      </c>
      <c r="E680" t="s">
        <v>344</v>
      </c>
      <c r="F680" t="s">
        <v>3502</v>
      </c>
      <c r="G680" t="s">
        <v>3503</v>
      </c>
      <c r="I680" s="1">
        <v>38189</v>
      </c>
      <c r="J680" t="s">
        <v>474</v>
      </c>
    </row>
    <row r="681" spans="1:11" x14ac:dyDescent="0.35">
      <c r="A681" t="s">
        <v>2371</v>
      </c>
      <c r="B681" t="s">
        <v>16</v>
      </c>
      <c r="C681" t="s">
        <v>2227</v>
      </c>
      <c r="D681">
        <v>2022</v>
      </c>
      <c r="E681" t="s">
        <v>27</v>
      </c>
      <c r="F681" t="s">
        <v>739</v>
      </c>
      <c r="G681" t="s">
        <v>118</v>
      </c>
      <c r="I681" s="1">
        <v>40141</v>
      </c>
      <c r="J681" t="s">
        <v>1679</v>
      </c>
      <c r="K681" t="s">
        <v>2221</v>
      </c>
    </row>
    <row r="682" spans="1:11" x14ac:dyDescent="0.35">
      <c r="A682" t="s">
        <v>2367</v>
      </c>
      <c r="B682" t="s">
        <v>9</v>
      </c>
      <c r="C682" t="s">
        <v>2220</v>
      </c>
      <c r="D682">
        <v>2022</v>
      </c>
      <c r="E682" t="s">
        <v>18</v>
      </c>
      <c r="F682" t="s">
        <v>739</v>
      </c>
      <c r="G682" t="s">
        <v>410</v>
      </c>
      <c r="I682" s="1">
        <v>40933</v>
      </c>
      <c r="J682" t="s">
        <v>1679</v>
      </c>
      <c r="K682" t="s">
        <v>2221</v>
      </c>
    </row>
    <row r="683" spans="1:11" x14ac:dyDescent="0.35">
      <c r="A683" t="s">
        <v>737</v>
      </c>
      <c r="B683" t="s">
        <v>16</v>
      </c>
      <c r="C683" t="s">
        <v>738</v>
      </c>
      <c r="D683">
        <v>2022</v>
      </c>
      <c r="E683" t="s">
        <v>27</v>
      </c>
      <c r="F683" t="s">
        <v>739</v>
      </c>
      <c r="G683" t="s">
        <v>740</v>
      </c>
      <c r="I683" s="1">
        <v>40032</v>
      </c>
      <c r="J683" t="s">
        <v>188</v>
      </c>
    </row>
    <row r="684" spans="1:11" x14ac:dyDescent="0.35">
      <c r="A684" t="s">
        <v>2439</v>
      </c>
      <c r="B684" t="s">
        <v>16</v>
      </c>
      <c r="C684" t="s">
        <v>2440</v>
      </c>
      <c r="D684">
        <v>2022</v>
      </c>
      <c r="E684" t="s">
        <v>40</v>
      </c>
      <c r="F684" t="s">
        <v>2441</v>
      </c>
      <c r="G684" t="s">
        <v>1143</v>
      </c>
      <c r="I684" s="1">
        <v>40710</v>
      </c>
      <c r="J684" t="s">
        <v>75</v>
      </c>
      <c r="K684" t="s">
        <v>2442</v>
      </c>
    </row>
    <row r="685" spans="1:11" x14ac:dyDescent="0.35">
      <c r="A685" t="s">
        <v>2561</v>
      </c>
      <c r="B685" t="s">
        <v>16</v>
      </c>
      <c r="C685" t="s">
        <v>2562</v>
      </c>
      <c r="D685">
        <v>2022</v>
      </c>
      <c r="E685" t="s">
        <v>40</v>
      </c>
      <c r="F685" t="s">
        <v>2441</v>
      </c>
      <c r="G685" t="s">
        <v>261</v>
      </c>
      <c r="I685" s="1">
        <v>40710</v>
      </c>
      <c r="J685" t="s">
        <v>75</v>
      </c>
      <c r="K685" t="s">
        <v>2442</v>
      </c>
    </row>
    <row r="686" spans="1:11" x14ac:dyDescent="0.35">
      <c r="A686" t="s">
        <v>1207</v>
      </c>
      <c r="B686" t="s">
        <v>16</v>
      </c>
      <c r="C686" t="s">
        <v>1208</v>
      </c>
      <c r="D686">
        <v>2022</v>
      </c>
      <c r="E686" t="s">
        <v>13</v>
      </c>
      <c r="F686" t="s">
        <v>1209</v>
      </c>
      <c r="G686" t="s">
        <v>74</v>
      </c>
      <c r="I686" s="1">
        <v>37683</v>
      </c>
      <c r="J686" t="s">
        <v>502</v>
      </c>
      <c r="K686" t="s">
        <v>906</v>
      </c>
    </row>
    <row r="687" spans="1:11" x14ac:dyDescent="0.35">
      <c r="A687" t="s">
        <v>3504</v>
      </c>
      <c r="B687" t="s">
        <v>16</v>
      </c>
      <c r="C687" t="s">
        <v>3505</v>
      </c>
      <c r="D687">
        <v>2022</v>
      </c>
      <c r="E687" t="s">
        <v>40</v>
      </c>
      <c r="F687" t="s">
        <v>3506</v>
      </c>
      <c r="G687" t="s">
        <v>841</v>
      </c>
      <c r="I687" s="1">
        <v>40714</v>
      </c>
      <c r="J687" t="s">
        <v>90</v>
      </c>
    </row>
    <row r="688" spans="1:11" x14ac:dyDescent="0.35">
      <c r="A688" t="s">
        <v>2659</v>
      </c>
      <c r="B688" t="s">
        <v>16</v>
      </c>
      <c r="C688" t="s">
        <v>2660</v>
      </c>
      <c r="D688">
        <v>2022</v>
      </c>
      <c r="E688" t="s">
        <v>18</v>
      </c>
      <c r="F688" t="s">
        <v>2661</v>
      </c>
      <c r="G688" t="s">
        <v>221</v>
      </c>
      <c r="I688" s="1">
        <v>40865</v>
      </c>
      <c r="J688" t="s">
        <v>61</v>
      </c>
    </row>
    <row r="689" spans="1:11" x14ac:dyDescent="0.35">
      <c r="A689" t="s">
        <v>1223</v>
      </c>
      <c r="B689" t="s">
        <v>16</v>
      </c>
      <c r="C689" t="s">
        <v>1224</v>
      </c>
      <c r="D689">
        <v>2022</v>
      </c>
      <c r="E689" t="s">
        <v>344</v>
      </c>
      <c r="F689" t="s">
        <v>1225</v>
      </c>
      <c r="G689" t="s">
        <v>118</v>
      </c>
      <c r="I689" s="1">
        <v>38198</v>
      </c>
      <c r="J689" t="s">
        <v>90</v>
      </c>
      <c r="K689" t="s">
        <v>1226</v>
      </c>
    </row>
    <row r="690" spans="1:11" x14ac:dyDescent="0.35">
      <c r="A690" t="s">
        <v>2807</v>
      </c>
      <c r="B690" t="s">
        <v>9</v>
      </c>
      <c r="C690" t="s">
        <v>2808</v>
      </c>
      <c r="D690">
        <v>2022</v>
      </c>
      <c r="E690" t="s">
        <v>18</v>
      </c>
      <c r="F690" t="s">
        <v>2809</v>
      </c>
      <c r="G690" t="s">
        <v>234</v>
      </c>
      <c r="I690" s="1">
        <v>40919</v>
      </c>
      <c r="J690" t="s">
        <v>422</v>
      </c>
      <c r="K690" t="s">
        <v>783</v>
      </c>
    </row>
    <row r="691" spans="1:11" x14ac:dyDescent="0.35">
      <c r="A691" t="s">
        <v>2077</v>
      </c>
      <c r="B691" t="s">
        <v>16</v>
      </c>
      <c r="C691" t="s">
        <v>1806</v>
      </c>
      <c r="D691">
        <v>2022</v>
      </c>
      <c r="E691" t="s">
        <v>27</v>
      </c>
      <c r="F691" t="s">
        <v>1807</v>
      </c>
      <c r="G691" t="s">
        <v>71</v>
      </c>
      <c r="I691" s="1">
        <v>40317</v>
      </c>
      <c r="J691" t="s">
        <v>61</v>
      </c>
    </row>
    <row r="692" spans="1:11" x14ac:dyDescent="0.35">
      <c r="A692" t="s">
        <v>3507</v>
      </c>
      <c r="B692" t="s">
        <v>9</v>
      </c>
      <c r="C692" t="s">
        <v>3508</v>
      </c>
      <c r="D692">
        <v>2022</v>
      </c>
      <c r="E692" t="s">
        <v>88</v>
      </c>
      <c r="F692" t="s">
        <v>3509</v>
      </c>
      <c r="G692" t="s">
        <v>3167</v>
      </c>
      <c r="I692" s="1">
        <v>34155</v>
      </c>
      <c r="J692" t="s">
        <v>474</v>
      </c>
    </row>
    <row r="693" spans="1:11" x14ac:dyDescent="0.35">
      <c r="A693" t="s">
        <v>2563</v>
      </c>
      <c r="B693" t="s">
        <v>9</v>
      </c>
      <c r="C693" t="s">
        <v>2564</v>
      </c>
      <c r="D693">
        <v>2022</v>
      </c>
      <c r="E693" t="s">
        <v>2523</v>
      </c>
      <c r="F693" t="s">
        <v>2565</v>
      </c>
      <c r="G693" t="s">
        <v>645</v>
      </c>
      <c r="I693" s="1">
        <v>42231</v>
      </c>
      <c r="J693" t="s">
        <v>75</v>
      </c>
      <c r="K693" t="s">
        <v>80</v>
      </c>
    </row>
    <row r="694" spans="1:11" x14ac:dyDescent="0.35">
      <c r="A694" t="s">
        <v>250</v>
      </c>
      <c r="B694" t="s">
        <v>16</v>
      </c>
      <c r="C694" t="s">
        <v>251</v>
      </c>
      <c r="D694">
        <v>2022</v>
      </c>
      <c r="E694" t="s">
        <v>1101</v>
      </c>
      <c r="F694" t="s">
        <v>253</v>
      </c>
      <c r="G694" t="s">
        <v>254</v>
      </c>
      <c r="I694" s="1">
        <v>36716</v>
      </c>
      <c r="J694" t="s">
        <v>248</v>
      </c>
      <c r="K694" t="s">
        <v>249</v>
      </c>
    </row>
    <row r="695" spans="1:11" x14ac:dyDescent="0.35">
      <c r="A695" t="s">
        <v>3510</v>
      </c>
      <c r="B695" t="s">
        <v>16</v>
      </c>
      <c r="C695" t="s">
        <v>3511</v>
      </c>
      <c r="D695">
        <v>2022</v>
      </c>
      <c r="E695" t="s">
        <v>88</v>
      </c>
      <c r="F695" t="s">
        <v>3512</v>
      </c>
      <c r="G695" t="s">
        <v>3091</v>
      </c>
      <c r="I695" s="1">
        <v>27320</v>
      </c>
      <c r="J695" t="s">
        <v>422</v>
      </c>
    </row>
    <row r="696" spans="1:11" x14ac:dyDescent="0.35">
      <c r="A696" t="s">
        <v>3513</v>
      </c>
      <c r="B696" t="s">
        <v>9</v>
      </c>
      <c r="C696" t="s">
        <v>3514</v>
      </c>
      <c r="D696">
        <v>2022</v>
      </c>
      <c r="E696" t="s">
        <v>2523</v>
      </c>
      <c r="F696" t="s">
        <v>3512</v>
      </c>
      <c r="G696" t="s">
        <v>356</v>
      </c>
      <c r="I696" s="1">
        <v>42733</v>
      </c>
      <c r="J696" t="s">
        <v>422</v>
      </c>
    </row>
    <row r="697" spans="1:11" x14ac:dyDescent="0.35">
      <c r="A697" t="s">
        <v>3515</v>
      </c>
      <c r="B697" t="s">
        <v>16</v>
      </c>
      <c r="C697" t="s">
        <v>3516</v>
      </c>
      <c r="D697">
        <v>2022</v>
      </c>
      <c r="E697" t="s">
        <v>10</v>
      </c>
      <c r="F697" t="s">
        <v>3512</v>
      </c>
      <c r="G697" t="s">
        <v>109</v>
      </c>
      <c r="I697" s="1">
        <v>41177</v>
      </c>
      <c r="J697" t="s">
        <v>422</v>
      </c>
      <c r="K697" t="s">
        <v>522</v>
      </c>
    </row>
    <row r="698" spans="1:11" x14ac:dyDescent="0.35">
      <c r="A698" t="s">
        <v>3517</v>
      </c>
      <c r="B698" t="s">
        <v>9</v>
      </c>
      <c r="C698" t="s">
        <v>3518</v>
      </c>
      <c r="D698">
        <v>2022</v>
      </c>
      <c r="E698" t="s">
        <v>2519</v>
      </c>
      <c r="F698" t="s">
        <v>2231</v>
      </c>
      <c r="G698" t="s">
        <v>33</v>
      </c>
      <c r="I698" s="1">
        <v>41690</v>
      </c>
      <c r="J698" t="s">
        <v>257</v>
      </c>
      <c r="K698" t="s">
        <v>114</v>
      </c>
    </row>
    <row r="699" spans="1:11" x14ac:dyDescent="0.35">
      <c r="A699" t="s">
        <v>838</v>
      </c>
      <c r="B699" t="s">
        <v>9</v>
      </c>
      <c r="C699" t="s">
        <v>839</v>
      </c>
      <c r="D699">
        <v>2022</v>
      </c>
      <c r="E699" t="s">
        <v>59</v>
      </c>
      <c r="F699" t="s">
        <v>840</v>
      </c>
      <c r="G699" t="s">
        <v>23</v>
      </c>
      <c r="I699" s="1">
        <v>39958</v>
      </c>
      <c r="J699" t="s">
        <v>319</v>
      </c>
      <c r="K699" t="s">
        <v>1988</v>
      </c>
    </row>
    <row r="700" spans="1:11" x14ac:dyDescent="0.35">
      <c r="A700" t="s">
        <v>3519</v>
      </c>
      <c r="B700" t="s">
        <v>16</v>
      </c>
      <c r="C700" t="s">
        <v>3520</v>
      </c>
      <c r="D700">
        <v>2022</v>
      </c>
      <c r="E700" t="s">
        <v>2519</v>
      </c>
      <c r="F700" t="s">
        <v>3521</v>
      </c>
      <c r="G700" t="s">
        <v>181</v>
      </c>
      <c r="I700" s="1">
        <v>41573</v>
      </c>
      <c r="J700" t="s">
        <v>244</v>
      </c>
      <c r="K700" t="s">
        <v>981</v>
      </c>
    </row>
    <row r="701" spans="1:11" x14ac:dyDescent="0.35">
      <c r="A701" t="s">
        <v>3522</v>
      </c>
      <c r="B701" t="s">
        <v>16</v>
      </c>
      <c r="C701" t="s">
        <v>3523</v>
      </c>
      <c r="D701">
        <v>2022</v>
      </c>
      <c r="E701" t="s">
        <v>2519</v>
      </c>
      <c r="F701" t="s">
        <v>3521</v>
      </c>
      <c r="G701" t="s">
        <v>214</v>
      </c>
      <c r="I701" s="1">
        <v>41573</v>
      </c>
      <c r="J701" t="s">
        <v>244</v>
      </c>
      <c r="K701" t="s">
        <v>981</v>
      </c>
    </row>
    <row r="702" spans="1:11" x14ac:dyDescent="0.35">
      <c r="A702" t="s">
        <v>675</v>
      </c>
      <c r="B702" t="s">
        <v>16</v>
      </c>
      <c r="C702" t="s">
        <v>676</v>
      </c>
      <c r="D702">
        <v>2022</v>
      </c>
      <c r="E702" t="s">
        <v>107</v>
      </c>
      <c r="F702" t="s">
        <v>677</v>
      </c>
      <c r="G702" t="s">
        <v>179</v>
      </c>
      <c r="I702" s="1">
        <v>39198</v>
      </c>
      <c r="J702" t="s">
        <v>110</v>
      </c>
      <c r="K702" t="s">
        <v>114</v>
      </c>
    </row>
    <row r="703" spans="1:11" x14ac:dyDescent="0.35">
      <c r="A703" t="s">
        <v>1347</v>
      </c>
      <c r="B703" t="s">
        <v>16</v>
      </c>
      <c r="C703" t="s">
        <v>1348</v>
      </c>
      <c r="D703">
        <v>2022</v>
      </c>
      <c r="E703" t="s">
        <v>88</v>
      </c>
      <c r="F703" t="s">
        <v>1349</v>
      </c>
      <c r="G703" t="s">
        <v>518</v>
      </c>
      <c r="I703" s="1">
        <v>35360</v>
      </c>
      <c r="J703" t="s">
        <v>61</v>
      </c>
      <c r="K703" t="s">
        <v>1298</v>
      </c>
    </row>
    <row r="704" spans="1:11" x14ac:dyDescent="0.35">
      <c r="A704" t="s">
        <v>1189</v>
      </c>
      <c r="B704" t="s">
        <v>16</v>
      </c>
      <c r="C704" t="s">
        <v>1190</v>
      </c>
      <c r="D704">
        <v>2022</v>
      </c>
      <c r="E704" t="s">
        <v>252</v>
      </c>
      <c r="F704" t="s">
        <v>1191</v>
      </c>
      <c r="G704" t="s">
        <v>109</v>
      </c>
      <c r="I704" s="1">
        <v>37814</v>
      </c>
      <c r="J704" t="s">
        <v>61</v>
      </c>
      <c r="K704" t="s">
        <v>1184</v>
      </c>
    </row>
    <row r="705" spans="1:11" x14ac:dyDescent="0.35">
      <c r="A705" t="s">
        <v>3524</v>
      </c>
      <c r="B705" t="s">
        <v>9</v>
      </c>
      <c r="C705" t="s">
        <v>3525</v>
      </c>
      <c r="D705">
        <v>2022</v>
      </c>
      <c r="E705" t="s">
        <v>2523</v>
      </c>
      <c r="F705" t="s">
        <v>3526</v>
      </c>
      <c r="G705" t="s">
        <v>37</v>
      </c>
      <c r="I705" s="1">
        <v>41973</v>
      </c>
      <c r="J705" t="s">
        <v>244</v>
      </c>
    </row>
    <row r="706" spans="1:11" x14ac:dyDescent="0.35">
      <c r="A706" t="s">
        <v>2376</v>
      </c>
      <c r="B706" t="s">
        <v>9</v>
      </c>
      <c r="C706" t="s">
        <v>3527</v>
      </c>
      <c r="D706">
        <v>2022</v>
      </c>
      <c r="E706" t="s">
        <v>40</v>
      </c>
      <c r="F706" t="s">
        <v>1824</v>
      </c>
      <c r="G706" t="s">
        <v>14</v>
      </c>
      <c r="I706" s="1">
        <v>40430</v>
      </c>
      <c r="J706" t="s">
        <v>110</v>
      </c>
      <c r="K706" t="s">
        <v>114</v>
      </c>
    </row>
    <row r="707" spans="1:11" x14ac:dyDescent="0.35">
      <c r="A707" t="s">
        <v>2087</v>
      </c>
      <c r="B707" t="s">
        <v>9</v>
      </c>
      <c r="C707" t="s">
        <v>1825</v>
      </c>
      <c r="D707">
        <v>2022</v>
      </c>
      <c r="E707" t="s">
        <v>27</v>
      </c>
      <c r="F707" t="s">
        <v>626</v>
      </c>
      <c r="G707" t="s">
        <v>621</v>
      </c>
      <c r="I707" s="1">
        <v>40315</v>
      </c>
      <c r="J707" t="s">
        <v>271</v>
      </c>
      <c r="K707" t="s">
        <v>2179</v>
      </c>
    </row>
    <row r="708" spans="1:11" x14ac:dyDescent="0.35">
      <c r="A708" t="s">
        <v>681</v>
      </c>
      <c r="B708" t="s">
        <v>16</v>
      </c>
      <c r="C708" t="s">
        <v>682</v>
      </c>
      <c r="D708">
        <v>2022</v>
      </c>
      <c r="E708" t="s">
        <v>363</v>
      </c>
      <c r="F708" t="s">
        <v>626</v>
      </c>
      <c r="G708" t="s">
        <v>101</v>
      </c>
      <c r="I708" s="1">
        <v>39521</v>
      </c>
      <c r="J708" t="s">
        <v>43</v>
      </c>
      <c r="K708" t="s">
        <v>49</v>
      </c>
    </row>
    <row r="709" spans="1:11" x14ac:dyDescent="0.35">
      <c r="A709" t="s">
        <v>681</v>
      </c>
      <c r="B709" t="s">
        <v>16</v>
      </c>
      <c r="C709" t="s">
        <v>3528</v>
      </c>
      <c r="D709">
        <v>2022</v>
      </c>
      <c r="E709" t="s">
        <v>252</v>
      </c>
      <c r="F709" t="s">
        <v>626</v>
      </c>
      <c r="G709" t="s">
        <v>101</v>
      </c>
      <c r="I709" s="1">
        <v>37854</v>
      </c>
      <c r="J709" t="s">
        <v>110</v>
      </c>
      <c r="K709" t="s">
        <v>3529</v>
      </c>
    </row>
    <row r="710" spans="1:11" x14ac:dyDescent="0.35">
      <c r="A710" t="s">
        <v>624</v>
      </c>
      <c r="B710" t="s">
        <v>9</v>
      </c>
      <c r="C710" t="s">
        <v>625</v>
      </c>
      <c r="D710">
        <v>2022</v>
      </c>
      <c r="E710" t="s">
        <v>59</v>
      </c>
      <c r="F710" t="s">
        <v>626</v>
      </c>
      <c r="G710" t="s">
        <v>627</v>
      </c>
      <c r="I710" s="1">
        <v>39968</v>
      </c>
      <c r="J710" t="s">
        <v>110</v>
      </c>
      <c r="K710" t="s">
        <v>628</v>
      </c>
    </row>
    <row r="711" spans="1:11" x14ac:dyDescent="0.35">
      <c r="A711" t="s">
        <v>2083</v>
      </c>
      <c r="B711" t="s">
        <v>9</v>
      </c>
      <c r="C711" t="s">
        <v>1818</v>
      </c>
      <c r="D711">
        <v>2022</v>
      </c>
      <c r="E711" t="s">
        <v>18</v>
      </c>
      <c r="F711" t="s">
        <v>626</v>
      </c>
      <c r="G711" t="s">
        <v>11</v>
      </c>
      <c r="I711" s="1">
        <v>40994</v>
      </c>
      <c r="J711" t="s">
        <v>271</v>
      </c>
      <c r="K711" t="s">
        <v>1819</v>
      </c>
    </row>
    <row r="712" spans="1:11" x14ac:dyDescent="0.35">
      <c r="A712" t="s">
        <v>859</v>
      </c>
      <c r="B712" t="s">
        <v>9</v>
      </c>
      <c r="C712" t="s">
        <v>860</v>
      </c>
      <c r="D712">
        <v>2022</v>
      </c>
      <c r="E712" t="s">
        <v>59</v>
      </c>
      <c r="F712" t="s">
        <v>626</v>
      </c>
      <c r="G712" t="s">
        <v>861</v>
      </c>
      <c r="I712" s="1">
        <v>39911</v>
      </c>
      <c r="J712" t="s">
        <v>271</v>
      </c>
      <c r="K712" t="s">
        <v>862</v>
      </c>
    </row>
    <row r="713" spans="1:11" x14ac:dyDescent="0.35">
      <c r="A713" t="s">
        <v>2082</v>
      </c>
      <c r="B713" t="s">
        <v>9</v>
      </c>
      <c r="C713" t="s">
        <v>1816</v>
      </c>
      <c r="D713">
        <v>2022</v>
      </c>
      <c r="E713" t="s">
        <v>2523</v>
      </c>
      <c r="F713" t="s">
        <v>626</v>
      </c>
      <c r="G713" t="s">
        <v>256</v>
      </c>
      <c r="I713" s="1">
        <v>41945</v>
      </c>
      <c r="J713" t="s">
        <v>271</v>
      </c>
      <c r="K713" t="s">
        <v>1817</v>
      </c>
    </row>
    <row r="714" spans="1:11" x14ac:dyDescent="0.35">
      <c r="A714" t="s">
        <v>1120</v>
      </c>
      <c r="B714" t="s">
        <v>9</v>
      </c>
      <c r="C714" t="s">
        <v>1121</v>
      </c>
      <c r="D714">
        <v>2022</v>
      </c>
      <c r="E714" t="s">
        <v>107</v>
      </c>
      <c r="F714" t="s">
        <v>1122</v>
      </c>
      <c r="G714" t="s">
        <v>234</v>
      </c>
      <c r="I714" s="1">
        <v>39171</v>
      </c>
      <c r="J714" t="s">
        <v>394</v>
      </c>
      <c r="K714" t="s">
        <v>464</v>
      </c>
    </row>
    <row r="715" spans="1:11" x14ac:dyDescent="0.35">
      <c r="A715" t="s">
        <v>3530</v>
      </c>
      <c r="B715" t="s">
        <v>9</v>
      </c>
      <c r="C715" t="s">
        <v>3531</v>
      </c>
      <c r="D715">
        <v>2022</v>
      </c>
      <c r="E715" t="s">
        <v>2519</v>
      </c>
      <c r="F715" t="s">
        <v>1122</v>
      </c>
      <c r="G715" t="s">
        <v>915</v>
      </c>
      <c r="I715" s="1">
        <v>41653</v>
      </c>
      <c r="J715" t="s">
        <v>110</v>
      </c>
      <c r="K715" t="s">
        <v>114</v>
      </c>
    </row>
    <row r="716" spans="1:11" x14ac:dyDescent="0.35">
      <c r="A716" t="s">
        <v>2499</v>
      </c>
      <c r="B716" t="s">
        <v>16</v>
      </c>
      <c r="C716" t="s">
        <v>2500</v>
      </c>
      <c r="D716">
        <v>2022</v>
      </c>
      <c r="E716" t="s">
        <v>40</v>
      </c>
      <c r="F716" t="s">
        <v>2501</v>
      </c>
      <c r="G716" t="s">
        <v>104</v>
      </c>
      <c r="I716" s="1">
        <v>40662</v>
      </c>
      <c r="J716" t="s">
        <v>140</v>
      </c>
      <c r="K716" t="s">
        <v>2452</v>
      </c>
    </row>
    <row r="717" spans="1:11" x14ac:dyDescent="0.35">
      <c r="A717" t="s">
        <v>3532</v>
      </c>
      <c r="B717" t="s">
        <v>9</v>
      </c>
      <c r="C717" t="s">
        <v>3533</v>
      </c>
      <c r="D717">
        <v>2022</v>
      </c>
      <c r="E717" t="s">
        <v>10</v>
      </c>
      <c r="F717" t="s">
        <v>3534</v>
      </c>
      <c r="G717" t="s">
        <v>190</v>
      </c>
      <c r="I717" s="1">
        <v>41227</v>
      </c>
      <c r="J717" t="s">
        <v>244</v>
      </c>
    </row>
    <row r="718" spans="1:11" x14ac:dyDescent="0.35">
      <c r="A718" t="s">
        <v>572</v>
      </c>
      <c r="B718" t="s">
        <v>9</v>
      </c>
      <c r="C718" t="s">
        <v>573</v>
      </c>
      <c r="D718">
        <v>2022</v>
      </c>
      <c r="E718" t="s">
        <v>27</v>
      </c>
      <c r="F718" t="s">
        <v>574</v>
      </c>
      <c r="G718" t="s">
        <v>327</v>
      </c>
      <c r="I718" s="1">
        <v>40246</v>
      </c>
      <c r="J718" t="s">
        <v>267</v>
      </c>
      <c r="K718" t="s">
        <v>570</v>
      </c>
    </row>
    <row r="719" spans="1:11" x14ac:dyDescent="0.35">
      <c r="A719" t="s">
        <v>3535</v>
      </c>
      <c r="B719" t="s">
        <v>9</v>
      </c>
      <c r="C719" t="s">
        <v>3536</v>
      </c>
      <c r="D719">
        <v>2022</v>
      </c>
      <c r="E719" t="s">
        <v>2523</v>
      </c>
      <c r="F719" t="s">
        <v>3537</v>
      </c>
      <c r="G719" t="s">
        <v>2247</v>
      </c>
      <c r="I719" s="1">
        <v>42033</v>
      </c>
      <c r="J719" t="s">
        <v>12</v>
      </c>
    </row>
    <row r="720" spans="1:11" x14ac:dyDescent="0.35">
      <c r="A720" t="s">
        <v>641</v>
      </c>
      <c r="B720" t="s">
        <v>16</v>
      </c>
      <c r="C720" t="s">
        <v>642</v>
      </c>
      <c r="D720">
        <v>2022</v>
      </c>
      <c r="E720" t="s">
        <v>88</v>
      </c>
      <c r="F720" t="s">
        <v>643</v>
      </c>
      <c r="G720" t="s">
        <v>644</v>
      </c>
      <c r="I720" s="1">
        <v>36136</v>
      </c>
      <c r="J720" t="s">
        <v>248</v>
      </c>
      <c r="K720" t="s">
        <v>249</v>
      </c>
    </row>
    <row r="721" spans="1:11" x14ac:dyDescent="0.35">
      <c r="A721" t="s">
        <v>328</v>
      </c>
      <c r="B721" t="s">
        <v>9</v>
      </c>
      <c r="C721" t="s">
        <v>329</v>
      </c>
      <c r="D721">
        <v>2022</v>
      </c>
      <c r="E721" t="s">
        <v>59</v>
      </c>
      <c r="F721" t="s">
        <v>330</v>
      </c>
      <c r="G721" t="s">
        <v>331</v>
      </c>
      <c r="I721" s="1">
        <v>39927</v>
      </c>
      <c r="J721" t="s">
        <v>110</v>
      </c>
      <c r="K721" t="s">
        <v>332</v>
      </c>
    </row>
    <row r="722" spans="1:11" x14ac:dyDescent="0.35">
      <c r="A722" t="s">
        <v>3538</v>
      </c>
      <c r="B722" t="s">
        <v>16</v>
      </c>
      <c r="C722" t="s">
        <v>3539</v>
      </c>
      <c r="D722">
        <v>2022</v>
      </c>
      <c r="E722" t="s">
        <v>27</v>
      </c>
      <c r="F722" t="s">
        <v>3540</v>
      </c>
      <c r="G722" t="s">
        <v>375</v>
      </c>
      <c r="I722" s="1">
        <v>40223</v>
      </c>
      <c r="J722" t="s">
        <v>1679</v>
      </c>
    </row>
    <row r="723" spans="1:11" x14ac:dyDescent="0.35">
      <c r="A723" t="s">
        <v>1275</v>
      </c>
      <c r="B723" t="s">
        <v>16</v>
      </c>
      <c r="C723" t="s">
        <v>1276</v>
      </c>
      <c r="D723">
        <v>2022</v>
      </c>
      <c r="E723" t="s">
        <v>107</v>
      </c>
      <c r="F723" t="s">
        <v>1277</v>
      </c>
      <c r="G723" t="s">
        <v>101</v>
      </c>
      <c r="I723" s="1">
        <v>39071</v>
      </c>
      <c r="J723" t="s">
        <v>394</v>
      </c>
      <c r="K723" t="s">
        <v>464</v>
      </c>
    </row>
    <row r="724" spans="1:11" x14ac:dyDescent="0.35">
      <c r="A724" t="s">
        <v>2069</v>
      </c>
      <c r="B724" t="s">
        <v>16</v>
      </c>
      <c r="C724" t="s">
        <v>1789</v>
      </c>
      <c r="D724">
        <v>2022</v>
      </c>
      <c r="E724" t="s">
        <v>363</v>
      </c>
      <c r="F724" t="s">
        <v>333</v>
      </c>
      <c r="G724" t="s">
        <v>849</v>
      </c>
      <c r="I724" s="1">
        <v>39563</v>
      </c>
      <c r="J724" t="s">
        <v>1679</v>
      </c>
      <c r="K724" t="s">
        <v>1011</v>
      </c>
    </row>
    <row r="725" spans="1:11" x14ac:dyDescent="0.35">
      <c r="A725" t="s">
        <v>3541</v>
      </c>
      <c r="B725" t="s">
        <v>9</v>
      </c>
      <c r="C725" t="s">
        <v>3542</v>
      </c>
      <c r="D725">
        <v>2022</v>
      </c>
      <c r="E725" t="s">
        <v>344</v>
      </c>
      <c r="F725" t="s">
        <v>3543</v>
      </c>
      <c r="G725" t="s">
        <v>23</v>
      </c>
      <c r="I725" s="1">
        <v>38509</v>
      </c>
      <c r="J725" t="s">
        <v>502</v>
      </c>
    </row>
    <row r="726" spans="1:11" x14ac:dyDescent="0.35">
      <c r="A726" t="s">
        <v>3544</v>
      </c>
      <c r="B726" t="s">
        <v>9</v>
      </c>
      <c r="C726" t="s">
        <v>3545</v>
      </c>
      <c r="D726">
        <v>2022</v>
      </c>
      <c r="E726" t="s">
        <v>88</v>
      </c>
      <c r="F726" t="s">
        <v>3546</v>
      </c>
      <c r="G726" t="s">
        <v>14</v>
      </c>
      <c r="I726" s="1">
        <v>34602</v>
      </c>
      <c r="J726" t="s">
        <v>21</v>
      </c>
    </row>
    <row r="727" spans="1:11" x14ac:dyDescent="0.35">
      <c r="A727" t="s">
        <v>2136</v>
      </c>
      <c r="B727" t="s">
        <v>9</v>
      </c>
      <c r="C727" t="s">
        <v>182</v>
      </c>
      <c r="D727">
        <v>2022</v>
      </c>
      <c r="E727" t="s">
        <v>40</v>
      </c>
      <c r="F727" t="s">
        <v>183</v>
      </c>
      <c r="G727" t="s">
        <v>256</v>
      </c>
      <c r="I727" s="1">
        <v>40363</v>
      </c>
      <c r="J727" t="s">
        <v>140</v>
      </c>
      <c r="K727" t="s">
        <v>2452</v>
      </c>
    </row>
    <row r="728" spans="1:11" x14ac:dyDescent="0.35">
      <c r="A728" t="s">
        <v>940</v>
      </c>
      <c r="B728" t="s">
        <v>9</v>
      </c>
      <c r="C728" t="s">
        <v>941</v>
      </c>
      <c r="D728">
        <v>2022</v>
      </c>
      <c r="E728" t="s">
        <v>243</v>
      </c>
      <c r="F728" t="s">
        <v>942</v>
      </c>
      <c r="G728" t="s">
        <v>260</v>
      </c>
      <c r="I728" s="1">
        <v>38710</v>
      </c>
      <c r="J728" t="s">
        <v>61</v>
      </c>
      <c r="K728" t="s">
        <v>924</v>
      </c>
    </row>
    <row r="729" spans="1:11" x14ac:dyDescent="0.35">
      <c r="A729" t="s">
        <v>3547</v>
      </c>
      <c r="B729" t="s">
        <v>9</v>
      </c>
      <c r="C729" t="s">
        <v>3548</v>
      </c>
      <c r="D729">
        <v>2022</v>
      </c>
      <c r="E729" t="s">
        <v>40</v>
      </c>
      <c r="F729" t="s">
        <v>3549</v>
      </c>
      <c r="G729" t="s">
        <v>160</v>
      </c>
      <c r="I729" s="1">
        <v>40619</v>
      </c>
      <c r="J729" t="s">
        <v>693</v>
      </c>
      <c r="K729" t="s">
        <v>44</v>
      </c>
    </row>
    <row r="730" spans="1:11" x14ac:dyDescent="0.35">
      <c r="A730" t="s">
        <v>3550</v>
      </c>
      <c r="B730" t="s">
        <v>9</v>
      </c>
      <c r="C730" t="s">
        <v>3551</v>
      </c>
      <c r="D730">
        <v>2022</v>
      </c>
      <c r="E730" t="s">
        <v>2519</v>
      </c>
      <c r="F730" t="s">
        <v>3549</v>
      </c>
      <c r="G730" t="s">
        <v>1864</v>
      </c>
      <c r="I730" s="1">
        <v>41697</v>
      </c>
      <c r="J730" t="s">
        <v>693</v>
      </c>
      <c r="K730" t="s">
        <v>44</v>
      </c>
    </row>
    <row r="731" spans="1:11" x14ac:dyDescent="0.35">
      <c r="A731" t="s">
        <v>2107</v>
      </c>
      <c r="B731" t="s">
        <v>9</v>
      </c>
      <c r="C731" t="s">
        <v>1866</v>
      </c>
      <c r="D731">
        <v>2022</v>
      </c>
      <c r="E731" t="s">
        <v>18</v>
      </c>
      <c r="F731" t="s">
        <v>1867</v>
      </c>
      <c r="G731" t="s">
        <v>303</v>
      </c>
      <c r="I731" s="1">
        <v>41001</v>
      </c>
      <c r="J731" t="s">
        <v>319</v>
      </c>
      <c r="K731" t="s">
        <v>1868</v>
      </c>
    </row>
    <row r="732" spans="1:11" x14ac:dyDescent="0.35">
      <c r="A732" t="s">
        <v>3552</v>
      </c>
      <c r="B732" t="s">
        <v>16</v>
      </c>
      <c r="C732" t="s">
        <v>3553</v>
      </c>
      <c r="D732">
        <v>2022</v>
      </c>
      <c r="E732" t="s">
        <v>18</v>
      </c>
      <c r="F732" t="s">
        <v>3554</v>
      </c>
      <c r="G732" t="s">
        <v>181</v>
      </c>
      <c r="I732" s="1">
        <v>40882</v>
      </c>
      <c r="J732" t="s">
        <v>1679</v>
      </c>
      <c r="K732" t="s">
        <v>3437</v>
      </c>
    </row>
    <row r="733" spans="1:11" x14ac:dyDescent="0.35">
      <c r="A733" t="s">
        <v>498</v>
      </c>
      <c r="B733" t="s">
        <v>9</v>
      </c>
      <c r="C733" t="s">
        <v>499</v>
      </c>
      <c r="D733">
        <v>2022</v>
      </c>
      <c r="E733" t="s">
        <v>243</v>
      </c>
      <c r="F733" t="s">
        <v>500</v>
      </c>
      <c r="G733" t="s">
        <v>327</v>
      </c>
      <c r="I733" s="1">
        <v>38679</v>
      </c>
      <c r="J733" t="s">
        <v>61</v>
      </c>
    </row>
    <row r="734" spans="1:11" x14ac:dyDescent="0.35">
      <c r="A734" t="s">
        <v>3555</v>
      </c>
      <c r="B734" t="s">
        <v>16</v>
      </c>
      <c r="C734" t="s">
        <v>3556</v>
      </c>
      <c r="D734">
        <v>2022</v>
      </c>
      <c r="E734" t="s">
        <v>18</v>
      </c>
      <c r="F734" t="s">
        <v>3557</v>
      </c>
      <c r="G734" t="s">
        <v>308</v>
      </c>
      <c r="I734" s="1">
        <v>40881</v>
      </c>
      <c r="J734" t="s">
        <v>43</v>
      </c>
    </row>
    <row r="735" spans="1:11" x14ac:dyDescent="0.35">
      <c r="A735" t="s">
        <v>2048</v>
      </c>
      <c r="B735" t="s">
        <v>9</v>
      </c>
      <c r="C735" t="s">
        <v>1746</v>
      </c>
      <c r="D735">
        <v>2022</v>
      </c>
      <c r="E735" t="s">
        <v>27</v>
      </c>
      <c r="F735" t="s">
        <v>1747</v>
      </c>
      <c r="G735" t="s">
        <v>145</v>
      </c>
      <c r="I735" s="1">
        <v>40171</v>
      </c>
      <c r="J735" t="s">
        <v>188</v>
      </c>
    </row>
    <row r="736" spans="1:11" x14ac:dyDescent="0.35">
      <c r="A736" t="s">
        <v>2912</v>
      </c>
      <c r="B736" t="s">
        <v>16</v>
      </c>
      <c r="C736" t="s">
        <v>2913</v>
      </c>
      <c r="D736">
        <v>2022</v>
      </c>
      <c r="E736" t="s">
        <v>88</v>
      </c>
      <c r="F736" t="s">
        <v>2914</v>
      </c>
      <c r="G736" t="s">
        <v>2915</v>
      </c>
      <c r="I736" s="1">
        <v>18398</v>
      </c>
      <c r="J736" t="s">
        <v>1216</v>
      </c>
    </row>
    <row r="737" spans="1:11" x14ac:dyDescent="0.35">
      <c r="A737" t="s">
        <v>1088</v>
      </c>
      <c r="B737" t="s">
        <v>9</v>
      </c>
      <c r="C737" t="s">
        <v>1089</v>
      </c>
      <c r="D737">
        <v>2022</v>
      </c>
      <c r="E737" t="s">
        <v>40</v>
      </c>
      <c r="F737" t="s">
        <v>1090</v>
      </c>
      <c r="G737" t="s">
        <v>287</v>
      </c>
      <c r="I737" s="1">
        <v>40389</v>
      </c>
      <c r="J737" t="s">
        <v>75</v>
      </c>
      <c r="K737" t="s">
        <v>80</v>
      </c>
    </row>
    <row r="738" spans="1:11" x14ac:dyDescent="0.35">
      <c r="A738" t="s">
        <v>2502</v>
      </c>
      <c r="B738" t="s">
        <v>9</v>
      </c>
      <c r="C738" t="s">
        <v>2503</v>
      </c>
      <c r="D738">
        <v>2022</v>
      </c>
      <c r="E738" t="s">
        <v>18</v>
      </c>
      <c r="F738" t="s">
        <v>1090</v>
      </c>
      <c r="G738" t="s">
        <v>356</v>
      </c>
      <c r="I738" s="1">
        <v>40787</v>
      </c>
      <c r="J738" t="s">
        <v>140</v>
      </c>
      <c r="K738" t="s">
        <v>2452</v>
      </c>
    </row>
    <row r="739" spans="1:11" x14ac:dyDescent="0.35">
      <c r="A739" t="s">
        <v>2050</v>
      </c>
      <c r="B739" t="s">
        <v>9</v>
      </c>
      <c r="C739" t="s">
        <v>1750</v>
      </c>
      <c r="D739">
        <v>2022</v>
      </c>
      <c r="E739" t="s">
        <v>40</v>
      </c>
      <c r="F739" t="s">
        <v>1090</v>
      </c>
      <c r="G739" t="s">
        <v>11</v>
      </c>
      <c r="I739" s="1">
        <v>40502</v>
      </c>
      <c r="J739" t="s">
        <v>257</v>
      </c>
      <c r="K739" t="s">
        <v>1751</v>
      </c>
    </row>
    <row r="740" spans="1:11" x14ac:dyDescent="0.35">
      <c r="A740" t="s">
        <v>1369</v>
      </c>
      <c r="B740" t="s">
        <v>16</v>
      </c>
      <c r="C740" t="s">
        <v>1650</v>
      </c>
      <c r="D740">
        <v>2022</v>
      </c>
      <c r="E740" t="s">
        <v>1101</v>
      </c>
      <c r="F740" t="s">
        <v>1210</v>
      </c>
      <c r="G740" t="s">
        <v>20</v>
      </c>
      <c r="I740" s="1">
        <v>36899</v>
      </c>
      <c r="J740" t="s">
        <v>128</v>
      </c>
    </row>
    <row r="741" spans="1:11" x14ac:dyDescent="0.35">
      <c r="A741" t="s">
        <v>3558</v>
      </c>
      <c r="B741" t="s">
        <v>9</v>
      </c>
      <c r="C741" t="s">
        <v>3559</v>
      </c>
      <c r="D741">
        <v>2022</v>
      </c>
      <c r="E741" t="s">
        <v>10</v>
      </c>
      <c r="F741" t="s">
        <v>3560</v>
      </c>
      <c r="G741" t="s">
        <v>235</v>
      </c>
      <c r="I741" s="1">
        <v>41242</v>
      </c>
      <c r="J741" t="s">
        <v>2986</v>
      </c>
      <c r="K741" t="s">
        <v>3018</v>
      </c>
    </row>
    <row r="742" spans="1:11" x14ac:dyDescent="0.35">
      <c r="A742" t="s">
        <v>3561</v>
      </c>
      <c r="B742" t="s">
        <v>16</v>
      </c>
      <c r="C742" t="s">
        <v>3562</v>
      </c>
      <c r="D742">
        <v>2022</v>
      </c>
      <c r="E742" t="s">
        <v>27</v>
      </c>
      <c r="F742" t="s">
        <v>2742</v>
      </c>
      <c r="G742" t="s">
        <v>118</v>
      </c>
      <c r="I742" s="1">
        <v>40297</v>
      </c>
      <c r="J742" t="s">
        <v>365</v>
      </c>
      <c r="K742" t="s">
        <v>1215</v>
      </c>
    </row>
    <row r="743" spans="1:11" x14ac:dyDescent="0.35">
      <c r="A743" t="s">
        <v>2740</v>
      </c>
      <c r="B743" t="s">
        <v>9</v>
      </c>
      <c r="C743" t="s">
        <v>2741</v>
      </c>
      <c r="D743">
        <v>2022</v>
      </c>
      <c r="E743" t="s">
        <v>10</v>
      </c>
      <c r="F743" t="s">
        <v>2742</v>
      </c>
      <c r="G743" t="s">
        <v>14</v>
      </c>
      <c r="I743" s="1">
        <v>41162</v>
      </c>
      <c r="J743" t="s">
        <v>365</v>
      </c>
      <c r="K743" t="s">
        <v>316</v>
      </c>
    </row>
    <row r="744" spans="1:11" x14ac:dyDescent="0.35">
      <c r="A744" t="s">
        <v>2406</v>
      </c>
      <c r="B744" t="s">
        <v>9</v>
      </c>
      <c r="C744" t="s">
        <v>2291</v>
      </c>
      <c r="D744">
        <v>2022</v>
      </c>
      <c r="E744" t="s">
        <v>59</v>
      </c>
      <c r="F744" t="s">
        <v>2292</v>
      </c>
      <c r="G744" t="s">
        <v>37</v>
      </c>
      <c r="I744" s="1">
        <v>39885</v>
      </c>
      <c r="J744" t="s">
        <v>474</v>
      </c>
    </row>
    <row r="745" spans="1:11" x14ac:dyDescent="0.35">
      <c r="A745" t="s">
        <v>2447</v>
      </c>
      <c r="B745" t="s">
        <v>9</v>
      </c>
      <c r="C745" t="s">
        <v>3563</v>
      </c>
      <c r="D745">
        <v>2022</v>
      </c>
      <c r="E745" t="s">
        <v>18</v>
      </c>
      <c r="F745" t="s">
        <v>905</v>
      </c>
      <c r="G745" t="s">
        <v>287</v>
      </c>
      <c r="I745" s="1">
        <v>40862</v>
      </c>
      <c r="J745" t="s">
        <v>90</v>
      </c>
    </row>
    <row r="746" spans="1:11" x14ac:dyDescent="0.35">
      <c r="A746" t="s">
        <v>191</v>
      </c>
      <c r="B746" t="s">
        <v>9</v>
      </c>
      <c r="C746" t="s">
        <v>3564</v>
      </c>
      <c r="D746">
        <v>2022</v>
      </c>
      <c r="E746" t="s">
        <v>59</v>
      </c>
      <c r="F746" t="s">
        <v>192</v>
      </c>
      <c r="G746" t="s">
        <v>167</v>
      </c>
      <c r="I746" s="1">
        <v>39736</v>
      </c>
      <c r="J746" t="s">
        <v>61</v>
      </c>
    </row>
    <row r="747" spans="1:11" x14ac:dyDescent="0.35">
      <c r="A747" t="s">
        <v>81</v>
      </c>
      <c r="B747" t="s">
        <v>16</v>
      </c>
      <c r="C747" t="s">
        <v>82</v>
      </c>
      <c r="D747">
        <v>2022</v>
      </c>
      <c r="E747" t="s">
        <v>107</v>
      </c>
      <c r="F747" t="s">
        <v>83</v>
      </c>
      <c r="G747" t="s">
        <v>84</v>
      </c>
      <c r="I747" s="1">
        <v>38903</v>
      </c>
      <c r="J747" t="s">
        <v>61</v>
      </c>
    </row>
    <row r="748" spans="1:11" x14ac:dyDescent="0.35">
      <c r="A748" t="s">
        <v>909</v>
      </c>
      <c r="B748" t="s">
        <v>16</v>
      </c>
      <c r="C748" t="s">
        <v>2446</v>
      </c>
      <c r="D748">
        <v>2022</v>
      </c>
      <c r="E748" t="s">
        <v>363</v>
      </c>
      <c r="F748" t="s">
        <v>83</v>
      </c>
      <c r="G748" t="s">
        <v>179</v>
      </c>
      <c r="I748" s="1">
        <v>39350</v>
      </c>
      <c r="J748" t="s">
        <v>61</v>
      </c>
    </row>
    <row r="749" spans="1:11" x14ac:dyDescent="0.35">
      <c r="A749" t="s">
        <v>1103</v>
      </c>
      <c r="B749" t="s">
        <v>16</v>
      </c>
      <c r="C749" t="s">
        <v>3565</v>
      </c>
      <c r="D749">
        <v>2022</v>
      </c>
      <c r="E749" t="s">
        <v>88</v>
      </c>
      <c r="F749" t="s">
        <v>1104</v>
      </c>
      <c r="G749" t="s">
        <v>221</v>
      </c>
      <c r="I749" s="1">
        <v>35503</v>
      </c>
      <c r="J749" t="s">
        <v>257</v>
      </c>
    </row>
    <row r="750" spans="1:11" x14ac:dyDescent="0.35">
      <c r="A750" t="s">
        <v>3566</v>
      </c>
      <c r="B750" t="s">
        <v>16</v>
      </c>
      <c r="C750" t="s">
        <v>3567</v>
      </c>
      <c r="D750">
        <v>2022</v>
      </c>
      <c r="E750" t="s">
        <v>40</v>
      </c>
      <c r="F750" t="s">
        <v>1527</v>
      </c>
      <c r="G750" t="s">
        <v>200</v>
      </c>
      <c r="I750" s="1">
        <v>40696</v>
      </c>
      <c r="J750" t="s">
        <v>264</v>
      </c>
      <c r="K750" t="s">
        <v>3568</v>
      </c>
    </row>
    <row r="751" spans="1:11" x14ac:dyDescent="0.35">
      <c r="A751" t="s">
        <v>2810</v>
      </c>
      <c r="B751" t="s">
        <v>9</v>
      </c>
      <c r="C751" t="s">
        <v>3569</v>
      </c>
      <c r="D751">
        <v>2022</v>
      </c>
      <c r="E751" t="s">
        <v>18</v>
      </c>
      <c r="F751" t="s">
        <v>1527</v>
      </c>
      <c r="G751" t="s">
        <v>2811</v>
      </c>
      <c r="I751" s="1">
        <v>40808</v>
      </c>
      <c r="J751" t="s">
        <v>422</v>
      </c>
      <c r="K751" t="s">
        <v>1528</v>
      </c>
    </row>
    <row r="752" spans="1:11" x14ac:dyDescent="0.35">
      <c r="A752" t="s">
        <v>1525</v>
      </c>
      <c r="B752" t="s">
        <v>9</v>
      </c>
      <c r="C752" t="s">
        <v>1526</v>
      </c>
      <c r="D752">
        <v>2022</v>
      </c>
      <c r="E752" t="s">
        <v>243</v>
      </c>
      <c r="F752" t="s">
        <v>1527</v>
      </c>
      <c r="G752" t="s">
        <v>190</v>
      </c>
      <c r="I752" s="1">
        <v>38875</v>
      </c>
      <c r="J752" t="s">
        <v>422</v>
      </c>
      <c r="K752" t="s">
        <v>2908</v>
      </c>
    </row>
    <row r="753" spans="1:11" x14ac:dyDescent="0.35">
      <c r="A753" t="s">
        <v>3570</v>
      </c>
      <c r="B753" t="s">
        <v>9</v>
      </c>
      <c r="C753" t="s">
        <v>3571</v>
      </c>
      <c r="D753">
        <v>2022</v>
      </c>
      <c r="E753" t="s">
        <v>2523</v>
      </c>
      <c r="F753" t="s">
        <v>1527</v>
      </c>
      <c r="G753" t="s">
        <v>37</v>
      </c>
      <c r="I753" s="1">
        <v>42593</v>
      </c>
      <c r="J753" t="s">
        <v>1679</v>
      </c>
      <c r="K753" t="s">
        <v>3072</v>
      </c>
    </row>
    <row r="754" spans="1:11" x14ac:dyDescent="0.35">
      <c r="A754" t="s">
        <v>3572</v>
      </c>
      <c r="B754" t="s">
        <v>9</v>
      </c>
      <c r="C754" t="s">
        <v>2331</v>
      </c>
      <c r="D754">
        <v>2022</v>
      </c>
      <c r="E754" t="s">
        <v>40</v>
      </c>
      <c r="F754" t="s">
        <v>2329</v>
      </c>
      <c r="G754" t="s">
        <v>947</v>
      </c>
      <c r="I754" s="1">
        <v>40394</v>
      </c>
      <c r="J754" t="s">
        <v>435</v>
      </c>
      <c r="K754" t="s">
        <v>798</v>
      </c>
    </row>
    <row r="755" spans="1:11" x14ac:dyDescent="0.35">
      <c r="A755" t="s">
        <v>2427</v>
      </c>
      <c r="B755" t="s">
        <v>9</v>
      </c>
      <c r="C755" t="s">
        <v>2330</v>
      </c>
      <c r="D755">
        <v>2022</v>
      </c>
      <c r="E755" t="s">
        <v>2523</v>
      </c>
      <c r="F755" t="s">
        <v>2329</v>
      </c>
      <c r="G755" t="s">
        <v>113</v>
      </c>
      <c r="I755" s="1">
        <v>42305</v>
      </c>
      <c r="J755" t="s">
        <v>435</v>
      </c>
      <c r="K755" t="s">
        <v>798</v>
      </c>
    </row>
    <row r="756" spans="1:11" x14ac:dyDescent="0.35">
      <c r="A756" t="s">
        <v>1085</v>
      </c>
      <c r="B756" t="s">
        <v>9</v>
      </c>
      <c r="C756" t="s">
        <v>1086</v>
      </c>
      <c r="D756">
        <v>2022</v>
      </c>
      <c r="E756" t="s">
        <v>27</v>
      </c>
      <c r="F756" t="s">
        <v>1087</v>
      </c>
      <c r="G756" t="s">
        <v>234</v>
      </c>
      <c r="I756" s="1">
        <v>40043</v>
      </c>
      <c r="J756" t="s">
        <v>75</v>
      </c>
      <c r="K756" t="s">
        <v>80</v>
      </c>
    </row>
    <row r="757" spans="1:11" x14ac:dyDescent="0.35">
      <c r="A757" t="s">
        <v>3573</v>
      </c>
      <c r="B757" t="s">
        <v>9</v>
      </c>
      <c r="C757" t="s">
        <v>3574</v>
      </c>
      <c r="D757">
        <v>2022</v>
      </c>
      <c r="E757" t="s">
        <v>2523</v>
      </c>
      <c r="F757" t="s">
        <v>1087</v>
      </c>
      <c r="G757" t="s">
        <v>202</v>
      </c>
      <c r="I757" s="1">
        <v>41997</v>
      </c>
      <c r="J757" t="s">
        <v>75</v>
      </c>
      <c r="K757" t="s">
        <v>80</v>
      </c>
    </row>
    <row r="758" spans="1:11" x14ac:dyDescent="0.35">
      <c r="A758" t="s">
        <v>867</v>
      </c>
      <c r="B758" t="s">
        <v>9</v>
      </c>
      <c r="C758" t="s">
        <v>868</v>
      </c>
      <c r="D758">
        <v>2022</v>
      </c>
      <c r="E758" t="s">
        <v>59</v>
      </c>
      <c r="F758" t="s">
        <v>869</v>
      </c>
      <c r="G758" t="s">
        <v>870</v>
      </c>
      <c r="I758" s="1">
        <v>39865</v>
      </c>
      <c r="J758" t="s">
        <v>271</v>
      </c>
      <c r="K758" t="s">
        <v>299</v>
      </c>
    </row>
    <row r="759" spans="1:11" x14ac:dyDescent="0.35">
      <c r="A759" t="s">
        <v>2095</v>
      </c>
      <c r="B759" t="s">
        <v>9</v>
      </c>
      <c r="C759" t="s">
        <v>1839</v>
      </c>
      <c r="D759">
        <v>2022</v>
      </c>
      <c r="E759" t="s">
        <v>27</v>
      </c>
      <c r="F759" t="s">
        <v>1840</v>
      </c>
      <c r="G759" t="s">
        <v>699</v>
      </c>
      <c r="I759" s="1">
        <v>40347</v>
      </c>
      <c r="J759" t="s">
        <v>140</v>
      </c>
      <c r="K759" t="s">
        <v>1834</v>
      </c>
    </row>
    <row r="760" spans="1:11" x14ac:dyDescent="0.35">
      <c r="A760" t="s">
        <v>3575</v>
      </c>
      <c r="B760" t="s">
        <v>16</v>
      </c>
      <c r="C760" t="s">
        <v>3576</v>
      </c>
      <c r="D760">
        <v>2022</v>
      </c>
      <c r="E760" t="s">
        <v>2523</v>
      </c>
      <c r="F760" t="s">
        <v>3577</v>
      </c>
      <c r="G760" t="s">
        <v>636</v>
      </c>
      <c r="I760" s="1">
        <v>42169</v>
      </c>
      <c r="J760" t="s">
        <v>244</v>
      </c>
      <c r="K760" t="s">
        <v>981</v>
      </c>
    </row>
    <row r="761" spans="1:11" x14ac:dyDescent="0.35">
      <c r="A761" t="s">
        <v>3578</v>
      </c>
      <c r="B761" t="s">
        <v>9</v>
      </c>
      <c r="C761" t="s">
        <v>3579</v>
      </c>
      <c r="D761">
        <v>2022</v>
      </c>
      <c r="E761" t="s">
        <v>2519</v>
      </c>
      <c r="F761" t="s">
        <v>3577</v>
      </c>
      <c r="G761" t="s">
        <v>65</v>
      </c>
      <c r="I761" s="1">
        <v>41514</v>
      </c>
      <c r="J761" t="s">
        <v>244</v>
      </c>
      <c r="K761" t="s">
        <v>981</v>
      </c>
    </row>
    <row r="762" spans="1:11" x14ac:dyDescent="0.35">
      <c r="A762" t="s">
        <v>925</v>
      </c>
      <c r="B762" t="s">
        <v>9</v>
      </c>
      <c r="C762" t="s">
        <v>926</v>
      </c>
      <c r="D762">
        <v>2022</v>
      </c>
      <c r="E762" t="s">
        <v>344</v>
      </c>
      <c r="F762" t="s">
        <v>927</v>
      </c>
      <c r="G762" t="s">
        <v>136</v>
      </c>
      <c r="I762" s="1">
        <v>38265</v>
      </c>
      <c r="J762" t="s">
        <v>61</v>
      </c>
      <c r="K762" t="s">
        <v>924</v>
      </c>
    </row>
    <row r="763" spans="1:11" x14ac:dyDescent="0.35">
      <c r="A763" t="s">
        <v>2174</v>
      </c>
      <c r="B763" t="s">
        <v>16</v>
      </c>
      <c r="C763" t="s">
        <v>1995</v>
      </c>
      <c r="D763">
        <v>2022</v>
      </c>
      <c r="E763" t="s">
        <v>953</v>
      </c>
      <c r="F763" t="s">
        <v>1312</v>
      </c>
      <c r="G763" t="s">
        <v>181</v>
      </c>
      <c r="I763" s="1">
        <v>36645</v>
      </c>
      <c r="J763" t="s">
        <v>502</v>
      </c>
      <c r="K763" t="s">
        <v>1297</v>
      </c>
    </row>
    <row r="764" spans="1:11" x14ac:dyDescent="0.35">
      <c r="A764" t="s">
        <v>2378</v>
      </c>
      <c r="B764" t="s">
        <v>16</v>
      </c>
      <c r="C764" t="s">
        <v>2758</v>
      </c>
      <c r="D764">
        <v>2022</v>
      </c>
      <c r="E764" t="s">
        <v>18</v>
      </c>
      <c r="F764" t="s">
        <v>571</v>
      </c>
      <c r="G764" t="s">
        <v>2235</v>
      </c>
      <c r="I764" s="1">
        <v>40926</v>
      </c>
      <c r="J764" t="s">
        <v>110</v>
      </c>
      <c r="K764" t="s">
        <v>379</v>
      </c>
    </row>
    <row r="765" spans="1:11" x14ac:dyDescent="0.35">
      <c r="A765" t="s">
        <v>2374</v>
      </c>
      <c r="B765" t="s">
        <v>9</v>
      </c>
      <c r="C765" t="s">
        <v>3580</v>
      </c>
      <c r="D765">
        <v>2022</v>
      </c>
      <c r="E765" t="s">
        <v>59</v>
      </c>
      <c r="F765" t="s">
        <v>571</v>
      </c>
      <c r="G765" t="s">
        <v>202</v>
      </c>
      <c r="I765" s="1">
        <v>39866</v>
      </c>
      <c r="J765" t="s">
        <v>110</v>
      </c>
    </row>
    <row r="766" spans="1:11" x14ac:dyDescent="0.35">
      <c r="A766" t="s">
        <v>2150</v>
      </c>
      <c r="B766" t="s">
        <v>9</v>
      </c>
      <c r="C766" t="s">
        <v>1619</v>
      </c>
      <c r="D766">
        <v>2022</v>
      </c>
      <c r="E766" t="s">
        <v>27</v>
      </c>
      <c r="F766" t="s">
        <v>571</v>
      </c>
      <c r="G766" t="s">
        <v>189</v>
      </c>
      <c r="I766" s="1">
        <v>40114</v>
      </c>
      <c r="J766" t="s">
        <v>267</v>
      </c>
      <c r="K766" t="s">
        <v>383</v>
      </c>
    </row>
    <row r="767" spans="1:11" x14ac:dyDescent="0.35">
      <c r="A767" t="s">
        <v>762</v>
      </c>
      <c r="B767" t="s">
        <v>16</v>
      </c>
      <c r="C767" t="s">
        <v>3581</v>
      </c>
      <c r="D767">
        <v>2022</v>
      </c>
      <c r="E767" t="s">
        <v>59</v>
      </c>
      <c r="F767" t="s">
        <v>763</v>
      </c>
      <c r="G767" t="s">
        <v>385</v>
      </c>
      <c r="I767" s="1">
        <v>39768</v>
      </c>
      <c r="J767" t="s">
        <v>61</v>
      </c>
    </row>
    <row r="768" spans="1:11" x14ac:dyDescent="0.35">
      <c r="A768" t="s">
        <v>1309</v>
      </c>
      <c r="B768" t="s">
        <v>16</v>
      </c>
      <c r="C768" t="s">
        <v>1310</v>
      </c>
      <c r="D768">
        <v>2022</v>
      </c>
      <c r="E768" t="s">
        <v>13</v>
      </c>
      <c r="F768" t="s">
        <v>887</v>
      </c>
      <c r="G768" t="s">
        <v>89</v>
      </c>
      <c r="I768" s="1">
        <v>37491</v>
      </c>
      <c r="J768" t="s">
        <v>502</v>
      </c>
      <c r="K768" t="s">
        <v>1311</v>
      </c>
    </row>
    <row r="769" spans="1:11" x14ac:dyDescent="0.35">
      <c r="A769" t="s">
        <v>885</v>
      </c>
      <c r="B769" t="s">
        <v>16</v>
      </c>
      <c r="C769" t="s">
        <v>886</v>
      </c>
      <c r="D769">
        <v>2022</v>
      </c>
      <c r="E769" t="s">
        <v>344</v>
      </c>
      <c r="F769" t="s">
        <v>887</v>
      </c>
      <c r="G769" t="s">
        <v>104</v>
      </c>
      <c r="I769" s="1">
        <v>38456</v>
      </c>
      <c r="J769" t="s">
        <v>502</v>
      </c>
    </row>
    <row r="770" spans="1:11" x14ac:dyDescent="0.35">
      <c r="A770" t="s">
        <v>1230</v>
      </c>
      <c r="B770" t="s">
        <v>16</v>
      </c>
      <c r="C770" t="s">
        <v>3582</v>
      </c>
      <c r="D770">
        <v>2022</v>
      </c>
      <c r="E770" t="s">
        <v>363</v>
      </c>
      <c r="F770" t="s">
        <v>1232</v>
      </c>
      <c r="G770" t="s">
        <v>109</v>
      </c>
      <c r="I770" s="1">
        <v>39597</v>
      </c>
      <c r="J770" t="s">
        <v>75</v>
      </c>
      <c r="K770" t="s">
        <v>3441</v>
      </c>
    </row>
    <row r="771" spans="1:11" x14ac:dyDescent="0.35">
      <c r="A771" t="s">
        <v>1230</v>
      </c>
      <c r="B771" t="s">
        <v>16</v>
      </c>
      <c r="C771" t="s">
        <v>1231</v>
      </c>
      <c r="D771">
        <v>2022</v>
      </c>
      <c r="E771" t="s">
        <v>513</v>
      </c>
      <c r="F771" t="s">
        <v>1232</v>
      </c>
      <c r="G771" t="s">
        <v>109</v>
      </c>
      <c r="I771" s="1">
        <v>37338</v>
      </c>
      <c r="J771" t="s">
        <v>12</v>
      </c>
      <c r="K771" t="s">
        <v>1233</v>
      </c>
    </row>
    <row r="772" spans="1:11" x14ac:dyDescent="0.35">
      <c r="A772" t="s">
        <v>764</v>
      </c>
      <c r="B772" t="s">
        <v>9</v>
      </c>
      <c r="C772" t="s">
        <v>765</v>
      </c>
      <c r="D772">
        <v>2022</v>
      </c>
      <c r="E772" t="s">
        <v>27</v>
      </c>
      <c r="F772" t="s">
        <v>766</v>
      </c>
      <c r="G772" t="s">
        <v>33</v>
      </c>
      <c r="I772" s="1">
        <v>40056</v>
      </c>
      <c r="J772" t="s">
        <v>140</v>
      </c>
      <c r="K772" t="s">
        <v>746</v>
      </c>
    </row>
    <row r="773" spans="1:11" x14ac:dyDescent="0.35">
      <c r="A773" t="s">
        <v>441</v>
      </c>
      <c r="B773" t="s">
        <v>9</v>
      </c>
      <c r="C773" t="s">
        <v>442</v>
      </c>
      <c r="D773">
        <v>2022</v>
      </c>
      <c r="E773" t="s">
        <v>40</v>
      </c>
      <c r="F773" t="s">
        <v>443</v>
      </c>
      <c r="G773" t="s">
        <v>14</v>
      </c>
      <c r="I773" s="1">
        <v>40572</v>
      </c>
      <c r="J773" t="s">
        <v>244</v>
      </c>
      <c r="K773" t="s">
        <v>981</v>
      </c>
    </row>
    <row r="774" spans="1:11" x14ac:dyDescent="0.35">
      <c r="A774" t="s">
        <v>1118</v>
      </c>
      <c r="B774" t="s">
        <v>9</v>
      </c>
      <c r="C774" t="s">
        <v>1119</v>
      </c>
      <c r="D774">
        <v>2022</v>
      </c>
      <c r="E774" t="s">
        <v>13</v>
      </c>
      <c r="F774" t="s">
        <v>443</v>
      </c>
      <c r="G774" t="s">
        <v>160</v>
      </c>
      <c r="I774" s="1">
        <v>37760</v>
      </c>
      <c r="J774" t="s">
        <v>502</v>
      </c>
      <c r="K774" t="s">
        <v>1111</v>
      </c>
    </row>
    <row r="775" spans="1:11" x14ac:dyDescent="0.35">
      <c r="A775" t="s">
        <v>3583</v>
      </c>
      <c r="B775" t="s">
        <v>9</v>
      </c>
      <c r="C775" t="s">
        <v>3584</v>
      </c>
      <c r="D775">
        <v>2022</v>
      </c>
      <c r="E775" t="s">
        <v>2523</v>
      </c>
      <c r="F775" t="s">
        <v>443</v>
      </c>
      <c r="G775" t="s">
        <v>633</v>
      </c>
      <c r="I775" s="1">
        <v>42223</v>
      </c>
      <c r="J775" t="s">
        <v>244</v>
      </c>
    </row>
    <row r="776" spans="1:11" x14ac:dyDescent="0.35">
      <c r="A776" t="s">
        <v>3585</v>
      </c>
      <c r="B776" t="s">
        <v>16</v>
      </c>
      <c r="C776" t="s">
        <v>3586</v>
      </c>
      <c r="D776">
        <v>2022</v>
      </c>
      <c r="E776" t="s">
        <v>2519</v>
      </c>
      <c r="F776" t="s">
        <v>3587</v>
      </c>
      <c r="G776" t="s">
        <v>473</v>
      </c>
      <c r="I776" s="1">
        <v>41812</v>
      </c>
      <c r="J776" t="s">
        <v>244</v>
      </c>
      <c r="K776" t="s">
        <v>981</v>
      </c>
    </row>
    <row r="777" spans="1:11" x14ac:dyDescent="0.35">
      <c r="A777" t="s">
        <v>2132</v>
      </c>
      <c r="B777" t="s">
        <v>9</v>
      </c>
      <c r="C777" t="s">
        <v>1919</v>
      </c>
      <c r="D777">
        <v>2022</v>
      </c>
      <c r="E777" t="s">
        <v>27</v>
      </c>
      <c r="F777" t="s">
        <v>1920</v>
      </c>
      <c r="G777" t="s">
        <v>743</v>
      </c>
      <c r="I777" s="1">
        <v>40301</v>
      </c>
      <c r="J777" t="s">
        <v>257</v>
      </c>
      <c r="K777" t="s">
        <v>332</v>
      </c>
    </row>
    <row r="778" spans="1:11" x14ac:dyDescent="0.35">
      <c r="A778" t="s">
        <v>850</v>
      </c>
      <c r="B778" t="s">
        <v>16</v>
      </c>
      <c r="C778" t="s">
        <v>851</v>
      </c>
      <c r="D778">
        <v>2022</v>
      </c>
      <c r="E778" t="s">
        <v>27</v>
      </c>
      <c r="F778" t="s">
        <v>852</v>
      </c>
      <c r="G778" t="s">
        <v>849</v>
      </c>
      <c r="I778" s="1">
        <v>40003</v>
      </c>
      <c r="J778" t="s">
        <v>1729</v>
      </c>
      <c r="K778" t="s">
        <v>129</v>
      </c>
    </row>
    <row r="779" spans="1:11" x14ac:dyDescent="0.35">
      <c r="A779" t="s">
        <v>2041</v>
      </c>
      <c r="B779" t="s">
        <v>9</v>
      </c>
      <c r="C779" t="s">
        <v>1730</v>
      </c>
      <c r="D779">
        <v>2022</v>
      </c>
      <c r="E779" t="s">
        <v>10</v>
      </c>
      <c r="F779" t="s">
        <v>852</v>
      </c>
      <c r="G779" t="s">
        <v>189</v>
      </c>
      <c r="I779" s="1">
        <v>41238</v>
      </c>
      <c r="J779" t="s">
        <v>1729</v>
      </c>
      <c r="K779" t="s">
        <v>1731</v>
      </c>
    </row>
    <row r="780" spans="1:11" x14ac:dyDescent="0.35">
      <c r="A780" t="s">
        <v>2062</v>
      </c>
      <c r="B780" t="s">
        <v>9</v>
      </c>
      <c r="C780" t="s">
        <v>1776</v>
      </c>
      <c r="D780">
        <v>2022</v>
      </c>
      <c r="E780" t="s">
        <v>27</v>
      </c>
      <c r="F780" t="s">
        <v>890</v>
      </c>
      <c r="G780" t="s">
        <v>731</v>
      </c>
      <c r="I780" s="1">
        <v>40183</v>
      </c>
      <c r="J780" t="s">
        <v>188</v>
      </c>
    </row>
    <row r="781" spans="1:11" x14ac:dyDescent="0.35">
      <c r="A781" t="s">
        <v>888</v>
      </c>
      <c r="B781" t="s">
        <v>16</v>
      </c>
      <c r="C781" t="s">
        <v>889</v>
      </c>
      <c r="D781">
        <v>2022</v>
      </c>
      <c r="E781" t="s">
        <v>59</v>
      </c>
      <c r="F781" t="s">
        <v>890</v>
      </c>
      <c r="G781" t="s">
        <v>813</v>
      </c>
      <c r="I781" s="1">
        <v>39717</v>
      </c>
      <c r="J781" t="s">
        <v>43</v>
      </c>
      <c r="K781" t="s">
        <v>891</v>
      </c>
    </row>
    <row r="782" spans="1:11" x14ac:dyDescent="0.35">
      <c r="A782" t="s">
        <v>2828</v>
      </c>
      <c r="B782" t="s">
        <v>9</v>
      </c>
      <c r="C782" t="s">
        <v>2829</v>
      </c>
      <c r="D782">
        <v>2022</v>
      </c>
      <c r="E782" t="s">
        <v>18</v>
      </c>
      <c r="F782" t="s">
        <v>890</v>
      </c>
      <c r="G782" t="s">
        <v>87</v>
      </c>
      <c r="I782" s="1">
        <v>40728</v>
      </c>
      <c r="J782" t="s">
        <v>188</v>
      </c>
    </row>
    <row r="783" spans="1:11" x14ac:dyDescent="0.35">
      <c r="A783" t="s">
        <v>2540</v>
      </c>
      <c r="B783" t="s">
        <v>16</v>
      </c>
      <c r="C783" t="s">
        <v>2541</v>
      </c>
      <c r="D783">
        <v>2022</v>
      </c>
      <c r="E783" t="s">
        <v>2523</v>
      </c>
      <c r="F783" t="s">
        <v>890</v>
      </c>
      <c r="G783" t="s">
        <v>156</v>
      </c>
      <c r="I783" s="1">
        <v>42083</v>
      </c>
      <c r="J783" t="s">
        <v>43</v>
      </c>
      <c r="K783" t="s">
        <v>2542</v>
      </c>
    </row>
    <row r="784" spans="1:11" x14ac:dyDescent="0.35">
      <c r="A784" t="s">
        <v>1074</v>
      </c>
      <c r="B784" t="s">
        <v>9</v>
      </c>
      <c r="C784" t="s">
        <v>1075</v>
      </c>
      <c r="D784">
        <v>2022</v>
      </c>
      <c r="E784" t="s">
        <v>40</v>
      </c>
      <c r="F784" t="s">
        <v>890</v>
      </c>
      <c r="G784" t="s">
        <v>189</v>
      </c>
      <c r="I784" s="1">
        <v>40698</v>
      </c>
      <c r="J784" t="s">
        <v>43</v>
      </c>
      <c r="K784" t="s">
        <v>44</v>
      </c>
    </row>
    <row r="785" spans="1:11" x14ac:dyDescent="0.35">
      <c r="A785" t="s">
        <v>2027</v>
      </c>
      <c r="B785" t="s">
        <v>16</v>
      </c>
      <c r="C785" t="s">
        <v>1690</v>
      </c>
      <c r="D785">
        <v>2022</v>
      </c>
      <c r="E785" t="s">
        <v>88</v>
      </c>
      <c r="F785" t="s">
        <v>1691</v>
      </c>
      <c r="G785" t="s">
        <v>48</v>
      </c>
      <c r="I785" s="1">
        <v>35128</v>
      </c>
      <c r="J785" t="s">
        <v>257</v>
      </c>
    </row>
    <row r="786" spans="1:11" x14ac:dyDescent="0.35">
      <c r="A786" t="s">
        <v>349</v>
      </c>
      <c r="B786" t="s">
        <v>9</v>
      </c>
      <c r="C786" t="s">
        <v>350</v>
      </c>
      <c r="D786">
        <v>2022</v>
      </c>
      <c r="E786" t="s">
        <v>59</v>
      </c>
      <c r="F786" t="s">
        <v>351</v>
      </c>
      <c r="G786" t="s">
        <v>160</v>
      </c>
      <c r="I786" s="1">
        <v>39910</v>
      </c>
      <c r="J786" t="s">
        <v>110</v>
      </c>
      <c r="K786" t="s">
        <v>114</v>
      </c>
    </row>
    <row r="787" spans="1:11" x14ac:dyDescent="0.35">
      <c r="A787" t="s">
        <v>3588</v>
      </c>
      <c r="B787" t="s">
        <v>16</v>
      </c>
      <c r="C787" t="s">
        <v>3589</v>
      </c>
      <c r="D787">
        <v>2022</v>
      </c>
      <c r="E787" t="s">
        <v>513</v>
      </c>
      <c r="F787" t="s">
        <v>3590</v>
      </c>
      <c r="G787" t="s">
        <v>3591</v>
      </c>
      <c r="I787" s="1">
        <v>37425</v>
      </c>
      <c r="J787" t="s">
        <v>474</v>
      </c>
    </row>
    <row r="788" spans="1:11" x14ac:dyDescent="0.35">
      <c r="A788" t="s">
        <v>1414</v>
      </c>
      <c r="B788" t="s">
        <v>16</v>
      </c>
      <c r="C788" t="s">
        <v>1415</v>
      </c>
      <c r="D788">
        <v>2022</v>
      </c>
      <c r="E788" t="s">
        <v>88</v>
      </c>
      <c r="F788" t="s">
        <v>1416</v>
      </c>
      <c r="G788" t="s">
        <v>805</v>
      </c>
      <c r="I788" s="1">
        <v>20855</v>
      </c>
      <c r="J788" t="s">
        <v>943</v>
      </c>
    </row>
    <row r="789" spans="1:11" x14ac:dyDescent="0.35">
      <c r="A789" t="s">
        <v>3592</v>
      </c>
      <c r="B789" t="s">
        <v>9</v>
      </c>
      <c r="C789" t="s">
        <v>3593</v>
      </c>
      <c r="D789">
        <v>2022</v>
      </c>
      <c r="E789" t="s">
        <v>2519</v>
      </c>
      <c r="F789" t="s">
        <v>3594</v>
      </c>
      <c r="G789" t="s">
        <v>367</v>
      </c>
      <c r="I789" s="1">
        <v>41781</v>
      </c>
      <c r="J789" t="s">
        <v>1679</v>
      </c>
      <c r="K789" t="s">
        <v>3285</v>
      </c>
    </row>
    <row r="790" spans="1:11" x14ac:dyDescent="0.35">
      <c r="A790" t="s">
        <v>1150</v>
      </c>
      <c r="B790" t="s">
        <v>16</v>
      </c>
      <c r="C790" t="s">
        <v>1151</v>
      </c>
      <c r="D790">
        <v>2022</v>
      </c>
      <c r="E790" t="s">
        <v>953</v>
      </c>
      <c r="F790" t="s">
        <v>1152</v>
      </c>
      <c r="G790" t="s">
        <v>101</v>
      </c>
      <c r="I790" s="1">
        <v>36583</v>
      </c>
      <c r="J790" t="s">
        <v>110</v>
      </c>
    </row>
    <row r="791" spans="1:11" x14ac:dyDescent="0.35">
      <c r="A791" t="s">
        <v>3595</v>
      </c>
      <c r="B791" t="s">
        <v>16</v>
      </c>
      <c r="C791" t="s">
        <v>3596</v>
      </c>
      <c r="D791">
        <v>2022</v>
      </c>
      <c r="E791" t="s">
        <v>10</v>
      </c>
      <c r="F791" t="s">
        <v>1152</v>
      </c>
      <c r="G791" t="s">
        <v>908</v>
      </c>
      <c r="I791" s="1">
        <v>41166</v>
      </c>
      <c r="J791" t="s">
        <v>244</v>
      </c>
      <c r="K791" t="s">
        <v>2238</v>
      </c>
    </row>
    <row r="792" spans="1:11" x14ac:dyDescent="0.35">
      <c r="A792" t="s">
        <v>3971</v>
      </c>
      <c r="B792" t="s">
        <v>16</v>
      </c>
      <c r="C792" t="s">
        <v>3597</v>
      </c>
      <c r="D792">
        <v>2022</v>
      </c>
      <c r="E792" t="s">
        <v>27</v>
      </c>
      <c r="F792" t="s">
        <v>3598</v>
      </c>
      <c r="G792" t="s">
        <v>3599</v>
      </c>
      <c r="I792" s="1">
        <v>40240</v>
      </c>
      <c r="J792" t="s">
        <v>128</v>
      </c>
      <c r="K792" t="s">
        <v>3600</v>
      </c>
    </row>
    <row r="793" spans="1:11" x14ac:dyDescent="0.35">
      <c r="A793" t="s">
        <v>3601</v>
      </c>
      <c r="B793" t="s">
        <v>9</v>
      </c>
      <c r="C793" t="s">
        <v>3602</v>
      </c>
      <c r="D793">
        <v>2022</v>
      </c>
      <c r="E793" t="s">
        <v>40</v>
      </c>
      <c r="F793" t="s">
        <v>3603</v>
      </c>
      <c r="G793" t="s">
        <v>915</v>
      </c>
      <c r="I793" s="1">
        <v>40654</v>
      </c>
      <c r="J793" t="s">
        <v>435</v>
      </c>
      <c r="K793" t="s">
        <v>3370</v>
      </c>
    </row>
    <row r="794" spans="1:11" x14ac:dyDescent="0.35">
      <c r="A794" t="s">
        <v>669</v>
      </c>
      <c r="B794" t="s">
        <v>16</v>
      </c>
      <c r="C794" t="s">
        <v>670</v>
      </c>
      <c r="D794">
        <v>2022</v>
      </c>
      <c r="E794" t="s">
        <v>344</v>
      </c>
      <c r="F794" t="s">
        <v>671</v>
      </c>
      <c r="G794" t="s">
        <v>233</v>
      </c>
      <c r="I794" s="1">
        <v>38390</v>
      </c>
      <c r="J794" t="s">
        <v>110</v>
      </c>
    </row>
    <row r="795" spans="1:11" x14ac:dyDescent="0.35">
      <c r="A795" t="s">
        <v>2153</v>
      </c>
      <c r="B795" t="s">
        <v>9</v>
      </c>
      <c r="C795" t="s">
        <v>1961</v>
      </c>
      <c r="D795">
        <v>2022</v>
      </c>
      <c r="E795" t="s">
        <v>40</v>
      </c>
      <c r="F795" t="s">
        <v>671</v>
      </c>
      <c r="G795" t="s">
        <v>87</v>
      </c>
      <c r="I795" s="1">
        <v>40591</v>
      </c>
      <c r="J795" t="s">
        <v>394</v>
      </c>
      <c r="K795" t="s">
        <v>464</v>
      </c>
    </row>
    <row r="796" spans="1:11" x14ac:dyDescent="0.35">
      <c r="A796" t="s">
        <v>1477</v>
      </c>
      <c r="B796" t="s">
        <v>9</v>
      </c>
      <c r="C796" t="s">
        <v>3604</v>
      </c>
      <c r="D796">
        <v>2022</v>
      </c>
      <c r="E796" t="s">
        <v>1101</v>
      </c>
      <c r="F796" t="s">
        <v>1478</v>
      </c>
      <c r="G796" t="s">
        <v>11</v>
      </c>
      <c r="I796" s="1">
        <v>37063</v>
      </c>
      <c r="J796" t="s">
        <v>248</v>
      </c>
      <c r="K796" t="s">
        <v>249</v>
      </c>
    </row>
    <row r="797" spans="1:11" x14ac:dyDescent="0.35">
      <c r="A797" t="s">
        <v>1615</v>
      </c>
      <c r="B797" t="s">
        <v>16</v>
      </c>
      <c r="C797" t="s">
        <v>1616</v>
      </c>
      <c r="D797">
        <v>2022</v>
      </c>
      <c r="E797" t="s">
        <v>18</v>
      </c>
      <c r="F797" t="s">
        <v>1433</v>
      </c>
      <c r="G797" t="s">
        <v>201</v>
      </c>
      <c r="I797" s="1">
        <v>40950</v>
      </c>
      <c r="J797" t="s">
        <v>435</v>
      </c>
      <c r="K797" t="s">
        <v>1434</v>
      </c>
    </row>
    <row r="798" spans="1:11" x14ac:dyDescent="0.35">
      <c r="A798" t="s">
        <v>1431</v>
      </c>
      <c r="B798" t="s">
        <v>16</v>
      </c>
      <c r="C798" t="s">
        <v>1432</v>
      </c>
      <c r="D798">
        <v>2022</v>
      </c>
      <c r="E798" t="s">
        <v>344</v>
      </c>
      <c r="F798" t="s">
        <v>1433</v>
      </c>
      <c r="G798" t="s">
        <v>508</v>
      </c>
      <c r="I798" s="1">
        <v>38442</v>
      </c>
      <c r="J798" t="s">
        <v>435</v>
      </c>
      <c r="K798" t="s">
        <v>775</v>
      </c>
    </row>
    <row r="799" spans="1:11" x14ac:dyDescent="0.35">
      <c r="A799" t="s">
        <v>2780</v>
      </c>
      <c r="B799" t="s">
        <v>9</v>
      </c>
      <c r="C799" t="s">
        <v>2781</v>
      </c>
      <c r="D799">
        <v>2022</v>
      </c>
      <c r="E799" t="s">
        <v>27</v>
      </c>
      <c r="F799" t="s">
        <v>2782</v>
      </c>
      <c r="G799" t="s">
        <v>304</v>
      </c>
      <c r="I799" s="1">
        <v>40187</v>
      </c>
      <c r="J799" t="s">
        <v>398</v>
      </c>
      <c r="K799" t="s">
        <v>1871</v>
      </c>
    </row>
    <row r="800" spans="1:11" x14ac:dyDescent="0.35">
      <c r="A800" t="s">
        <v>2783</v>
      </c>
      <c r="B800" t="s">
        <v>9</v>
      </c>
      <c r="C800" t="s">
        <v>2784</v>
      </c>
      <c r="D800">
        <v>2022</v>
      </c>
      <c r="E800" t="s">
        <v>40</v>
      </c>
      <c r="F800" t="s">
        <v>2782</v>
      </c>
      <c r="G800" t="s">
        <v>303</v>
      </c>
      <c r="I800" s="1">
        <v>40721</v>
      </c>
      <c r="J800" t="s">
        <v>398</v>
      </c>
      <c r="K800" t="s">
        <v>1871</v>
      </c>
    </row>
    <row r="801" spans="1:11" x14ac:dyDescent="0.35">
      <c r="A801" t="s">
        <v>2131</v>
      </c>
      <c r="B801" t="s">
        <v>9</v>
      </c>
      <c r="C801" t="s">
        <v>1918</v>
      </c>
      <c r="D801">
        <v>2022</v>
      </c>
      <c r="E801" t="s">
        <v>18</v>
      </c>
      <c r="F801" t="s">
        <v>1753</v>
      </c>
      <c r="G801" t="s">
        <v>33</v>
      </c>
      <c r="I801" s="1">
        <v>41087</v>
      </c>
      <c r="J801" t="s">
        <v>257</v>
      </c>
      <c r="K801" t="s">
        <v>1754</v>
      </c>
    </row>
    <row r="802" spans="1:11" x14ac:dyDescent="0.35">
      <c r="A802" t="s">
        <v>2051</v>
      </c>
      <c r="B802" t="s">
        <v>16</v>
      </c>
      <c r="C802" t="s">
        <v>1752</v>
      </c>
      <c r="D802">
        <v>2022</v>
      </c>
      <c r="E802" t="s">
        <v>363</v>
      </c>
      <c r="F802" t="s">
        <v>1753</v>
      </c>
      <c r="G802" t="s">
        <v>473</v>
      </c>
      <c r="I802" s="1">
        <v>39268</v>
      </c>
      <c r="J802" t="s">
        <v>257</v>
      </c>
      <c r="K802" t="s">
        <v>1754</v>
      </c>
    </row>
    <row r="803" spans="1:11" x14ac:dyDescent="0.35">
      <c r="A803" t="s">
        <v>2149</v>
      </c>
      <c r="B803" t="s">
        <v>16</v>
      </c>
      <c r="C803" t="s">
        <v>1955</v>
      </c>
      <c r="D803">
        <v>2022</v>
      </c>
      <c r="E803" t="s">
        <v>40</v>
      </c>
      <c r="F803" t="s">
        <v>1956</v>
      </c>
      <c r="G803" t="s">
        <v>181</v>
      </c>
      <c r="I803" s="1">
        <v>40474</v>
      </c>
      <c r="J803" t="s">
        <v>267</v>
      </c>
      <c r="K803" t="s">
        <v>114</v>
      </c>
    </row>
    <row r="804" spans="1:11" x14ac:dyDescent="0.35">
      <c r="A804" t="s">
        <v>3605</v>
      </c>
      <c r="B804" t="s">
        <v>16</v>
      </c>
      <c r="C804" t="s">
        <v>3606</v>
      </c>
      <c r="D804">
        <v>2022</v>
      </c>
      <c r="E804" t="s">
        <v>10</v>
      </c>
      <c r="F804" t="s">
        <v>68</v>
      </c>
      <c r="G804" t="s">
        <v>1033</v>
      </c>
      <c r="I804" s="1">
        <v>41262</v>
      </c>
      <c r="J804" t="s">
        <v>319</v>
      </c>
      <c r="K804" t="s">
        <v>3081</v>
      </c>
    </row>
    <row r="805" spans="1:11" x14ac:dyDescent="0.35">
      <c r="A805" t="s">
        <v>66</v>
      </c>
      <c r="B805" t="s">
        <v>9</v>
      </c>
      <c r="C805" t="s">
        <v>67</v>
      </c>
      <c r="D805">
        <v>2022</v>
      </c>
      <c r="E805" t="s">
        <v>243</v>
      </c>
      <c r="F805" t="s">
        <v>68</v>
      </c>
      <c r="G805" t="s">
        <v>69</v>
      </c>
      <c r="I805" s="1">
        <v>38866</v>
      </c>
      <c r="J805" t="s">
        <v>61</v>
      </c>
    </row>
    <row r="806" spans="1:11" x14ac:dyDescent="0.35">
      <c r="A806" t="s">
        <v>990</v>
      </c>
      <c r="B806" t="s">
        <v>9</v>
      </c>
      <c r="C806" t="s">
        <v>2582</v>
      </c>
      <c r="D806">
        <v>2022</v>
      </c>
      <c r="E806" t="s">
        <v>363</v>
      </c>
      <c r="F806" t="s">
        <v>68</v>
      </c>
      <c r="G806" t="s">
        <v>160</v>
      </c>
      <c r="I806" s="1">
        <v>39418</v>
      </c>
      <c r="J806" t="s">
        <v>110</v>
      </c>
    </row>
    <row r="807" spans="1:11" x14ac:dyDescent="0.35">
      <c r="A807" t="s">
        <v>992</v>
      </c>
      <c r="B807" t="s">
        <v>9</v>
      </c>
      <c r="C807" t="s">
        <v>2579</v>
      </c>
      <c r="D807">
        <v>2022</v>
      </c>
      <c r="E807" t="s">
        <v>59</v>
      </c>
      <c r="F807" t="s">
        <v>68</v>
      </c>
      <c r="G807" t="s">
        <v>24</v>
      </c>
      <c r="I807" s="1">
        <v>39650</v>
      </c>
      <c r="J807" t="s">
        <v>110</v>
      </c>
      <c r="K807" t="s">
        <v>993</v>
      </c>
    </row>
    <row r="808" spans="1:11" x14ac:dyDescent="0.35">
      <c r="A808" t="s">
        <v>994</v>
      </c>
      <c r="B808" t="s">
        <v>9</v>
      </c>
      <c r="C808" t="s">
        <v>2583</v>
      </c>
      <c r="D808">
        <v>2022</v>
      </c>
      <c r="E808" t="s">
        <v>40</v>
      </c>
      <c r="F808" t="s">
        <v>68</v>
      </c>
      <c r="G808" t="s">
        <v>371</v>
      </c>
      <c r="I808" s="1">
        <v>40382</v>
      </c>
      <c r="J808" t="s">
        <v>110</v>
      </c>
      <c r="K808" t="s">
        <v>991</v>
      </c>
    </row>
    <row r="809" spans="1:11" x14ac:dyDescent="0.35">
      <c r="A809" t="s">
        <v>3607</v>
      </c>
      <c r="B809" t="s">
        <v>9</v>
      </c>
      <c r="C809" t="s">
        <v>3608</v>
      </c>
      <c r="D809">
        <v>2022</v>
      </c>
      <c r="E809" t="s">
        <v>2523</v>
      </c>
      <c r="F809" t="s">
        <v>3609</v>
      </c>
      <c r="G809" t="s">
        <v>160</v>
      </c>
      <c r="I809" s="1">
        <v>41947</v>
      </c>
      <c r="J809" t="s">
        <v>257</v>
      </c>
      <c r="K809" t="s">
        <v>3610</v>
      </c>
    </row>
    <row r="810" spans="1:11" x14ac:dyDescent="0.35">
      <c r="A810" t="s">
        <v>419</v>
      </c>
      <c r="B810" t="s">
        <v>16</v>
      </c>
      <c r="C810" t="s">
        <v>420</v>
      </c>
      <c r="D810">
        <v>2022</v>
      </c>
      <c r="E810" t="s">
        <v>27</v>
      </c>
      <c r="F810" t="s">
        <v>421</v>
      </c>
      <c r="G810" t="s">
        <v>181</v>
      </c>
      <c r="I810" s="1">
        <v>40169</v>
      </c>
      <c r="J810" t="s">
        <v>422</v>
      </c>
      <c r="K810" t="s">
        <v>2636</v>
      </c>
    </row>
    <row r="811" spans="1:11" x14ac:dyDescent="0.35">
      <c r="A811" t="s">
        <v>3611</v>
      </c>
      <c r="B811" t="s">
        <v>9</v>
      </c>
      <c r="C811" t="s">
        <v>3612</v>
      </c>
      <c r="D811">
        <v>2022</v>
      </c>
      <c r="E811" t="s">
        <v>2523</v>
      </c>
      <c r="F811" t="s">
        <v>3613</v>
      </c>
      <c r="G811" t="s">
        <v>33</v>
      </c>
      <c r="I811" s="1">
        <v>42636</v>
      </c>
      <c r="J811" t="s">
        <v>1679</v>
      </c>
      <c r="K811" t="s">
        <v>3614</v>
      </c>
    </row>
    <row r="812" spans="1:11" x14ac:dyDescent="0.35">
      <c r="A812" t="s">
        <v>767</v>
      </c>
      <c r="B812" t="s">
        <v>9</v>
      </c>
      <c r="C812" t="s">
        <v>768</v>
      </c>
      <c r="D812">
        <v>2022</v>
      </c>
      <c r="E812" t="s">
        <v>27</v>
      </c>
      <c r="F812" t="s">
        <v>769</v>
      </c>
      <c r="G812" t="s">
        <v>770</v>
      </c>
      <c r="I812" s="1">
        <v>40018</v>
      </c>
      <c r="J812" t="s">
        <v>140</v>
      </c>
      <c r="K812" t="s">
        <v>746</v>
      </c>
    </row>
    <row r="813" spans="1:11" x14ac:dyDescent="0.35">
      <c r="A813" t="s">
        <v>690</v>
      </c>
      <c r="B813" t="s">
        <v>16</v>
      </c>
      <c r="C813" t="s">
        <v>691</v>
      </c>
      <c r="D813">
        <v>2022</v>
      </c>
      <c r="E813" t="s">
        <v>243</v>
      </c>
      <c r="F813" t="s">
        <v>692</v>
      </c>
      <c r="G813" t="s">
        <v>508</v>
      </c>
      <c r="I813" s="1">
        <v>38770</v>
      </c>
      <c r="J813" t="s">
        <v>61</v>
      </c>
    </row>
    <row r="814" spans="1:11" x14ac:dyDescent="0.35">
      <c r="A814" t="s">
        <v>3615</v>
      </c>
      <c r="B814" t="s">
        <v>16</v>
      </c>
      <c r="C814" t="s">
        <v>3616</v>
      </c>
      <c r="D814">
        <v>2022</v>
      </c>
      <c r="E814" t="s">
        <v>18</v>
      </c>
      <c r="F814" t="s">
        <v>3617</v>
      </c>
      <c r="G814" t="s">
        <v>734</v>
      </c>
      <c r="I814" s="1">
        <v>41025</v>
      </c>
      <c r="J814" t="s">
        <v>61</v>
      </c>
    </row>
    <row r="815" spans="1:11" x14ac:dyDescent="0.35">
      <c r="A815" t="s">
        <v>3618</v>
      </c>
      <c r="B815" t="s">
        <v>9</v>
      </c>
      <c r="C815" t="s">
        <v>3619</v>
      </c>
      <c r="D815">
        <v>2022</v>
      </c>
      <c r="E815" t="s">
        <v>18</v>
      </c>
      <c r="F815" t="s">
        <v>3620</v>
      </c>
      <c r="G815" t="s">
        <v>915</v>
      </c>
      <c r="I815" s="1">
        <v>41034</v>
      </c>
      <c r="J815" t="s">
        <v>61</v>
      </c>
    </row>
    <row r="816" spans="1:11" x14ac:dyDescent="0.35">
      <c r="A816" t="s">
        <v>2424</v>
      </c>
      <c r="B816" t="s">
        <v>9</v>
      </c>
      <c r="C816" t="s">
        <v>2323</v>
      </c>
      <c r="D816">
        <v>2022</v>
      </c>
      <c r="E816" t="s">
        <v>10</v>
      </c>
      <c r="F816" t="s">
        <v>2324</v>
      </c>
      <c r="G816" t="s">
        <v>69</v>
      </c>
      <c r="I816" s="1">
        <v>41329</v>
      </c>
      <c r="J816" t="s">
        <v>435</v>
      </c>
      <c r="K816" t="s">
        <v>2756</v>
      </c>
    </row>
    <row r="817" spans="1:11" x14ac:dyDescent="0.35">
      <c r="A817" t="s">
        <v>1422</v>
      </c>
      <c r="B817" t="s">
        <v>9</v>
      </c>
      <c r="C817" t="s">
        <v>1423</v>
      </c>
      <c r="D817">
        <v>2022</v>
      </c>
      <c r="E817" t="s">
        <v>88</v>
      </c>
      <c r="F817" t="s">
        <v>1424</v>
      </c>
      <c r="G817" t="s">
        <v>645</v>
      </c>
      <c r="I817" s="1">
        <v>22375</v>
      </c>
      <c r="J817" t="s">
        <v>943</v>
      </c>
    </row>
    <row r="818" spans="1:11" x14ac:dyDescent="0.35">
      <c r="A818" t="s">
        <v>3621</v>
      </c>
      <c r="B818" t="s">
        <v>16</v>
      </c>
      <c r="C818" t="s">
        <v>3622</v>
      </c>
      <c r="D818">
        <v>2022</v>
      </c>
      <c r="E818" t="s">
        <v>40</v>
      </c>
      <c r="F818" t="s">
        <v>3623</v>
      </c>
      <c r="G818" t="s">
        <v>181</v>
      </c>
      <c r="I818" s="1">
        <v>40665</v>
      </c>
      <c r="J818" t="s">
        <v>112</v>
      </c>
      <c r="K818" t="s">
        <v>114</v>
      </c>
    </row>
    <row r="819" spans="1:11" x14ac:dyDescent="0.35">
      <c r="A819" t="s">
        <v>2409</v>
      </c>
      <c r="B819" t="s">
        <v>16</v>
      </c>
      <c r="C819" t="s">
        <v>3624</v>
      </c>
      <c r="D819">
        <v>2022</v>
      </c>
      <c r="E819" t="s">
        <v>40</v>
      </c>
      <c r="F819" t="s">
        <v>2296</v>
      </c>
      <c r="G819" t="s">
        <v>221</v>
      </c>
      <c r="I819" s="1">
        <v>40439</v>
      </c>
      <c r="J819" t="s">
        <v>90</v>
      </c>
    </row>
    <row r="820" spans="1:11" x14ac:dyDescent="0.35">
      <c r="A820" t="s">
        <v>2711</v>
      </c>
      <c r="B820" t="s">
        <v>9</v>
      </c>
      <c r="C820" t="s">
        <v>2712</v>
      </c>
      <c r="D820">
        <v>2022</v>
      </c>
      <c r="E820" t="s">
        <v>40</v>
      </c>
      <c r="F820" t="s">
        <v>2713</v>
      </c>
      <c r="G820" t="s">
        <v>72</v>
      </c>
      <c r="I820" s="1">
        <v>40558</v>
      </c>
      <c r="J820" t="s">
        <v>188</v>
      </c>
    </row>
    <row r="821" spans="1:11" x14ac:dyDescent="0.35">
      <c r="A821" t="s">
        <v>2847</v>
      </c>
      <c r="B821" t="s">
        <v>9</v>
      </c>
      <c r="C821" t="s">
        <v>2848</v>
      </c>
      <c r="D821">
        <v>2022</v>
      </c>
      <c r="E821" t="s">
        <v>18</v>
      </c>
      <c r="F821" t="s">
        <v>2849</v>
      </c>
      <c r="G821" t="s">
        <v>210</v>
      </c>
      <c r="I821" s="1">
        <v>40844</v>
      </c>
      <c r="J821" t="s">
        <v>21</v>
      </c>
    </row>
    <row r="822" spans="1:11" x14ac:dyDescent="0.35">
      <c r="A822" t="s">
        <v>2850</v>
      </c>
      <c r="B822" t="s">
        <v>9</v>
      </c>
      <c r="C822" t="s">
        <v>2851</v>
      </c>
      <c r="D822">
        <v>2022</v>
      </c>
      <c r="E822" t="s">
        <v>2519</v>
      </c>
      <c r="F822" t="s">
        <v>2849</v>
      </c>
      <c r="G822" t="s">
        <v>327</v>
      </c>
      <c r="I822" s="1">
        <v>41481</v>
      </c>
      <c r="J822" t="s">
        <v>21</v>
      </c>
    </row>
    <row r="823" spans="1:11" x14ac:dyDescent="0.35">
      <c r="A823" t="s">
        <v>2852</v>
      </c>
      <c r="B823" t="s">
        <v>9</v>
      </c>
      <c r="C823" t="s">
        <v>2853</v>
      </c>
      <c r="D823">
        <v>2022</v>
      </c>
      <c r="E823" t="s">
        <v>40</v>
      </c>
      <c r="F823" t="s">
        <v>2854</v>
      </c>
      <c r="G823" t="s">
        <v>37</v>
      </c>
      <c r="I823" s="1">
        <v>40491</v>
      </c>
      <c r="J823" t="s">
        <v>21</v>
      </c>
    </row>
    <row r="824" spans="1:11" x14ac:dyDescent="0.35">
      <c r="A824" t="s">
        <v>1173</v>
      </c>
      <c r="B824" t="s">
        <v>9</v>
      </c>
      <c r="C824" t="s">
        <v>1174</v>
      </c>
      <c r="D824">
        <v>2022</v>
      </c>
      <c r="E824" t="s">
        <v>107</v>
      </c>
      <c r="F824" t="s">
        <v>1175</v>
      </c>
      <c r="G824" t="s">
        <v>145</v>
      </c>
      <c r="I824" s="1">
        <v>38914</v>
      </c>
      <c r="J824" t="s">
        <v>264</v>
      </c>
      <c r="K824" t="s">
        <v>1176</v>
      </c>
    </row>
    <row r="825" spans="1:11" x14ac:dyDescent="0.35">
      <c r="A825" t="s">
        <v>3625</v>
      </c>
      <c r="B825" t="s">
        <v>16</v>
      </c>
      <c r="C825" t="s">
        <v>3626</v>
      </c>
      <c r="D825">
        <v>2022</v>
      </c>
      <c r="E825" t="s">
        <v>2523</v>
      </c>
      <c r="F825" t="s">
        <v>3627</v>
      </c>
      <c r="G825" t="s">
        <v>3628</v>
      </c>
      <c r="I825" s="1">
        <v>42157</v>
      </c>
      <c r="J825" t="s">
        <v>422</v>
      </c>
    </row>
    <row r="826" spans="1:11" x14ac:dyDescent="0.35">
      <c r="A826" t="s">
        <v>2399</v>
      </c>
      <c r="B826" t="s">
        <v>9</v>
      </c>
      <c r="C826" t="s">
        <v>2276</v>
      </c>
      <c r="D826">
        <v>2022</v>
      </c>
      <c r="E826" t="s">
        <v>18</v>
      </c>
      <c r="F826" t="s">
        <v>2277</v>
      </c>
      <c r="G826" t="s">
        <v>1413</v>
      </c>
      <c r="I826" s="1">
        <v>40908</v>
      </c>
      <c r="J826" t="s">
        <v>402</v>
      </c>
      <c r="K826" t="s">
        <v>547</v>
      </c>
    </row>
    <row r="827" spans="1:11" x14ac:dyDescent="0.35">
      <c r="A827" t="s">
        <v>2169</v>
      </c>
      <c r="B827" t="s">
        <v>16</v>
      </c>
      <c r="C827" t="s">
        <v>546</v>
      </c>
      <c r="D827">
        <v>2022</v>
      </c>
      <c r="E827" t="s">
        <v>59</v>
      </c>
      <c r="F827" t="s">
        <v>1743</v>
      </c>
      <c r="G827" t="s">
        <v>101</v>
      </c>
      <c r="I827" s="1">
        <v>39804</v>
      </c>
      <c r="J827" t="s">
        <v>402</v>
      </c>
      <c r="K827" t="s">
        <v>547</v>
      </c>
    </row>
    <row r="828" spans="1:11" x14ac:dyDescent="0.35">
      <c r="A828" t="s">
        <v>2047</v>
      </c>
      <c r="B828" t="s">
        <v>16</v>
      </c>
      <c r="C828" t="s">
        <v>1742</v>
      </c>
      <c r="D828">
        <v>2022</v>
      </c>
      <c r="E828" t="s">
        <v>88</v>
      </c>
      <c r="F828" t="s">
        <v>1743</v>
      </c>
      <c r="G828" t="s">
        <v>509</v>
      </c>
      <c r="I828" s="1">
        <v>31489</v>
      </c>
      <c r="J828" t="s">
        <v>402</v>
      </c>
    </row>
    <row r="829" spans="1:11" x14ac:dyDescent="0.35">
      <c r="A829" t="s">
        <v>978</v>
      </c>
      <c r="B829" t="s">
        <v>9</v>
      </c>
      <c r="C829" t="s">
        <v>3629</v>
      </c>
      <c r="D829">
        <v>2022</v>
      </c>
      <c r="E829" t="s">
        <v>18</v>
      </c>
      <c r="F829" t="s">
        <v>979</v>
      </c>
      <c r="G829" t="s">
        <v>980</v>
      </c>
      <c r="I829" s="1">
        <v>40872</v>
      </c>
      <c r="J829" t="s">
        <v>264</v>
      </c>
    </row>
    <row r="830" spans="1:11" x14ac:dyDescent="0.35">
      <c r="A830" t="s">
        <v>2104</v>
      </c>
      <c r="B830" t="s">
        <v>9</v>
      </c>
      <c r="C830" t="s">
        <v>1860</v>
      </c>
      <c r="D830">
        <v>2022</v>
      </c>
      <c r="E830" t="s">
        <v>40</v>
      </c>
      <c r="F830" t="s">
        <v>1861</v>
      </c>
      <c r="G830" t="s">
        <v>160</v>
      </c>
      <c r="I830" s="1">
        <v>40689</v>
      </c>
      <c r="J830" t="s">
        <v>365</v>
      </c>
      <c r="K830" t="s">
        <v>1197</v>
      </c>
    </row>
    <row r="831" spans="1:11" x14ac:dyDescent="0.35">
      <c r="A831" t="s">
        <v>3630</v>
      </c>
      <c r="B831" t="s">
        <v>9</v>
      </c>
      <c r="C831" t="s">
        <v>3631</v>
      </c>
      <c r="D831">
        <v>2022</v>
      </c>
      <c r="E831" t="s">
        <v>18</v>
      </c>
      <c r="F831" t="s">
        <v>3632</v>
      </c>
      <c r="G831" t="s">
        <v>327</v>
      </c>
      <c r="I831" s="1">
        <v>41071</v>
      </c>
      <c r="J831" t="s">
        <v>12</v>
      </c>
    </row>
    <row r="832" spans="1:11" x14ac:dyDescent="0.35">
      <c r="A832" t="s">
        <v>928</v>
      </c>
      <c r="B832" t="s">
        <v>16</v>
      </c>
      <c r="C832" t="s">
        <v>929</v>
      </c>
      <c r="D832">
        <v>2022</v>
      </c>
      <c r="E832" t="s">
        <v>243</v>
      </c>
      <c r="F832" t="s">
        <v>930</v>
      </c>
      <c r="G832" t="s">
        <v>805</v>
      </c>
      <c r="I832" s="1">
        <v>38640</v>
      </c>
      <c r="J832" t="s">
        <v>61</v>
      </c>
    </row>
    <row r="833" spans="1:11" x14ac:dyDescent="0.35">
      <c r="A833" t="s">
        <v>2364</v>
      </c>
      <c r="B833" t="s">
        <v>9</v>
      </c>
      <c r="C833" t="s">
        <v>2216</v>
      </c>
      <c r="D833">
        <v>2022</v>
      </c>
      <c r="E833" t="s">
        <v>10</v>
      </c>
      <c r="F833" t="s">
        <v>1206</v>
      </c>
      <c r="G833" t="s">
        <v>11</v>
      </c>
      <c r="I833" s="1">
        <v>41183</v>
      </c>
      <c r="J833" t="s">
        <v>1679</v>
      </c>
      <c r="K833" t="s">
        <v>1788</v>
      </c>
    </row>
    <row r="834" spans="1:11" x14ac:dyDescent="0.35">
      <c r="A834" t="s">
        <v>2359</v>
      </c>
      <c r="B834" t="s">
        <v>9</v>
      </c>
      <c r="C834" t="s">
        <v>2210</v>
      </c>
      <c r="D834">
        <v>2022</v>
      </c>
      <c r="E834" t="s">
        <v>2523</v>
      </c>
      <c r="F834" t="s">
        <v>1206</v>
      </c>
      <c r="G834" t="s">
        <v>111</v>
      </c>
      <c r="I834" s="1">
        <v>42248</v>
      </c>
      <c r="J834" t="s">
        <v>1679</v>
      </c>
      <c r="K834" t="s">
        <v>1788</v>
      </c>
    </row>
    <row r="835" spans="1:11" x14ac:dyDescent="0.35">
      <c r="A835" t="s">
        <v>1204</v>
      </c>
      <c r="B835" t="s">
        <v>9</v>
      </c>
      <c r="C835" t="s">
        <v>1205</v>
      </c>
      <c r="D835">
        <v>2022</v>
      </c>
      <c r="E835" t="s">
        <v>513</v>
      </c>
      <c r="F835" t="s">
        <v>1206</v>
      </c>
      <c r="G835" t="s">
        <v>334</v>
      </c>
      <c r="I835" s="1">
        <v>37333</v>
      </c>
      <c r="J835" t="s">
        <v>502</v>
      </c>
    </row>
    <row r="836" spans="1:11" x14ac:dyDescent="0.35">
      <c r="A836" t="s">
        <v>2078</v>
      </c>
      <c r="B836" t="s">
        <v>9</v>
      </c>
      <c r="C836" t="s">
        <v>1808</v>
      </c>
      <c r="D836">
        <v>2022</v>
      </c>
      <c r="E836" t="s">
        <v>27</v>
      </c>
      <c r="F836" t="s">
        <v>1809</v>
      </c>
      <c r="G836" t="s">
        <v>87</v>
      </c>
      <c r="I836" s="1">
        <v>40318</v>
      </c>
      <c r="J836" t="s">
        <v>61</v>
      </c>
    </row>
    <row r="837" spans="1:11" x14ac:dyDescent="0.35">
      <c r="A837" t="s">
        <v>3633</v>
      </c>
      <c r="B837" t="s">
        <v>9</v>
      </c>
      <c r="C837" t="s">
        <v>3634</v>
      </c>
      <c r="D837">
        <v>2022</v>
      </c>
      <c r="E837" t="s">
        <v>363</v>
      </c>
      <c r="F837" t="s">
        <v>3635</v>
      </c>
      <c r="G837" t="s">
        <v>136</v>
      </c>
      <c r="I837" s="1">
        <v>39540</v>
      </c>
      <c r="J837" t="s">
        <v>12</v>
      </c>
    </row>
    <row r="838" spans="1:11" x14ac:dyDescent="0.35">
      <c r="A838" t="s">
        <v>1278</v>
      </c>
      <c r="B838" t="s">
        <v>9</v>
      </c>
      <c r="C838" t="s">
        <v>1279</v>
      </c>
      <c r="D838">
        <v>2022</v>
      </c>
      <c r="E838" t="s">
        <v>344</v>
      </c>
      <c r="F838" t="s">
        <v>1280</v>
      </c>
      <c r="G838" t="s">
        <v>1281</v>
      </c>
      <c r="I838" s="1">
        <v>38319</v>
      </c>
      <c r="J838" t="s">
        <v>394</v>
      </c>
      <c r="K838" t="s">
        <v>1271</v>
      </c>
    </row>
    <row r="839" spans="1:11" x14ac:dyDescent="0.35">
      <c r="A839" t="s">
        <v>1282</v>
      </c>
      <c r="B839" t="s">
        <v>16</v>
      </c>
      <c r="C839" t="s">
        <v>1283</v>
      </c>
      <c r="D839">
        <v>2022</v>
      </c>
      <c r="E839" t="s">
        <v>513</v>
      </c>
      <c r="F839" t="s">
        <v>1280</v>
      </c>
      <c r="G839" t="s">
        <v>71</v>
      </c>
      <c r="I839" s="1">
        <v>37412</v>
      </c>
      <c r="J839" t="s">
        <v>394</v>
      </c>
    </row>
    <row r="840" spans="1:11" x14ac:dyDescent="0.35">
      <c r="A840" t="s">
        <v>2637</v>
      </c>
      <c r="B840" t="s">
        <v>9</v>
      </c>
      <c r="C840" t="s">
        <v>2638</v>
      </c>
      <c r="D840">
        <v>2022</v>
      </c>
      <c r="E840" t="s">
        <v>10</v>
      </c>
      <c r="F840" t="s">
        <v>2639</v>
      </c>
      <c r="G840" t="s">
        <v>731</v>
      </c>
      <c r="I840" s="1">
        <v>41196</v>
      </c>
      <c r="J840" t="s">
        <v>422</v>
      </c>
      <c r="K840" t="s">
        <v>2627</v>
      </c>
    </row>
    <row r="841" spans="1:11" x14ac:dyDescent="0.35">
      <c r="A841" t="s">
        <v>898</v>
      </c>
      <c r="B841" t="s">
        <v>16</v>
      </c>
      <c r="C841" t="s">
        <v>899</v>
      </c>
      <c r="D841">
        <v>2022</v>
      </c>
      <c r="E841" t="s">
        <v>363</v>
      </c>
      <c r="F841" t="s">
        <v>900</v>
      </c>
      <c r="G841" t="s">
        <v>63</v>
      </c>
      <c r="I841" s="1">
        <v>39590</v>
      </c>
      <c r="J841" t="s">
        <v>21</v>
      </c>
      <c r="K841" t="s">
        <v>901</v>
      </c>
    </row>
    <row r="842" spans="1:11" x14ac:dyDescent="0.35">
      <c r="A842" t="s">
        <v>1105</v>
      </c>
      <c r="B842" t="s">
        <v>9</v>
      </c>
      <c r="C842" t="s">
        <v>1106</v>
      </c>
      <c r="D842">
        <v>2022</v>
      </c>
      <c r="E842" t="s">
        <v>59</v>
      </c>
      <c r="F842" t="s">
        <v>1107</v>
      </c>
      <c r="G842" t="s">
        <v>11</v>
      </c>
      <c r="I842" s="1">
        <v>39858</v>
      </c>
      <c r="J842" t="s">
        <v>12</v>
      </c>
    </row>
    <row r="843" spans="1:11" x14ac:dyDescent="0.35">
      <c r="A843" t="s">
        <v>2063</v>
      </c>
      <c r="B843" t="s">
        <v>9</v>
      </c>
      <c r="C843" t="s">
        <v>1777</v>
      </c>
      <c r="D843">
        <v>2022</v>
      </c>
      <c r="E843" t="s">
        <v>40</v>
      </c>
      <c r="F843" t="s">
        <v>1778</v>
      </c>
      <c r="G843" t="s">
        <v>33</v>
      </c>
      <c r="I843" s="1">
        <v>40409</v>
      </c>
      <c r="J843" t="s">
        <v>188</v>
      </c>
    </row>
    <row r="844" spans="1:11" x14ac:dyDescent="0.35">
      <c r="A844" t="s">
        <v>3636</v>
      </c>
      <c r="B844" t="s">
        <v>16</v>
      </c>
      <c r="C844" t="s">
        <v>3637</v>
      </c>
      <c r="D844">
        <v>2022</v>
      </c>
      <c r="E844" t="s">
        <v>27</v>
      </c>
      <c r="F844" t="s">
        <v>3638</v>
      </c>
      <c r="G844" t="s">
        <v>3639</v>
      </c>
      <c r="I844" s="1">
        <v>40013</v>
      </c>
      <c r="J844" t="s">
        <v>831</v>
      </c>
      <c r="K844" t="s">
        <v>1050</v>
      </c>
    </row>
    <row r="845" spans="1:11" x14ac:dyDescent="0.35">
      <c r="A845" t="s">
        <v>2124</v>
      </c>
      <c r="B845" t="s">
        <v>9</v>
      </c>
      <c r="C845" t="s">
        <v>3640</v>
      </c>
      <c r="D845">
        <v>2022</v>
      </c>
      <c r="E845" t="s">
        <v>27</v>
      </c>
      <c r="F845" t="s">
        <v>1904</v>
      </c>
      <c r="G845" t="s">
        <v>202</v>
      </c>
      <c r="I845" s="1">
        <v>40331</v>
      </c>
      <c r="J845" t="s">
        <v>422</v>
      </c>
      <c r="K845" t="s">
        <v>857</v>
      </c>
    </row>
    <row r="846" spans="1:11" x14ac:dyDescent="0.35">
      <c r="A846" t="s">
        <v>2033</v>
      </c>
      <c r="B846" t="s">
        <v>16</v>
      </c>
      <c r="C846" t="s">
        <v>1708</v>
      </c>
      <c r="D846">
        <v>2022</v>
      </c>
      <c r="E846" t="s">
        <v>10</v>
      </c>
      <c r="F846" t="s">
        <v>1709</v>
      </c>
      <c r="G846" t="s">
        <v>440</v>
      </c>
      <c r="I846" s="1">
        <v>41160</v>
      </c>
      <c r="J846" t="s">
        <v>264</v>
      </c>
      <c r="K846" t="s">
        <v>665</v>
      </c>
    </row>
    <row r="847" spans="1:11" x14ac:dyDescent="0.35">
      <c r="A847" t="s">
        <v>2141</v>
      </c>
      <c r="B847" t="s">
        <v>9</v>
      </c>
      <c r="C847" t="s">
        <v>1940</v>
      </c>
      <c r="D847">
        <v>2022</v>
      </c>
      <c r="E847" t="s">
        <v>363</v>
      </c>
      <c r="F847" t="s">
        <v>1941</v>
      </c>
      <c r="G847" t="s">
        <v>410</v>
      </c>
      <c r="I847" s="1">
        <v>39506</v>
      </c>
      <c r="J847" t="s">
        <v>90</v>
      </c>
    </row>
    <row r="848" spans="1:11" x14ac:dyDescent="0.35">
      <c r="A848" t="s">
        <v>2369</v>
      </c>
      <c r="B848" t="s">
        <v>16</v>
      </c>
      <c r="C848" t="s">
        <v>2224</v>
      </c>
      <c r="D848">
        <v>2022</v>
      </c>
      <c r="E848" t="s">
        <v>27</v>
      </c>
      <c r="F848" t="s">
        <v>2225</v>
      </c>
      <c r="G848" t="s">
        <v>491</v>
      </c>
      <c r="I848" s="1">
        <v>40045</v>
      </c>
      <c r="J848" t="s">
        <v>1679</v>
      </c>
      <c r="K848" t="s">
        <v>569</v>
      </c>
    </row>
    <row r="849" spans="1:11" x14ac:dyDescent="0.35">
      <c r="A849" t="s">
        <v>713</v>
      </c>
      <c r="B849" t="s">
        <v>9</v>
      </c>
      <c r="C849" t="s">
        <v>3641</v>
      </c>
      <c r="D849">
        <v>2022</v>
      </c>
      <c r="E849" t="s">
        <v>59</v>
      </c>
      <c r="F849" t="s">
        <v>714</v>
      </c>
      <c r="G849" t="s">
        <v>699</v>
      </c>
      <c r="I849" s="1">
        <v>39982</v>
      </c>
      <c r="J849" t="s">
        <v>61</v>
      </c>
    </row>
    <row r="850" spans="1:11" x14ac:dyDescent="0.35">
      <c r="A850" t="s">
        <v>3642</v>
      </c>
      <c r="B850" t="s">
        <v>9</v>
      </c>
      <c r="C850" t="s">
        <v>3643</v>
      </c>
      <c r="D850">
        <v>2022</v>
      </c>
      <c r="E850" t="s">
        <v>10</v>
      </c>
      <c r="F850" t="s">
        <v>3644</v>
      </c>
      <c r="G850" t="s">
        <v>3645</v>
      </c>
      <c r="I850" s="1">
        <v>41101</v>
      </c>
      <c r="J850" t="s">
        <v>110</v>
      </c>
      <c r="K850" t="s">
        <v>379</v>
      </c>
    </row>
    <row r="851" spans="1:11" x14ac:dyDescent="0.35">
      <c r="A851" t="s">
        <v>2593</v>
      </c>
      <c r="B851" t="s">
        <v>9</v>
      </c>
      <c r="C851" t="s">
        <v>2594</v>
      </c>
      <c r="D851">
        <v>2022</v>
      </c>
      <c r="E851" t="s">
        <v>107</v>
      </c>
      <c r="F851" t="s">
        <v>2595</v>
      </c>
      <c r="G851" t="s">
        <v>2596</v>
      </c>
      <c r="I851" s="1">
        <v>39005</v>
      </c>
      <c r="J851" t="s">
        <v>319</v>
      </c>
    </row>
    <row r="852" spans="1:11" x14ac:dyDescent="0.35">
      <c r="A852" t="s">
        <v>309</v>
      </c>
      <c r="B852" t="s">
        <v>9</v>
      </c>
      <c r="C852" t="s">
        <v>310</v>
      </c>
      <c r="D852">
        <v>2022</v>
      </c>
      <c r="E852" t="s">
        <v>27</v>
      </c>
      <c r="F852" t="s">
        <v>311</v>
      </c>
      <c r="G852" t="s">
        <v>235</v>
      </c>
      <c r="I852" s="1">
        <v>40281</v>
      </c>
      <c r="J852" t="s">
        <v>271</v>
      </c>
      <c r="K852" t="s">
        <v>857</v>
      </c>
    </row>
    <row r="853" spans="1:11" x14ac:dyDescent="0.35">
      <c r="A853" t="s">
        <v>1284</v>
      </c>
      <c r="B853" t="s">
        <v>9</v>
      </c>
      <c r="C853" t="s">
        <v>1285</v>
      </c>
      <c r="D853">
        <v>2022</v>
      </c>
      <c r="E853" t="s">
        <v>513</v>
      </c>
      <c r="F853" t="s">
        <v>1286</v>
      </c>
      <c r="G853" t="s">
        <v>37</v>
      </c>
      <c r="I853" s="1">
        <v>37100</v>
      </c>
      <c r="J853" t="s">
        <v>394</v>
      </c>
      <c r="K853" t="s">
        <v>1287</v>
      </c>
    </row>
    <row r="854" spans="1:11" x14ac:dyDescent="0.35">
      <c r="A854" t="s">
        <v>2448</v>
      </c>
      <c r="B854" t="s">
        <v>9</v>
      </c>
      <c r="C854" t="s">
        <v>3646</v>
      </c>
      <c r="D854">
        <v>2022</v>
      </c>
      <c r="E854" t="s">
        <v>18</v>
      </c>
      <c r="F854" t="s">
        <v>2449</v>
      </c>
      <c r="G854" t="s">
        <v>136</v>
      </c>
      <c r="I854" s="1">
        <v>40989</v>
      </c>
      <c r="J854" t="s">
        <v>90</v>
      </c>
    </row>
    <row r="855" spans="1:11" x14ac:dyDescent="0.35">
      <c r="A855" t="s">
        <v>1012</v>
      </c>
      <c r="B855" t="s">
        <v>9</v>
      </c>
      <c r="C855" t="s">
        <v>1013</v>
      </c>
      <c r="D855">
        <v>2022</v>
      </c>
      <c r="E855" t="s">
        <v>363</v>
      </c>
      <c r="F855" t="s">
        <v>1014</v>
      </c>
      <c r="G855" t="s">
        <v>234</v>
      </c>
      <c r="I855" s="1">
        <v>39304</v>
      </c>
      <c r="J855" t="s">
        <v>267</v>
      </c>
      <c r="K855" t="s">
        <v>355</v>
      </c>
    </row>
    <row r="856" spans="1:11" x14ac:dyDescent="0.35">
      <c r="A856" t="s">
        <v>45</v>
      </c>
      <c r="B856" t="s">
        <v>16</v>
      </c>
      <c r="C856" t="s">
        <v>46</v>
      </c>
      <c r="D856">
        <v>2022</v>
      </c>
      <c r="E856" t="s">
        <v>27</v>
      </c>
      <c r="F856" t="s">
        <v>47</v>
      </c>
      <c r="G856" t="s">
        <v>48</v>
      </c>
      <c r="I856" s="1">
        <v>40093</v>
      </c>
      <c r="J856" t="s">
        <v>43</v>
      </c>
      <c r="K856" t="s">
        <v>49</v>
      </c>
    </row>
    <row r="857" spans="1:11" x14ac:dyDescent="0.35">
      <c r="A857" t="s">
        <v>3647</v>
      </c>
      <c r="B857" t="s">
        <v>9</v>
      </c>
      <c r="C857" t="s">
        <v>3648</v>
      </c>
      <c r="D857">
        <v>2022</v>
      </c>
      <c r="E857" t="s">
        <v>2523</v>
      </c>
      <c r="F857" t="s">
        <v>3649</v>
      </c>
      <c r="G857" t="s">
        <v>202</v>
      </c>
      <c r="I857" s="1">
        <v>42243</v>
      </c>
      <c r="J857" t="s">
        <v>474</v>
      </c>
    </row>
    <row r="858" spans="1:11" x14ac:dyDescent="0.35">
      <c r="A858" t="s">
        <v>3650</v>
      </c>
      <c r="B858" t="s">
        <v>9</v>
      </c>
      <c r="C858" t="s">
        <v>3651</v>
      </c>
      <c r="D858">
        <v>2022</v>
      </c>
      <c r="E858" t="s">
        <v>40</v>
      </c>
      <c r="F858" t="s">
        <v>3652</v>
      </c>
      <c r="G858" t="s">
        <v>65</v>
      </c>
      <c r="I858" s="1">
        <v>40380</v>
      </c>
      <c r="J858" t="s">
        <v>394</v>
      </c>
      <c r="K858" t="s">
        <v>464</v>
      </c>
    </row>
    <row r="859" spans="1:11" x14ac:dyDescent="0.35">
      <c r="A859" t="s">
        <v>2360</v>
      </c>
      <c r="B859" t="s">
        <v>9</v>
      </c>
      <c r="C859" t="s">
        <v>2211</v>
      </c>
      <c r="D859">
        <v>2022</v>
      </c>
      <c r="E859" t="s">
        <v>363</v>
      </c>
      <c r="F859" t="s">
        <v>712</v>
      </c>
      <c r="G859" t="s">
        <v>87</v>
      </c>
      <c r="I859" s="1">
        <v>39562</v>
      </c>
      <c r="J859" t="s">
        <v>1679</v>
      </c>
      <c r="K859" t="s">
        <v>2792</v>
      </c>
    </row>
    <row r="860" spans="1:11" x14ac:dyDescent="0.35">
      <c r="A860" t="s">
        <v>2714</v>
      </c>
      <c r="B860" t="s">
        <v>9</v>
      </c>
      <c r="C860" t="s">
        <v>2715</v>
      </c>
      <c r="D860">
        <v>2022</v>
      </c>
      <c r="E860" t="s">
        <v>18</v>
      </c>
      <c r="F860" t="s">
        <v>712</v>
      </c>
      <c r="G860" t="s">
        <v>334</v>
      </c>
      <c r="I860" s="1">
        <v>40737</v>
      </c>
      <c r="J860" t="s">
        <v>188</v>
      </c>
    </row>
    <row r="861" spans="1:11" x14ac:dyDescent="0.35">
      <c r="A861" t="s">
        <v>2597</v>
      </c>
      <c r="B861" t="s">
        <v>9</v>
      </c>
      <c r="C861" t="s">
        <v>2598</v>
      </c>
      <c r="D861">
        <v>2022</v>
      </c>
      <c r="E861" t="s">
        <v>40</v>
      </c>
      <c r="F861" t="s">
        <v>712</v>
      </c>
      <c r="G861" t="s">
        <v>980</v>
      </c>
      <c r="I861" s="1">
        <v>40426</v>
      </c>
      <c r="J861" t="s">
        <v>319</v>
      </c>
      <c r="K861" t="s">
        <v>2599</v>
      </c>
    </row>
    <row r="862" spans="1:11" x14ac:dyDescent="0.35">
      <c r="A862" t="s">
        <v>711</v>
      </c>
      <c r="B862" t="s">
        <v>9</v>
      </c>
      <c r="C862" t="s">
        <v>3653</v>
      </c>
      <c r="D862">
        <v>2022</v>
      </c>
      <c r="E862" t="s">
        <v>59</v>
      </c>
      <c r="F862" t="s">
        <v>712</v>
      </c>
      <c r="G862" t="s">
        <v>37</v>
      </c>
      <c r="I862" s="1">
        <v>39811</v>
      </c>
      <c r="J862" t="s">
        <v>61</v>
      </c>
    </row>
    <row r="863" spans="1:11" x14ac:dyDescent="0.35">
      <c r="A863" t="s">
        <v>2066</v>
      </c>
      <c r="B863" t="s">
        <v>16</v>
      </c>
      <c r="C863" t="s">
        <v>1782</v>
      </c>
      <c r="D863">
        <v>2022</v>
      </c>
      <c r="E863" t="s">
        <v>40</v>
      </c>
      <c r="F863" t="s">
        <v>1783</v>
      </c>
      <c r="G863" t="s">
        <v>181</v>
      </c>
      <c r="I863" s="1">
        <v>40438</v>
      </c>
      <c r="J863" t="s">
        <v>188</v>
      </c>
    </row>
    <row r="864" spans="1:11" x14ac:dyDescent="0.35">
      <c r="A864" t="s">
        <v>1291</v>
      </c>
      <c r="B864" t="s">
        <v>16</v>
      </c>
      <c r="C864" t="s">
        <v>1292</v>
      </c>
      <c r="D864">
        <v>2022</v>
      </c>
      <c r="E864" t="s">
        <v>13</v>
      </c>
      <c r="F864" t="s">
        <v>1293</v>
      </c>
      <c r="G864" t="s">
        <v>1033</v>
      </c>
      <c r="I864" s="1">
        <v>37775</v>
      </c>
      <c r="J864" t="s">
        <v>394</v>
      </c>
      <c r="K864" t="s">
        <v>1271</v>
      </c>
    </row>
    <row r="865" spans="1:11" x14ac:dyDescent="0.35">
      <c r="A865" t="s">
        <v>2762</v>
      </c>
      <c r="B865" t="s">
        <v>9</v>
      </c>
      <c r="C865" t="s">
        <v>2763</v>
      </c>
      <c r="D865">
        <v>2022</v>
      </c>
      <c r="E865" t="s">
        <v>2523</v>
      </c>
      <c r="F865" t="s">
        <v>2764</v>
      </c>
      <c r="G865" t="s">
        <v>980</v>
      </c>
      <c r="I865" s="1">
        <v>41908</v>
      </c>
      <c r="J865" t="s">
        <v>264</v>
      </c>
    </row>
    <row r="866" spans="1:11" x14ac:dyDescent="0.35">
      <c r="A866" t="s">
        <v>1360</v>
      </c>
      <c r="B866" t="s">
        <v>9</v>
      </c>
      <c r="C866" t="s">
        <v>1361</v>
      </c>
      <c r="D866">
        <v>2022</v>
      </c>
      <c r="E866" t="s">
        <v>243</v>
      </c>
      <c r="F866" t="s">
        <v>1362</v>
      </c>
      <c r="G866" t="s">
        <v>87</v>
      </c>
      <c r="I866" s="1">
        <v>38565</v>
      </c>
      <c r="J866" t="s">
        <v>110</v>
      </c>
      <c r="K866" t="s">
        <v>332</v>
      </c>
    </row>
    <row r="867" spans="1:11" x14ac:dyDescent="0.35">
      <c r="A867" t="s">
        <v>3654</v>
      </c>
      <c r="B867" t="s">
        <v>9</v>
      </c>
      <c r="C867" t="s">
        <v>3655</v>
      </c>
      <c r="D867">
        <v>2022</v>
      </c>
      <c r="E867" t="s">
        <v>2519</v>
      </c>
      <c r="F867" t="s">
        <v>3656</v>
      </c>
      <c r="G867" t="s">
        <v>87</v>
      </c>
      <c r="I867" s="1">
        <v>41719</v>
      </c>
      <c r="J867" t="s">
        <v>1729</v>
      </c>
      <c r="K867" t="s">
        <v>454</v>
      </c>
    </row>
    <row r="868" spans="1:11" x14ac:dyDescent="0.35">
      <c r="A868" t="s">
        <v>157</v>
      </c>
      <c r="B868" t="s">
        <v>9</v>
      </c>
      <c r="C868" t="s">
        <v>158</v>
      </c>
      <c r="D868">
        <v>2022</v>
      </c>
      <c r="E868" t="s">
        <v>40</v>
      </c>
      <c r="F868" t="s">
        <v>159</v>
      </c>
      <c r="G868" t="s">
        <v>160</v>
      </c>
      <c r="I868" s="1">
        <v>40447</v>
      </c>
      <c r="J868" t="s">
        <v>140</v>
      </c>
      <c r="K868" t="s">
        <v>2452</v>
      </c>
    </row>
    <row r="869" spans="1:11" x14ac:dyDescent="0.35">
      <c r="A869" t="s">
        <v>3657</v>
      </c>
      <c r="B869" t="s">
        <v>9</v>
      </c>
      <c r="C869" t="s">
        <v>3658</v>
      </c>
      <c r="D869">
        <v>2022</v>
      </c>
      <c r="E869" t="s">
        <v>10</v>
      </c>
      <c r="F869" t="s">
        <v>159</v>
      </c>
      <c r="G869" t="s">
        <v>256</v>
      </c>
      <c r="I869" s="1">
        <v>41190</v>
      </c>
      <c r="J869" t="s">
        <v>140</v>
      </c>
      <c r="K869" t="s">
        <v>2452</v>
      </c>
    </row>
    <row r="870" spans="1:11" x14ac:dyDescent="0.35">
      <c r="A870" t="s">
        <v>1529</v>
      </c>
      <c r="B870" t="s">
        <v>16</v>
      </c>
      <c r="C870" t="s">
        <v>1530</v>
      </c>
      <c r="D870">
        <v>2022</v>
      </c>
      <c r="E870" t="s">
        <v>252</v>
      </c>
      <c r="F870" t="s">
        <v>1531</v>
      </c>
      <c r="G870" t="s">
        <v>734</v>
      </c>
      <c r="I870" s="1">
        <v>37852</v>
      </c>
      <c r="J870" t="s">
        <v>365</v>
      </c>
      <c r="K870" t="s">
        <v>1532</v>
      </c>
    </row>
    <row r="871" spans="1:11" x14ac:dyDescent="0.35">
      <c r="A871" t="s">
        <v>3659</v>
      </c>
      <c r="B871" t="s">
        <v>9</v>
      </c>
      <c r="C871" t="s">
        <v>2604</v>
      </c>
      <c r="D871">
        <v>2022</v>
      </c>
      <c r="E871" t="s">
        <v>59</v>
      </c>
      <c r="F871" t="s">
        <v>3660</v>
      </c>
      <c r="G871" t="s">
        <v>3661</v>
      </c>
      <c r="I871" s="1">
        <v>39824</v>
      </c>
      <c r="J871" t="s">
        <v>264</v>
      </c>
      <c r="K871" t="s">
        <v>2605</v>
      </c>
    </row>
    <row r="872" spans="1:11" x14ac:dyDescent="0.35">
      <c r="A872" t="s">
        <v>1048</v>
      </c>
      <c r="B872" t="s">
        <v>9</v>
      </c>
      <c r="C872" t="s">
        <v>1049</v>
      </c>
      <c r="D872">
        <v>2022</v>
      </c>
      <c r="E872" t="s">
        <v>27</v>
      </c>
      <c r="F872" t="s">
        <v>1047</v>
      </c>
      <c r="G872" t="s">
        <v>235</v>
      </c>
      <c r="I872" s="1">
        <v>40176</v>
      </c>
      <c r="J872" t="s">
        <v>422</v>
      </c>
      <c r="K872" t="s">
        <v>2636</v>
      </c>
    </row>
    <row r="873" spans="1:11" x14ac:dyDescent="0.35">
      <c r="A873" t="s">
        <v>552</v>
      </c>
      <c r="B873" t="s">
        <v>16</v>
      </c>
      <c r="C873" t="s">
        <v>553</v>
      </c>
      <c r="D873">
        <v>2022</v>
      </c>
      <c r="E873" t="s">
        <v>88</v>
      </c>
      <c r="F873" t="s">
        <v>554</v>
      </c>
      <c r="G873" t="s">
        <v>555</v>
      </c>
      <c r="I873" s="1">
        <v>27188</v>
      </c>
      <c r="J873" t="s">
        <v>422</v>
      </c>
    </row>
    <row r="874" spans="1:11" x14ac:dyDescent="0.35">
      <c r="A874" t="s">
        <v>937</v>
      </c>
      <c r="B874" t="s">
        <v>9</v>
      </c>
      <c r="C874" t="s">
        <v>938</v>
      </c>
      <c r="D874">
        <v>2022</v>
      </c>
      <c r="E874" t="s">
        <v>344</v>
      </c>
      <c r="F874" t="s">
        <v>939</v>
      </c>
      <c r="G874" t="s">
        <v>72</v>
      </c>
      <c r="I874" s="1">
        <v>38382</v>
      </c>
      <c r="J874" t="s">
        <v>61</v>
      </c>
      <c r="K874" t="s">
        <v>924</v>
      </c>
    </row>
    <row r="875" spans="1:11" x14ac:dyDescent="0.35">
      <c r="A875" t="s">
        <v>1553</v>
      </c>
      <c r="B875" t="s">
        <v>16</v>
      </c>
      <c r="C875" t="s">
        <v>1554</v>
      </c>
      <c r="D875">
        <v>2022</v>
      </c>
      <c r="E875" t="s">
        <v>344</v>
      </c>
      <c r="F875" t="s">
        <v>52</v>
      </c>
      <c r="G875" t="s">
        <v>63</v>
      </c>
      <c r="I875" s="1">
        <v>38382</v>
      </c>
      <c r="J875" t="s">
        <v>43</v>
      </c>
      <c r="K875" t="s">
        <v>44</v>
      </c>
    </row>
    <row r="876" spans="1:11" x14ac:dyDescent="0.35">
      <c r="A876" t="s">
        <v>2716</v>
      </c>
      <c r="B876" t="s">
        <v>9</v>
      </c>
      <c r="C876" t="s">
        <v>2717</v>
      </c>
      <c r="D876">
        <v>2022</v>
      </c>
      <c r="E876" t="s">
        <v>40</v>
      </c>
      <c r="F876" t="s">
        <v>52</v>
      </c>
      <c r="G876" t="s">
        <v>287</v>
      </c>
      <c r="I876" s="1">
        <v>40678</v>
      </c>
      <c r="J876" t="s">
        <v>188</v>
      </c>
    </row>
    <row r="877" spans="1:11" x14ac:dyDescent="0.35">
      <c r="A877" t="s">
        <v>50</v>
      </c>
      <c r="B877" t="s">
        <v>9</v>
      </c>
      <c r="C877" t="s">
        <v>51</v>
      </c>
      <c r="D877">
        <v>2022</v>
      </c>
      <c r="E877" t="s">
        <v>18</v>
      </c>
      <c r="F877" t="s">
        <v>52</v>
      </c>
      <c r="G877" t="s">
        <v>53</v>
      </c>
      <c r="I877" s="1">
        <v>40859</v>
      </c>
      <c r="J877" t="s">
        <v>43</v>
      </c>
      <c r="K877" t="s">
        <v>44</v>
      </c>
    </row>
    <row r="878" spans="1:11" x14ac:dyDescent="0.35">
      <c r="A878" t="s">
        <v>1076</v>
      </c>
      <c r="B878" t="s">
        <v>9</v>
      </c>
      <c r="C878" t="s">
        <v>1077</v>
      </c>
      <c r="D878">
        <v>2022</v>
      </c>
      <c r="E878" t="s">
        <v>59</v>
      </c>
      <c r="F878" t="s">
        <v>52</v>
      </c>
      <c r="G878" t="s">
        <v>60</v>
      </c>
      <c r="I878" s="1">
        <v>39960</v>
      </c>
      <c r="J878" t="s">
        <v>43</v>
      </c>
      <c r="K878" t="s">
        <v>44</v>
      </c>
    </row>
    <row r="879" spans="1:11" x14ac:dyDescent="0.35">
      <c r="A879" t="s">
        <v>3662</v>
      </c>
      <c r="B879" t="s">
        <v>16</v>
      </c>
      <c r="C879" t="s">
        <v>3663</v>
      </c>
      <c r="D879">
        <v>2022</v>
      </c>
      <c r="E879" t="s">
        <v>10</v>
      </c>
      <c r="F879" t="s">
        <v>3664</v>
      </c>
      <c r="G879" t="s">
        <v>20</v>
      </c>
      <c r="I879" s="1">
        <v>41138</v>
      </c>
      <c r="J879" t="s">
        <v>61</v>
      </c>
    </row>
    <row r="880" spans="1:11" x14ac:dyDescent="0.35">
      <c r="A880" t="s">
        <v>3665</v>
      </c>
      <c r="B880" t="s">
        <v>9</v>
      </c>
      <c r="C880" t="s">
        <v>3666</v>
      </c>
      <c r="D880">
        <v>2022</v>
      </c>
      <c r="E880" t="s">
        <v>2519</v>
      </c>
      <c r="F880" t="s">
        <v>3667</v>
      </c>
      <c r="G880" t="s">
        <v>645</v>
      </c>
      <c r="I880" s="1">
        <v>41660</v>
      </c>
      <c r="J880" t="s">
        <v>271</v>
      </c>
      <c r="K880" t="s">
        <v>3081</v>
      </c>
    </row>
    <row r="881" spans="1:11" x14ac:dyDescent="0.35">
      <c r="A881" t="s">
        <v>771</v>
      </c>
      <c r="B881" t="s">
        <v>16</v>
      </c>
      <c r="C881" t="s">
        <v>3668</v>
      </c>
      <c r="D881">
        <v>2022</v>
      </c>
      <c r="E881" t="s">
        <v>59</v>
      </c>
      <c r="F881" t="s">
        <v>772</v>
      </c>
      <c r="G881" t="s">
        <v>63</v>
      </c>
      <c r="I881" s="1">
        <v>39884</v>
      </c>
      <c r="J881" t="s">
        <v>61</v>
      </c>
    </row>
    <row r="882" spans="1:11" x14ac:dyDescent="0.35">
      <c r="A882" t="s">
        <v>2841</v>
      </c>
      <c r="B882" t="s">
        <v>9</v>
      </c>
      <c r="C882" t="s">
        <v>2842</v>
      </c>
      <c r="D882">
        <v>2022</v>
      </c>
      <c r="E882" t="s">
        <v>363</v>
      </c>
      <c r="F882" t="s">
        <v>2843</v>
      </c>
      <c r="G882" t="s">
        <v>980</v>
      </c>
      <c r="I882" s="1">
        <v>39448</v>
      </c>
      <c r="J882" t="s">
        <v>12</v>
      </c>
    </row>
    <row r="883" spans="1:11" x14ac:dyDescent="0.35">
      <c r="A883" t="s">
        <v>124</v>
      </c>
      <c r="B883" t="s">
        <v>9</v>
      </c>
      <c r="C883" t="s">
        <v>125</v>
      </c>
      <c r="D883">
        <v>2022</v>
      </c>
      <c r="E883" t="s">
        <v>243</v>
      </c>
      <c r="F883" t="s">
        <v>126</v>
      </c>
      <c r="G883" t="s">
        <v>127</v>
      </c>
      <c r="I883" s="1">
        <v>38730</v>
      </c>
      <c r="J883" t="s">
        <v>128</v>
      </c>
      <c r="K883" t="s">
        <v>129</v>
      </c>
    </row>
    <row r="884" spans="1:11" x14ac:dyDescent="0.35">
      <c r="A884" t="s">
        <v>1398</v>
      </c>
      <c r="B884" t="s">
        <v>9</v>
      </c>
      <c r="C884" t="s">
        <v>1399</v>
      </c>
      <c r="D884">
        <v>2022</v>
      </c>
      <c r="E884" t="s">
        <v>13</v>
      </c>
      <c r="F884" t="s">
        <v>1400</v>
      </c>
      <c r="G884" t="s">
        <v>37</v>
      </c>
      <c r="I884" s="1">
        <v>37504</v>
      </c>
      <c r="J884" t="s">
        <v>398</v>
      </c>
      <c r="K884" t="s">
        <v>1401</v>
      </c>
    </row>
    <row r="885" spans="1:11" x14ac:dyDescent="0.35">
      <c r="A885" t="s">
        <v>2098</v>
      </c>
      <c r="B885" t="s">
        <v>16</v>
      </c>
      <c r="C885" t="s">
        <v>1848</v>
      </c>
      <c r="D885">
        <v>2022</v>
      </c>
      <c r="E885" t="s">
        <v>27</v>
      </c>
      <c r="F885" t="s">
        <v>1849</v>
      </c>
      <c r="G885" t="s">
        <v>180</v>
      </c>
      <c r="I885" s="1">
        <v>40200</v>
      </c>
      <c r="J885" t="s">
        <v>422</v>
      </c>
      <c r="K885" t="s">
        <v>2636</v>
      </c>
    </row>
    <row r="886" spans="1:11" x14ac:dyDescent="0.35">
      <c r="A886" t="s">
        <v>2799</v>
      </c>
      <c r="B886" t="s">
        <v>16</v>
      </c>
      <c r="C886" t="s">
        <v>2800</v>
      </c>
      <c r="D886">
        <v>2022</v>
      </c>
      <c r="E886" t="s">
        <v>513</v>
      </c>
      <c r="F886" t="s">
        <v>2801</v>
      </c>
      <c r="G886" t="s">
        <v>2802</v>
      </c>
      <c r="I886" s="1">
        <v>37101</v>
      </c>
      <c r="J886" t="s">
        <v>90</v>
      </c>
    </row>
    <row r="887" spans="1:11" x14ac:dyDescent="0.35">
      <c r="A887" t="s">
        <v>2858</v>
      </c>
      <c r="B887" t="s">
        <v>9</v>
      </c>
      <c r="C887" t="s">
        <v>2859</v>
      </c>
      <c r="D887">
        <v>2022</v>
      </c>
      <c r="E887" t="s">
        <v>40</v>
      </c>
      <c r="F887" t="s">
        <v>2860</v>
      </c>
      <c r="G887" t="s">
        <v>327</v>
      </c>
      <c r="I887" s="1">
        <v>40532</v>
      </c>
      <c r="J887" t="s">
        <v>140</v>
      </c>
      <c r="K887" t="s">
        <v>1834</v>
      </c>
    </row>
    <row r="888" spans="1:11" x14ac:dyDescent="0.35">
      <c r="A888" t="s">
        <v>3669</v>
      </c>
      <c r="B888" t="s">
        <v>16</v>
      </c>
      <c r="C888" t="s">
        <v>3670</v>
      </c>
      <c r="D888">
        <v>2022</v>
      </c>
      <c r="E888" t="s">
        <v>10</v>
      </c>
      <c r="F888" t="s">
        <v>3671</v>
      </c>
      <c r="G888" t="s">
        <v>101</v>
      </c>
      <c r="I888" s="1">
        <v>41332</v>
      </c>
      <c r="J888" t="s">
        <v>2986</v>
      </c>
      <c r="K888" t="s">
        <v>3018</v>
      </c>
    </row>
    <row r="889" spans="1:11" x14ac:dyDescent="0.35">
      <c r="A889" t="s">
        <v>3672</v>
      </c>
      <c r="B889" t="s">
        <v>9</v>
      </c>
      <c r="C889" t="s">
        <v>3673</v>
      </c>
      <c r="D889">
        <v>2022</v>
      </c>
      <c r="E889" t="s">
        <v>344</v>
      </c>
      <c r="F889" t="s">
        <v>3674</v>
      </c>
      <c r="G889" t="s">
        <v>3675</v>
      </c>
      <c r="I889" s="1">
        <v>38457</v>
      </c>
      <c r="J889" t="s">
        <v>474</v>
      </c>
    </row>
    <row r="890" spans="1:11" x14ac:dyDescent="0.35">
      <c r="A890" t="s">
        <v>1112</v>
      </c>
      <c r="B890" t="s">
        <v>16</v>
      </c>
      <c r="C890" t="s">
        <v>1113</v>
      </c>
      <c r="D890">
        <v>2022</v>
      </c>
      <c r="E890" t="s">
        <v>13</v>
      </c>
      <c r="F890" t="s">
        <v>1114</v>
      </c>
      <c r="G890" t="s">
        <v>20</v>
      </c>
      <c r="I890" s="1">
        <v>37708</v>
      </c>
      <c r="J890" t="s">
        <v>502</v>
      </c>
      <c r="K890" t="s">
        <v>1111</v>
      </c>
    </row>
    <row r="891" spans="1:11" x14ac:dyDescent="0.35">
      <c r="A891" t="s">
        <v>2830</v>
      </c>
      <c r="B891" t="s">
        <v>9</v>
      </c>
      <c r="C891" t="s">
        <v>2831</v>
      </c>
      <c r="D891">
        <v>2022</v>
      </c>
      <c r="E891" t="s">
        <v>18</v>
      </c>
      <c r="F891" t="s">
        <v>2832</v>
      </c>
      <c r="G891" t="s">
        <v>345</v>
      </c>
      <c r="I891" s="1">
        <v>40753</v>
      </c>
      <c r="J891" t="s">
        <v>188</v>
      </c>
    </row>
    <row r="892" spans="1:11" x14ac:dyDescent="0.35">
      <c r="A892" t="s">
        <v>236</v>
      </c>
      <c r="B892" t="s">
        <v>16</v>
      </c>
      <c r="C892" t="s">
        <v>237</v>
      </c>
      <c r="D892">
        <v>2022</v>
      </c>
      <c r="E892" t="s">
        <v>27</v>
      </c>
      <c r="F892" t="s">
        <v>238</v>
      </c>
      <c r="G892" t="s">
        <v>239</v>
      </c>
      <c r="I892" s="1">
        <v>40072</v>
      </c>
      <c r="J892" t="s">
        <v>188</v>
      </c>
    </row>
    <row r="893" spans="1:11" x14ac:dyDescent="0.35">
      <c r="A893" t="s">
        <v>2166</v>
      </c>
      <c r="B893" t="s">
        <v>16</v>
      </c>
      <c r="C893" t="s">
        <v>1984</v>
      </c>
      <c r="D893">
        <v>2022</v>
      </c>
      <c r="E893" t="s">
        <v>344</v>
      </c>
      <c r="F893" t="s">
        <v>1985</v>
      </c>
      <c r="G893" t="s">
        <v>62</v>
      </c>
      <c r="I893" s="1">
        <v>38464</v>
      </c>
      <c r="J893" t="s">
        <v>502</v>
      </c>
    </row>
    <row r="894" spans="1:11" x14ac:dyDescent="0.35">
      <c r="A894" t="s">
        <v>3676</v>
      </c>
      <c r="B894" t="s">
        <v>9</v>
      </c>
      <c r="C894" t="s">
        <v>3677</v>
      </c>
      <c r="D894">
        <v>2022</v>
      </c>
      <c r="E894" t="s">
        <v>18</v>
      </c>
      <c r="F894" t="s">
        <v>3678</v>
      </c>
      <c r="G894" t="s">
        <v>87</v>
      </c>
      <c r="I894" s="1">
        <v>40781</v>
      </c>
      <c r="J894" t="s">
        <v>244</v>
      </c>
      <c r="K894" t="s">
        <v>981</v>
      </c>
    </row>
    <row r="895" spans="1:11" x14ac:dyDescent="0.35">
      <c r="A895" t="s">
        <v>2347</v>
      </c>
      <c r="B895" t="s">
        <v>16</v>
      </c>
      <c r="C895" t="s">
        <v>2192</v>
      </c>
      <c r="D895">
        <v>2022</v>
      </c>
      <c r="E895" t="s">
        <v>18</v>
      </c>
      <c r="F895" t="s">
        <v>2193</v>
      </c>
      <c r="G895" t="s">
        <v>853</v>
      </c>
      <c r="I895" s="1">
        <v>40946</v>
      </c>
      <c r="J895" t="s">
        <v>1679</v>
      </c>
    </row>
    <row r="896" spans="1:11" x14ac:dyDescent="0.35">
      <c r="A896" t="s">
        <v>161</v>
      </c>
      <c r="B896" t="s">
        <v>9</v>
      </c>
      <c r="C896" t="s">
        <v>162</v>
      </c>
      <c r="D896">
        <v>2022</v>
      </c>
      <c r="E896" t="s">
        <v>27</v>
      </c>
      <c r="F896" t="s">
        <v>163</v>
      </c>
      <c r="G896" t="s">
        <v>164</v>
      </c>
      <c r="I896" s="1">
        <v>40226</v>
      </c>
      <c r="J896" t="s">
        <v>140</v>
      </c>
    </row>
    <row r="897" spans="1:11" x14ac:dyDescent="0.35">
      <c r="A897" t="s">
        <v>3679</v>
      </c>
      <c r="B897" t="s">
        <v>9</v>
      </c>
      <c r="C897" t="s">
        <v>2504</v>
      </c>
      <c r="D897">
        <v>2022</v>
      </c>
      <c r="E897" t="s">
        <v>18</v>
      </c>
      <c r="F897" t="s">
        <v>1838</v>
      </c>
      <c r="G897" t="s">
        <v>303</v>
      </c>
      <c r="I897" s="1">
        <v>40842</v>
      </c>
      <c r="J897" t="s">
        <v>140</v>
      </c>
      <c r="K897" t="s">
        <v>2452</v>
      </c>
    </row>
    <row r="898" spans="1:11" x14ac:dyDescent="0.35">
      <c r="A898" t="s">
        <v>2094</v>
      </c>
      <c r="B898" t="s">
        <v>16</v>
      </c>
      <c r="C898" t="s">
        <v>1837</v>
      </c>
      <c r="D898">
        <v>2022</v>
      </c>
      <c r="E898" t="s">
        <v>27</v>
      </c>
      <c r="F898" t="s">
        <v>1838</v>
      </c>
      <c r="G898" t="s">
        <v>48</v>
      </c>
      <c r="I898" s="1">
        <v>40253</v>
      </c>
      <c r="J898" t="s">
        <v>140</v>
      </c>
      <c r="K898" t="s">
        <v>1834</v>
      </c>
    </row>
    <row r="899" spans="1:11" x14ac:dyDescent="0.35">
      <c r="A899" t="s">
        <v>395</v>
      </c>
      <c r="B899" t="s">
        <v>16</v>
      </c>
      <c r="C899" t="s">
        <v>396</v>
      </c>
      <c r="D899">
        <v>2022</v>
      </c>
      <c r="E899" t="s">
        <v>344</v>
      </c>
      <c r="F899" t="s">
        <v>397</v>
      </c>
      <c r="G899" t="s">
        <v>85</v>
      </c>
      <c r="I899" s="1">
        <v>38509</v>
      </c>
      <c r="J899" t="s">
        <v>398</v>
      </c>
    </row>
    <row r="900" spans="1:11" x14ac:dyDescent="0.35">
      <c r="A900" t="s">
        <v>2064</v>
      </c>
      <c r="B900" t="s">
        <v>9</v>
      </c>
      <c r="C900" t="s">
        <v>1779</v>
      </c>
      <c r="D900">
        <v>2022</v>
      </c>
      <c r="E900" t="s">
        <v>40</v>
      </c>
      <c r="F900" t="s">
        <v>710</v>
      </c>
      <c r="G900" t="s">
        <v>14</v>
      </c>
      <c r="I900" s="1">
        <v>40373</v>
      </c>
      <c r="J900" t="s">
        <v>188</v>
      </c>
    </row>
    <row r="901" spans="1:11" x14ac:dyDescent="0.35">
      <c r="A901" t="s">
        <v>709</v>
      </c>
      <c r="B901" t="s">
        <v>9</v>
      </c>
      <c r="C901" t="s">
        <v>3680</v>
      </c>
      <c r="D901">
        <v>2022</v>
      </c>
      <c r="E901" t="s">
        <v>59</v>
      </c>
      <c r="F901" t="s">
        <v>710</v>
      </c>
      <c r="G901" t="s">
        <v>410</v>
      </c>
      <c r="I901" s="1">
        <v>39689</v>
      </c>
      <c r="J901" t="s">
        <v>61</v>
      </c>
    </row>
    <row r="902" spans="1:11" x14ac:dyDescent="0.35">
      <c r="A902" t="s">
        <v>2368</v>
      </c>
      <c r="B902" t="s">
        <v>9</v>
      </c>
      <c r="C902" t="s">
        <v>2222</v>
      </c>
      <c r="D902">
        <v>2022</v>
      </c>
      <c r="E902" t="s">
        <v>363</v>
      </c>
      <c r="F902" t="s">
        <v>2223</v>
      </c>
      <c r="G902" t="s">
        <v>33</v>
      </c>
      <c r="I902" s="1">
        <v>39431</v>
      </c>
      <c r="J902" t="s">
        <v>1679</v>
      </c>
    </row>
    <row r="903" spans="1:11" x14ac:dyDescent="0.35">
      <c r="A903" t="s">
        <v>3681</v>
      </c>
      <c r="B903" t="s">
        <v>16</v>
      </c>
      <c r="C903" t="s">
        <v>3682</v>
      </c>
      <c r="D903">
        <v>2022</v>
      </c>
      <c r="E903" t="s">
        <v>40</v>
      </c>
      <c r="F903" t="s">
        <v>3683</v>
      </c>
      <c r="G903" t="s">
        <v>261</v>
      </c>
      <c r="I903" s="1">
        <v>40612</v>
      </c>
      <c r="J903" t="s">
        <v>2986</v>
      </c>
      <c r="K903" t="s">
        <v>2987</v>
      </c>
    </row>
    <row r="904" spans="1:11" x14ac:dyDescent="0.35">
      <c r="A904" t="s">
        <v>2101</v>
      </c>
      <c r="B904" t="s">
        <v>16</v>
      </c>
      <c r="C904" t="s">
        <v>1853</v>
      </c>
      <c r="D904">
        <v>2022</v>
      </c>
      <c r="E904" t="s">
        <v>10</v>
      </c>
      <c r="F904" t="s">
        <v>1854</v>
      </c>
      <c r="G904" t="s">
        <v>233</v>
      </c>
      <c r="I904" s="1">
        <v>41387</v>
      </c>
      <c r="J904" t="s">
        <v>271</v>
      </c>
      <c r="K904" t="s">
        <v>1855</v>
      </c>
    </row>
    <row r="905" spans="1:11" x14ac:dyDescent="0.35">
      <c r="A905" t="s">
        <v>2718</v>
      </c>
      <c r="B905" t="s">
        <v>9</v>
      </c>
      <c r="C905" t="s">
        <v>2719</v>
      </c>
      <c r="D905">
        <v>2022</v>
      </c>
      <c r="E905" t="s">
        <v>18</v>
      </c>
      <c r="F905" t="s">
        <v>2720</v>
      </c>
      <c r="G905" t="s">
        <v>410</v>
      </c>
      <c r="I905" s="1">
        <v>40802</v>
      </c>
      <c r="J905" t="s">
        <v>188</v>
      </c>
    </row>
    <row r="906" spans="1:11" x14ac:dyDescent="0.35">
      <c r="A906" t="s">
        <v>2093</v>
      </c>
      <c r="B906" t="s">
        <v>9</v>
      </c>
      <c r="C906" t="s">
        <v>1836</v>
      </c>
      <c r="D906">
        <v>2022</v>
      </c>
      <c r="E906" t="s">
        <v>40</v>
      </c>
      <c r="F906" t="s">
        <v>911</v>
      </c>
      <c r="G906" t="s">
        <v>189</v>
      </c>
      <c r="I906" s="1">
        <v>40540</v>
      </c>
      <c r="J906" t="s">
        <v>140</v>
      </c>
      <c r="K906" t="s">
        <v>1834</v>
      </c>
    </row>
    <row r="907" spans="1:11" x14ac:dyDescent="0.35">
      <c r="A907" t="s">
        <v>2092</v>
      </c>
      <c r="B907" t="s">
        <v>16</v>
      </c>
      <c r="C907" t="s">
        <v>1835</v>
      </c>
      <c r="D907">
        <v>2022</v>
      </c>
      <c r="E907" t="s">
        <v>40</v>
      </c>
      <c r="F907" t="s">
        <v>907</v>
      </c>
      <c r="G907" t="s">
        <v>702</v>
      </c>
      <c r="I907" s="1">
        <v>40449</v>
      </c>
      <c r="J907" t="s">
        <v>140</v>
      </c>
      <c r="K907" t="s">
        <v>1834</v>
      </c>
    </row>
    <row r="908" spans="1:11" x14ac:dyDescent="0.35">
      <c r="A908" t="s">
        <v>3684</v>
      </c>
      <c r="B908" t="s">
        <v>9</v>
      </c>
      <c r="C908" t="s">
        <v>3685</v>
      </c>
      <c r="D908">
        <v>2022</v>
      </c>
      <c r="E908" t="s">
        <v>18</v>
      </c>
      <c r="F908" t="s">
        <v>907</v>
      </c>
      <c r="G908" t="s">
        <v>3447</v>
      </c>
      <c r="I908" s="1">
        <v>40992</v>
      </c>
      <c r="J908" t="s">
        <v>140</v>
      </c>
      <c r="K908" t="s">
        <v>2452</v>
      </c>
    </row>
    <row r="909" spans="1:11" x14ac:dyDescent="0.35">
      <c r="A909" t="s">
        <v>2521</v>
      </c>
      <c r="B909" t="s">
        <v>9</v>
      </c>
      <c r="C909" t="s">
        <v>2522</v>
      </c>
      <c r="D909">
        <v>2022</v>
      </c>
      <c r="E909" t="s">
        <v>2523</v>
      </c>
      <c r="F909" t="s">
        <v>2524</v>
      </c>
      <c r="G909" t="s">
        <v>11</v>
      </c>
      <c r="I909" s="1">
        <v>41857</v>
      </c>
      <c r="J909" t="s">
        <v>394</v>
      </c>
      <c r="K909" t="s">
        <v>464</v>
      </c>
    </row>
    <row r="910" spans="1:11" x14ac:dyDescent="0.35">
      <c r="A910" t="s">
        <v>2108</v>
      </c>
      <c r="B910" t="s">
        <v>16</v>
      </c>
      <c r="C910" t="s">
        <v>1873</v>
      </c>
      <c r="D910">
        <v>2022</v>
      </c>
      <c r="E910" t="s">
        <v>10</v>
      </c>
      <c r="F910" t="s">
        <v>1874</v>
      </c>
      <c r="G910" t="s">
        <v>63</v>
      </c>
      <c r="I910" s="1">
        <v>41335</v>
      </c>
      <c r="J910" t="s">
        <v>398</v>
      </c>
      <c r="K910" t="s">
        <v>1871</v>
      </c>
    </row>
    <row r="911" spans="1:11" x14ac:dyDescent="0.35">
      <c r="A911" t="s">
        <v>2003</v>
      </c>
      <c r="B911" t="s">
        <v>9</v>
      </c>
      <c r="C911" t="s">
        <v>1633</v>
      </c>
      <c r="D911">
        <v>2022</v>
      </c>
      <c r="E911" t="s">
        <v>40</v>
      </c>
      <c r="F911" t="s">
        <v>1634</v>
      </c>
      <c r="G911" t="s">
        <v>14</v>
      </c>
      <c r="I911" s="1">
        <v>40375</v>
      </c>
      <c r="J911" t="s">
        <v>43</v>
      </c>
    </row>
    <row r="912" spans="1:11" x14ac:dyDescent="0.35">
      <c r="A912" t="s">
        <v>998</v>
      </c>
      <c r="B912" t="s">
        <v>9</v>
      </c>
      <c r="C912" t="s">
        <v>999</v>
      </c>
      <c r="D912">
        <v>2022</v>
      </c>
      <c r="E912" t="s">
        <v>243</v>
      </c>
      <c r="F912" t="s">
        <v>1000</v>
      </c>
      <c r="G912" t="s">
        <v>331</v>
      </c>
      <c r="I912" s="1">
        <v>38722</v>
      </c>
      <c r="J912" t="s">
        <v>110</v>
      </c>
      <c r="K912" t="s">
        <v>114</v>
      </c>
    </row>
    <row r="913" spans="1:11" x14ac:dyDescent="0.35">
      <c r="A913" t="s">
        <v>1457</v>
      </c>
      <c r="B913" t="s">
        <v>9</v>
      </c>
      <c r="C913" t="s">
        <v>3686</v>
      </c>
      <c r="D913">
        <v>2022</v>
      </c>
      <c r="E913" t="s">
        <v>252</v>
      </c>
      <c r="F913" t="s">
        <v>695</v>
      </c>
      <c r="G913" t="s">
        <v>260</v>
      </c>
      <c r="I913" s="1">
        <v>37883</v>
      </c>
      <c r="J913" t="s">
        <v>3687</v>
      </c>
    </row>
    <row r="914" spans="1:11" x14ac:dyDescent="0.35">
      <c r="A914" t="s">
        <v>2130</v>
      </c>
      <c r="B914" t="s">
        <v>9</v>
      </c>
      <c r="C914" t="s">
        <v>2772</v>
      </c>
      <c r="D914">
        <v>2022</v>
      </c>
      <c r="E914" t="s">
        <v>2523</v>
      </c>
      <c r="F914" t="s">
        <v>977</v>
      </c>
      <c r="G914" t="s">
        <v>621</v>
      </c>
      <c r="I914" s="1">
        <v>41869</v>
      </c>
      <c r="J914" t="s">
        <v>257</v>
      </c>
    </row>
    <row r="915" spans="1:11" x14ac:dyDescent="0.35">
      <c r="A915" t="s">
        <v>3688</v>
      </c>
      <c r="B915" t="s">
        <v>9</v>
      </c>
      <c r="C915" t="s">
        <v>3689</v>
      </c>
      <c r="D915">
        <v>2022</v>
      </c>
      <c r="E915" t="s">
        <v>10</v>
      </c>
      <c r="F915" t="s">
        <v>3690</v>
      </c>
      <c r="G915" t="s">
        <v>42</v>
      </c>
      <c r="I915" s="1">
        <v>41162</v>
      </c>
      <c r="J915" t="s">
        <v>1679</v>
      </c>
    </row>
    <row r="916" spans="1:11" x14ac:dyDescent="0.35">
      <c r="A916" t="s">
        <v>3691</v>
      </c>
      <c r="B916" t="s">
        <v>16</v>
      </c>
      <c r="C916" t="s">
        <v>3692</v>
      </c>
      <c r="D916">
        <v>2022</v>
      </c>
      <c r="E916" t="s">
        <v>40</v>
      </c>
      <c r="F916" t="s">
        <v>3693</v>
      </c>
      <c r="G916" t="s">
        <v>509</v>
      </c>
      <c r="I916" s="1">
        <v>40557</v>
      </c>
      <c r="J916" t="s">
        <v>1679</v>
      </c>
    </row>
    <row r="917" spans="1:11" x14ac:dyDescent="0.35">
      <c r="A917" t="s">
        <v>165</v>
      </c>
      <c r="B917" t="s">
        <v>9</v>
      </c>
      <c r="C917" t="s">
        <v>166</v>
      </c>
      <c r="D917">
        <v>2022</v>
      </c>
      <c r="E917" t="s">
        <v>27</v>
      </c>
      <c r="F917" t="s">
        <v>86</v>
      </c>
      <c r="G917" t="s">
        <v>167</v>
      </c>
      <c r="I917" s="1">
        <v>40060</v>
      </c>
      <c r="J917" t="s">
        <v>140</v>
      </c>
      <c r="K917" t="s">
        <v>2452</v>
      </c>
    </row>
    <row r="918" spans="1:11" x14ac:dyDescent="0.35">
      <c r="A918" t="s">
        <v>3694</v>
      </c>
      <c r="B918" t="s">
        <v>9</v>
      </c>
      <c r="C918" t="s">
        <v>3695</v>
      </c>
      <c r="D918">
        <v>2022</v>
      </c>
      <c r="E918" t="s">
        <v>40</v>
      </c>
      <c r="F918" t="s">
        <v>3696</v>
      </c>
      <c r="G918" t="s">
        <v>260</v>
      </c>
      <c r="I918" s="1">
        <v>40503</v>
      </c>
      <c r="J918" t="s">
        <v>271</v>
      </c>
      <c r="K918" t="s">
        <v>3697</v>
      </c>
    </row>
    <row r="919" spans="1:11" x14ac:dyDescent="0.35">
      <c r="A919" t="s">
        <v>1192</v>
      </c>
      <c r="B919" t="s">
        <v>9</v>
      </c>
      <c r="C919" t="s">
        <v>1193</v>
      </c>
      <c r="D919">
        <v>2022</v>
      </c>
      <c r="E919" t="s">
        <v>13</v>
      </c>
      <c r="F919" t="s">
        <v>1194</v>
      </c>
      <c r="G919" t="s">
        <v>327</v>
      </c>
      <c r="I919" s="1">
        <v>37775</v>
      </c>
      <c r="J919" t="s">
        <v>61</v>
      </c>
      <c r="K919" t="s">
        <v>1184</v>
      </c>
    </row>
    <row r="920" spans="1:11" x14ac:dyDescent="0.35">
      <c r="A920" t="s">
        <v>2021</v>
      </c>
      <c r="B920" t="s">
        <v>16</v>
      </c>
      <c r="C920" t="s">
        <v>1675</v>
      </c>
      <c r="D920">
        <v>2022</v>
      </c>
      <c r="E920" t="s">
        <v>363</v>
      </c>
      <c r="F920" t="s">
        <v>1676</v>
      </c>
      <c r="G920" t="s">
        <v>508</v>
      </c>
      <c r="I920" s="1">
        <v>39531</v>
      </c>
      <c r="J920" t="s">
        <v>394</v>
      </c>
    </row>
    <row r="921" spans="1:11" x14ac:dyDescent="0.35">
      <c r="A921" t="s">
        <v>506</v>
      </c>
      <c r="B921" t="s">
        <v>16</v>
      </c>
      <c r="C921" t="s">
        <v>1692</v>
      </c>
      <c r="D921">
        <v>2022</v>
      </c>
      <c r="E921" t="s">
        <v>59</v>
      </c>
      <c r="F921" t="s">
        <v>507</v>
      </c>
      <c r="G921" t="s">
        <v>508</v>
      </c>
      <c r="I921" s="1">
        <v>39715</v>
      </c>
      <c r="J921" t="s">
        <v>90</v>
      </c>
    </row>
    <row r="922" spans="1:11" x14ac:dyDescent="0.35">
      <c r="A922" t="s">
        <v>2662</v>
      </c>
      <c r="B922" t="s">
        <v>16</v>
      </c>
      <c r="C922" t="s">
        <v>2663</v>
      </c>
      <c r="D922">
        <v>2022</v>
      </c>
      <c r="E922" t="s">
        <v>40</v>
      </c>
      <c r="F922" t="s">
        <v>2664</v>
      </c>
      <c r="G922" t="s">
        <v>200</v>
      </c>
      <c r="I922" s="1">
        <v>40585</v>
      </c>
      <c r="J922" t="s">
        <v>61</v>
      </c>
    </row>
    <row r="923" spans="1:11" x14ac:dyDescent="0.35">
      <c r="A923" t="s">
        <v>346</v>
      </c>
      <c r="B923" t="s">
        <v>9</v>
      </c>
      <c r="C923" t="s">
        <v>347</v>
      </c>
      <c r="D923">
        <v>2022</v>
      </c>
      <c r="E923" t="s">
        <v>59</v>
      </c>
      <c r="F923" t="s">
        <v>348</v>
      </c>
      <c r="G923" t="s">
        <v>334</v>
      </c>
      <c r="I923" s="1">
        <v>39640</v>
      </c>
      <c r="J923" t="s">
        <v>110</v>
      </c>
      <c r="K923" t="s">
        <v>114</v>
      </c>
    </row>
    <row r="924" spans="1:11" x14ac:dyDescent="0.35">
      <c r="A924" t="s">
        <v>3698</v>
      </c>
      <c r="B924" t="s">
        <v>16</v>
      </c>
      <c r="C924" t="s">
        <v>3699</v>
      </c>
      <c r="D924">
        <v>2022</v>
      </c>
      <c r="E924" t="s">
        <v>18</v>
      </c>
      <c r="F924" t="s">
        <v>348</v>
      </c>
      <c r="G924" t="s">
        <v>221</v>
      </c>
      <c r="I924" s="1">
        <v>41003</v>
      </c>
      <c r="J924" t="s">
        <v>61</v>
      </c>
    </row>
    <row r="925" spans="1:11" x14ac:dyDescent="0.35">
      <c r="A925" t="s">
        <v>2000</v>
      </c>
      <c r="B925" t="s">
        <v>16</v>
      </c>
      <c r="C925" t="s">
        <v>1624</v>
      </c>
      <c r="D925">
        <v>2022</v>
      </c>
      <c r="E925" t="s">
        <v>88</v>
      </c>
      <c r="F925" t="s">
        <v>1625</v>
      </c>
      <c r="G925" t="s">
        <v>1626</v>
      </c>
      <c r="I925" s="1">
        <v>30308</v>
      </c>
      <c r="J925" t="s">
        <v>1216</v>
      </c>
    </row>
    <row r="926" spans="1:11" x14ac:dyDescent="0.35">
      <c r="A926" t="s">
        <v>2052</v>
      </c>
      <c r="B926" t="s">
        <v>9</v>
      </c>
      <c r="C926" t="s">
        <v>1755</v>
      </c>
      <c r="D926">
        <v>2022</v>
      </c>
      <c r="E926" t="s">
        <v>59</v>
      </c>
      <c r="F926" t="s">
        <v>1756</v>
      </c>
      <c r="G926" t="s">
        <v>11</v>
      </c>
      <c r="I926" s="1">
        <v>39943</v>
      </c>
      <c r="J926" t="s">
        <v>257</v>
      </c>
      <c r="K926" t="s">
        <v>1757</v>
      </c>
    </row>
    <row r="927" spans="1:11" x14ac:dyDescent="0.35">
      <c r="A927" t="s">
        <v>3700</v>
      </c>
      <c r="B927" t="s">
        <v>16</v>
      </c>
      <c r="C927" t="s">
        <v>3701</v>
      </c>
      <c r="D927">
        <v>2022</v>
      </c>
      <c r="E927" t="s">
        <v>2523</v>
      </c>
      <c r="F927" t="s">
        <v>3702</v>
      </c>
      <c r="G927" t="s">
        <v>57</v>
      </c>
      <c r="I927" s="1">
        <v>41955</v>
      </c>
      <c r="J927" t="s">
        <v>1679</v>
      </c>
      <c r="K927" t="s">
        <v>3703</v>
      </c>
    </row>
    <row r="928" spans="1:11" x14ac:dyDescent="0.35">
      <c r="A928" t="s">
        <v>3704</v>
      </c>
      <c r="B928" t="s">
        <v>16</v>
      </c>
      <c r="C928" t="s">
        <v>3705</v>
      </c>
      <c r="D928">
        <v>2022</v>
      </c>
      <c r="E928" t="s">
        <v>2523</v>
      </c>
      <c r="F928" t="s">
        <v>3702</v>
      </c>
      <c r="G928" t="s">
        <v>3706</v>
      </c>
      <c r="I928" s="1">
        <v>43159</v>
      </c>
      <c r="J928" t="s">
        <v>1679</v>
      </c>
      <c r="K928" t="s">
        <v>3707</v>
      </c>
    </row>
    <row r="929" spans="1:11" x14ac:dyDescent="0.35">
      <c r="A929" t="s">
        <v>3708</v>
      </c>
      <c r="B929" t="s">
        <v>16</v>
      </c>
      <c r="C929" t="s">
        <v>3709</v>
      </c>
      <c r="D929">
        <v>2022</v>
      </c>
      <c r="E929" t="s">
        <v>2523</v>
      </c>
      <c r="F929" t="s">
        <v>3710</v>
      </c>
      <c r="G929" t="s">
        <v>3711</v>
      </c>
      <c r="I929" s="1">
        <v>41921</v>
      </c>
      <c r="J929" t="s">
        <v>43</v>
      </c>
      <c r="K929" t="s">
        <v>694</v>
      </c>
    </row>
    <row r="930" spans="1:11" x14ac:dyDescent="0.35">
      <c r="A930" t="s">
        <v>3712</v>
      </c>
      <c r="B930" t="s">
        <v>9</v>
      </c>
      <c r="C930" t="s">
        <v>3713</v>
      </c>
      <c r="D930">
        <v>2022</v>
      </c>
      <c r="E930" t="s">
        <v>18</v>
      </c>
      <c r="F930" t="s">
        <v>3714</v>
      </c>
      <c r="G930" t="s">
        <v>287</v>
      </c>
      <c r="I930" s="1">
        <v>40990</v>
      </c>
      <c r="J930" t="s">
        <v>2986</v>
      </c>
    </row>
    <row r="931" spans="1:11" x14ac:dyDescent="0.35">
      <c r="A931" t="s">
        <v>2346</v>
      </c>
      <c r="B931" t="s">
        <v>9</v>
      </c>
      <c r="C931" t="s">
        <v>2190</v>
      </c>
      <c r="D931">
        <v>2022</v>
      </c>
      <c r="E931" t="s">
        <v>40</v>
      </c>
      <c r="F931" t="s">
        <v>2191</v>
      </c>
      <c r="G931" t="s">
        <v>655</v>
      </c>
      <c r="I931" s="1">
        <v>40494</v>
      </c>
      <c r="J931" t="s">
        <v>1679</v>
      </c>
    </row>
    <row r="932" spans="1:11" x14ac:dyDescent="0.35">
      <c r="A932" t="s">
        <v>3715</v>
      </c>
      <c r="B932" t="s">
        <v>16</v>
      </c>
      <c r="C932" t="s">
        <v>3716</v>
      </c>
      <c r="D932">
        <v>2022</v>
      </c>
      <c r="E932" t="s">
        <v>363</v>
      </c>
      <c r="F932" t="s">
        <v>3717</v>
      </c>
      <c r="G932" t="s">
        <v>3718</v>
      </c>
      <c r="I932" s="1">
        <v>39411</v>
      </c>
      <c r="J932" t="s">
        <v>474</v>
      </c>
    </row>
    <row r="933" spans="1:11" x14ac:dyDescent="0.35">
      <c r="A933" t="s">
        <v>814</v>
      </c>
      <c r="B933" t="s">
        <v>16</v>
      </c>
      <c r="C933" t="s">
        <v>815</v>
      </c>
      <c r="D933">
        <v>2022</v>
      </c>
      <c r="E933" t="s">
        <v>107</v>
      </c>
      <c r="F933" t="s">
        <v>816</v>
      </c>
      <c r="G933" t="s">
        <v>375</v>
      </c>
      <c r="I933" s="1">
        <v>39071</v>
      </c>
      <c r="J933" t="s">
        <v>435</v>
      </c>
      <c r="K933" t="s">
        <v>3455</v>
      </c>
    </row>
    <row r="934" spans="1:11" x14ac:dyDescent="0.35">
      <c r="A934" t="s">
        <v>1492</v>
      </c>
      <c r="B934" t="s">
        <v>16</v>
      </c>
      <c r="C934" t="s">
        <v>1493</v>
      </c>
      <c r="D934">
        <v>2022</v>
      </c>
      <c r="E934" t="s">
        <v>243</v>
      </c>
      <c r="F934" t="s">
        <v>1494</v>
      </c>
      <c r="G934" t="s">
        <v>1035</v>
      </c>
      <c r="I934" s="1">
        <v>38576</v>
      </c>
      <c r="J934" t="s">
        <v>319</v>
      </c>
      <c r="K934" t="s">
        <v>2922</v>
      </c>
    </row>
    <row r="935" spans="1:11" x14ac:dyDescent="0.35">
      <c r="A935" t="s">
        <v>3719</v>
      </c>
      <c r="B935" t="s">
        <v>9</v>
      </c>
      <c r="C935" t="s">
        <v>3720</v>
      </c>
      <c r="D935">
        <v>2022</v>
      </c>
      <c r="E935" t="s">
        <v>27</v>
      </c>
      <c r="F935" t="s">
        <v>3721</v>
      </c>
      <c r="G935" t="s">
        <v>42</v>
      </c>
      <c r="I935" s="1">
        <v>40276</v>
      </c>
      <c r="J935" t="s">
        <v>435</v>
      </c>
      <c r="K935" t="s">
        <v>1434</v>
      </c>
    </row>
    <row r="936" spans="1:11" x14ac:dyDescent="0.35">
      <c r="A936" t="s">
        <v>1420</v>
      </c>
      <c r="B936" t="s">
        <v>9</v>
      </c>
      <c r="C936" t="s">
        <v>1421</v>
      </c>
      <c r="D936">
        <v>2022</v>
      </c>
      <c r="E936" t="s">
        <v>88</v>
      </c>
      <c r="F936" t="s">
        <v>629</v>
      </c>
      <c r="G936" t="s">
        <v>14</v>
      </c>
      <c r="I936" s="1">
        <v>22044</v>
      </c>
      <c r="J936" t="s">
        <v>943</v>
      </c>
    </row>
    <row r="937" spans="1:11" x14ac:dyDescent="0.35">
      <c r="A937" t="s">
        <v>1288</v>
      </c>
      <c r="B937" t="s">
        <v>9</v>
      </c>
      <c r="C937" t="s">
        <v>1289</v>
      </c>
      <c r="D937">
        <v>2022</v>
      </c>
      <c r="E937" t="s">
        <v>953</v>
      </c>
      <c r="F937" t="s">
        <v>629</v>
      </c>
      <c r="G937" t="s">
        <v>72</v>
      </c>
      <c r="I937" s="1">
        <v>36451</v>
      </c>
      <c r="J937" t="s">
        <v>394</v>
      </c>
      <c r="K937" t="s">
        <v>1290</v>
      </c>
    </row>
    <row r="938" spans="1:11" x14ac:dyDescent="0.35">
      <c r="A938" t="s">
        <v>3722</v>
      </c>
      <c r="B938" t="s">
        <v>16</v>
      </c>
      <c r="C938" t="s">
        <v>3723</v>
      </c>
      <c r="D938">
        <v>2022</v>
      </c>
      <c r="E938" t="s">
        <v>10</v>
      </c>
      <c r="F938" t="s">
        <v>3724</v>
      </c>
      <c r="G938" t="s">
        <v>181</v>
      </c>
      <c r="I938" s="1">
        <v>41104</v>
      </c>
      <c r="J938" t="s">
        <v>61</v>
      </c>
    </row>
    <row r="939" spans="1:11" x14ac:dyDescent="0.35">
      <c r="A939" t="s">
        <v>566</v>
      </c>
      <c r="B939" t="s">
        <v>16</v>
      </c>
      <c r="C939" t="s">
        <v>567</v>
      </c>
      <c r="D939">
        <v>2022</v>
      </c>
      <c r="E939" t="s">
        <v>363</v>
      </c>
      <c r="F939" t="s">
        <v>568</v>
      </c>
      <c r="G939" t="s">
        <v>200</v>
      </c>
      <c r="I939" s="1">
        <v>39475</v>
      </c>
      <c r="J939" t="s">
        <v>267</v>
      </c>
      <c r="K939" t="s">
        <v>569</v>
      </c>
    </row>
    <row r="940" spans="1:11" x14ac:dyDescent="0.35">
      <c r="A940" t="s">
        <v>795</v>
      </c>
      <c r="B940" t="s">
        <v>9</v>
      </c>
      <c r="C940" t="s">
        <v>796</v>
      </c>
      <c r="D940">
        <v>2022</v>
      </c>
      <c r="E940" t="s">
        <v>363</v>
      </c>
      <c r="F940" t="s">
        <v>797</v>
      </c>
      <c r="G940" t="s">
        <v>14</v>
      </c>
      <c r="I940" s="1">
        <v>39544</v>
      </c>
      <c r="J940" t="s">
        <v>435</v>
      </c>
      <c r="K940" t="s">
        <v>798</v>
      </c>
    </row>
    <row r="941" spans="1:11" x14ac:dyDescent="0.35">
      <c r="A941" t="s">
        <v>2097</v>
      </c>
      <c r="B941" t="s">
        <v>16</v>
      </c>
      <c r="C941" t="s">
        <v>1846</v>
      </c>
      <c r="D941">
        <v>2022</v>
      </c>
      <c r="E941" t="s">
        <v>27</v>
      </c>
      <c r="F941" t="s">
        <v>1847</v>
      </c>
      <c r="G941" t="s">
        <v>118</v>
      </c>
      <c r="I941" s="1">
        <v>40324</v>
      </c>
      <c r="J941" t="s">
        <v>422</v>
      </c>
      <c r="K941" t="s">
        <v>2627</v>
      </c>
    </row>
    <row r="942" spans="1:11" x14ac:dyDescent="0.35">
      <c r="A942" t="s">
        <v>3725</v>
      </c>
      <c r="B942" t="s">
        <v>9</v>
      </c>
      <c r="C942" t="s">
        <v>3726</v>
      </c>
      <c r="D942">
        <v>2022</v>
      </c>
      <c r="E942" t="s">
        <v>2523</v>
      </c>
      <c r="F942" t="s">
        <v>3727</v>
      </c>
      <c r="G942" t="s">
        <v>2677</v>
      </c>
      <c r="I942" s="1">
        <v>42549</v>
      </c>
      <c r="J942" t="s">
        <v>1679</v>
      </c>
      <c r="K942" t="s">
        <v>3243</v>
      </c>
    </row>
    <row r="943" spans="1:11" x14ac:dyDescent="0.35">
      <c r="A943" t="s">
        <v>2345</v>
      </c>
      <c r="B943" t="s">
        <v>9</v>
      </c>
      <c r="C943" t="s">
        <v>2186</v>
      </c>
      <c r="D943">
        <v>2022</v>
      </c>
      <c r="E943" t="s">
        <v>40</v>
      </c>
      <c r="F943" t="s">
        <v>2187</v>
      </c>
      <c r="G943" t="s">
        <v>23</v>
      </c>
      <c r="I943" s="1">
        <v>40650</v>
      </c>
      <c r="J943" t="s">
        <v>267</v>
      </c>
      <c r="K943" t="s">
        <v>2188</v>
      </c>
    </row>
    <row r="944" spans="1:11" x14ac:dyDescent="0.35">
      <c r="A944" t="s">
        <v>2430</v>
      </c>
      <c r="B944" t="s">
        <v>9</v>
      </c>
      <c r="C944" t="s">
        <v>2336</v>
      </c>
      <c r="D944">
        <v>2022</v>
      </c>
      <c r="E944" t="s">
        <v>88</v>
      </c>
      <c r="F944" t="s">
        <v>1179</v>
      </c>
      <c r="G944" t="s">
        <v>2337</v>
      </c>
      <c r="I944" s="1">
        <v>28346</v>
      </c>
      <c r="J944" t="s">
        <v>435</v>
      </c>
    </row>
    <row r="945" spans="1:11" x14ac:dyDescent="0.35">
      <c r="A945" t="s">
        <v>2148</v>
      </c>
      <c r="B945" t="s">
        <v>9</v>
      </c>
      <c r="C945" t="s">
        <v>1617</v>
      </c>
      <c r="D945">
        <v>2022</v>
      </c>
      <c r="E945" t="s">
        <v>27</v>
      </c>
      <c r="F945" t="s">
        <v>1954</v>
      </c>
      <c r="G945" t="s">
        <v>160</v>
      </c>
      <c r="I945" s="1">
        <v>40212</v>
      </c>
      <c r="J945" t="s">
        <v>267</v>
      </c>
      <c r="K945" t="s">
        <v>383</v>
      </c>
    </row>
    <row r="946" spans="1:11" x14ac:dyDescent="0.35">
      <c r="A946" t="s">
        <v>3728</v>
      </c>
      <c r="B946" t="s">
        <v>9</v>
      </c>
      <c r="C946" t="s">
        <v>3729</v>
      </c>
      <c r="D946">
        <v>2022</v>
      </c>
      <c r="E946" t="s">
        <v>2519</v>
      </c>
      <c r="F946" t="s">
        <v>3730</v>
      </c>
      <c r="G946" t="s">
        <v>127</v>
      </c>
      <c r="I946" s="1">
        <v>41774</v>
      </c>
      <c r="J946" t="s">
        <v>257</v>
      </c>
      <c r="K946" t="s">
        <v>746</v>
      </c>
    </row>
    <row r="947" spans="1:11" x14ac:dyDescent="0.35">
      <c r="A947" t="s">
        <v>3731</v>
      </c>
      <c r="B947" t="s">
        <v>16</v>
      </c>
      <c r="C947" t="s">
        <v>3732</v>
      </c>
      <c r="D947">
        <v>2022</v>
      </c>
      <c r="E947" t="s">
        <v>10</v>
      </c>
      <c r="F947" t="s">
        <v>3733</v>
      </c>
      <c r="G947" t="s">
        <v>156</v>
      </c>
      <c r="I947" s="1">
        <v>41161</v>
      </c>
      <c r="J947" t="s">
        <v>61</v>
      </c>
    </row>
    <row r="948" spans="1:11" x14ac:dyDescent="0.35">
      <c r="A948" t="s">
        <v>2039</v>
      </c>
      <c r="B948" t="s">
        <v>9</v>
      </c>
      <c r="C948" t="s">
        <v>1721</v>
      </c>
      <c r="D948">
        <v>2022</v>
      </c>
      <c r="E948" t="s">
        <v>40</v>
      </c>
      <c r="F948" t="s">
        <v>1722</v>
      </c>
      <c r="G948" t="s">
        <v>160</v>
      </c>
      <c r="I948" s="1">
        <v>40559</v>
      </c>
      <c r="J948" t="s">
        <v>435</v>
      </c>
      <c r="K948" t="s">
        <v>1723</v>
      </c>
    </row>
    <row r="949" spans="1:11" x14ac:dyDescent="0.35">
      <c r="A949" t="s">
        <v>2931</v>
      </c>
      <c r="B949" t="s">
        <v>16</v>
      </c>
      <c r="C949" t="s">
        <v>2932</v>
      </c>
      <c r="D949">
        <v>2022</v>
      </c>
      <c r="E949" t="s">
        <v>88</v>
      </c>
      <c r="F949" t="s">
        <v>1722</v>
      </c>
      <c r="G949" t="s">
        <v>2933</v>
      </c>
      <c r="I949" s="1">
        <v>19677</v>
      </c>
      <c r="J949" t="s">
        <v>1216</v>
      </c>
    </row>
    <row r="950" spans="1:11" x14ac:dyDescent="0.35">
      <c r="A950" t="s">
        <v>1381</v>
      </c>
      <c r="B950" t="s">
        <v>9</v>
      </c>
      <c r="C950" t="s">
        <v>1382</v>
      </c>
      <c r="D950">
        <v>2022</v>
      </c>
      <c r="E950" t="s">
        <v>344</v>
      </c>
      <c r="F950" t="s">
        <v>1383</v>
      </c>
      <c r="G950" t="s">
        <v>234</v>
      </c>
      <c r="I950" s="1">
        <v>38481</v>
      </c>
      <c r="J950" t="s">
        <v>402</v>
      </c>
      <c r="K950" t="s">
        <v>1384</v>
      </c>
    </row>
    <row r="951" spans="1:11" x14ac:dyDescent="0.35">
      <c r="A951" t="s">
        <v>678</v>
      </c>
      <c r="B951" t="s">
        <v>16</v>
      </c>
      <c r="C951" t="s">
        <v>679</v>
      </c>
      <c r="D951">
        <v>2022</v>
      </c>
      <c r="E951" t="s">
        <v>363</v>
      </c>
      <c r="F951" t="s">
        <v>680</v>
      </c>
      <c r="G951" t="s">
        <v>104</v>
      </c>
      <c r="I951" s="1">
        <v>39340</v>
      </c>
      <c r="J951" t="s">
        <v>43</v>
      </c>
      <c r="K951" t="s">
        <v>44</v>
      </c>
    </row>
    <row r="952" spans="1:11" x14ac:dyDescent="0.35">
      <c r="A952" t="s">
        <v>3734</v>
      </c>
      <c r="B952" t="s">
        <v>9</v>
      </c>
      <c r="C952" t="s">
        <v>3735</v>
      </c>
      <c r="D952">
        <v>2022</v>
      </c>
      <c r="E952" t="s">
        <v>2523</v>
      </c>
      <c r="F952" t="s">
        <v>3736</v>
      </c>
      <c r="G952" t="s">
        <v>11</v>
      </c>
      <c r="I952" s="1">
        <v>41939</v>
      </c>
      <c r="J952" t="s">
        <v>244</v>
      </c>
    </row>
    <row r="953" spans="1:11" x14ac:dyDescent="0.35">
      <c r="A953" t="s">
        <v>3737</v>
      </c>
      <c r="B953" t="s">
        <v>16</v>
      </c>
      <c r="C953" t="s">
        <v>3738</v>
      </c>
      <c r="D953">
        <v>2022</v>
      </c>
      <c r="E953" t="s">
        <v>88</v>
      </c>
      <c r="F953" t="s">
        <v>3739</v>
      </c>
      <c r="G953" t="s">
        <v>295</v>
      </c>
      <c r="I953" s="1">
        <v>26636</v>
      </c>
      <c r="J953" t="s">
        <v>551</v>
      </c>
    </row>
    <row r="954" spans="1:11" x14ac:dyDescent="0.35">
      <c r="A954" t="s">
        <v>2034</v>
      </c>
      <c r="B954" t="s">
        <v>16</v>
      </c>
      <c r="C954" t="s">
        <v>1710</v>
      </c>
      <c r="D954">
        <v>2022</v>
      </c>
      <c r="E954" t="s">
        <v>18</v>
      </c>
      <c r="F954" t="s">
        <v>1711</v>
      </c>
      <c r="G954" t="s">
        <v>101</v>
      </c>
      <c r="I954" s="1">
        <v>41027</v>
      </c>
      <c r="J954" t="s">
        <v>264</v>
      </c>
      <c r="K954" t="s">
        <v>2789</v>
      </c>
    </row>
    <row r="955" spans="1:11" x14ac:dyDescent="0.35">
      <c r="A955" t="s">
        <v>3740</v>
      </c>
      <c r="B955" t="s">
        <v>16</v>
      </c>
      <c r="C955" t="s">
        <v>3741</v>
      </c>
      <c r="D955">
        <v>2022</v>
      </c>
      <c r="E955" t="s">
        <v>18</v>
      </c>
      <c r="F955" t="s">
        <v>3742</v>
      </c>
      <c r="G955" t="s">
        <v>3743</v>
      </c>
      <c r="I955" s="1">
        <v>40941</v>
      </c>
      <c r="J955" t="s">
        <v>110</v>
      </c>
      <c r="K955" t="s">
        <v>379</v>
      </c>
    </row>
    <row r="956" spans="1:11" x14ac:dyDescent="0.35">
      <c r="A956" t="s">
        <v>3744</v>
      </c>
      <c r="B956" t="s">
        <v>9</v>
      </c>
      <c r="C956" t="s">
        <v>3745</v>
      </c>
      <c r="D956">
        <v>2022</v>
      </c>
      <c r="E956" t="s">
        <v>107</v>
      </c>
      <c r="F956" t="s">
        <v>3746</v>
      </c>
      <c r="G956" t="s">
        <v>327</v>
      </c>
      <c r="I956" s="1">
        <v>39257</v>
      </c>
      <c r="J956" t="s">
        <v>1679</v>
      </c>
      <c r="K956" t="s">
        <v>3747</v>
      </c>
    </row>
    <row r="957" spans="1:11" x14ac:dyDescent="0.35">
      <c r="A957" t="s">
        <v>2941</v>
      </c>
      <c r="B957" t="s">
        <v>9</v>
      </c>
      <c r="C957" t="s">
        <v>2943</v>
      </c>
      <c r="D957">
        <v>2022</v>
      </c>
      <c r="E957" t="s">
        <v>10</v>
      </c>
      <c r="F957" t="s">
        <v>3748</v>
      </c>
      <c r="G957" t="s">
        <v>189</v>
      </c>
      <c r="I957" s="1">
        <v>41129</v>
      </c>
      <c r="J957" t="s">
        <v>394</v>
      </c>
      <c r="K957" t="s">
        <v>2942</v>
      </c>
    </row>
    <row r="958" spans="1:11" x14ac:dyDescent="0.35">
      <c r="A958" t="s">
        <v>3749</v>
      </c>
      <c r="B958" t="s">
        <v>9</v>
      </c>
      <c r="C958" t="s">
        <v>3750</v>
      </c>
      <c r="D958">
        <v>2022</v>
      </c>
      <c r="E958" t="s">
        <v>18</v>
      </c>
      <c r="F958" t="s">
        <v>3751</v>
      </c>
      <c r="G958" t="s">
        <v>145</v>
      </c>
      <c r="I958" s="1">
        <v>40899</v>
      </c>
      <c r="J958" t="s">
        <v>1729</v>
      </c>
      <c r="K958" t="s">
        <v>3045</v>
      </c>
    </row>
    <row r="959" spans="1:11" x14ac:dyDescent="0.35">
      <c r="A959" t="s">
        <v>3752</v>
      </c>
      <c r="B959" t="s">
        <v>9</v>
      </c>
      <c r="C959" t="s">
        <v>3753</v>
      </c>
      <c r="D959">
        <v>2022</v>
      </c>
      <c r="E959" t="s">
        <v>2519</v>
      </c>
      <c r="F959" t="s">
        <v>3754</v>
      </c>
      <c r="G959" t="s">
        <v>234</v>
      </c>
      <c r="I959" s="1">
        <v>41717</v>
      </c>
      <c r="J959" t="s">
        <v>1729</v>
      </c>
      <c r="K959" t="s">
        <v>454</v>
      </c>
    </row>
    <row r="960" spans="1:11" x14ac:dyDescent="0.35">
      <c r="A960" t="s">
        <v>91</v>
      </c>
      <c r="B960" t="s">
        <v>9</v>
      </c>
      <c r="C960" t="s">
        <v>92</v>
      </c>
      <c r="D960">
        <v>2022</v>
      </c>
      <c r="E960" t="s">
        <v>953</v>
      </c>
      <c r="F960" t="s">
        <v>93</v>
      </c>
      <c r="G960" t="s">
        <v>72</v>
      </c>
      <c r="I960" s="1">
        <v>36628</v>
      </c>
      <c r="J960" t="s">
        <v>90</v>
      </c>
    </row>
    <row r="961" spans="1:11" x14ac:dyDescent="0.35">
      <c r="A961" t="s">
        <v>3755</v>
      </c>
      <c r="B961" t="s">
        <v>9</v>
      </c>
      <c r="C961" t="s">
        <v>3756</v>
      </c>
      <c r="D961">
        <v>2022</v>
      </c>
      <c r="E961" t="s">
        <v>27</v>
      </c>
      <c r="F961" t="s">
        <v>3757</v>
      </c>
      <c r="G961" t="s">
        <v>3758</v>
      </c>
      <c r="I961" s="1">
        <v>40317</v>
      </c>
      <c r="J961" t="s">
        <v>474</v>
      </c>
    </row>
    <row r="962" spans="1:11" x14ac:dyDescent="0.35">
      <c r="A962" t="s">
        <v>842</v>
      </c>
      <c r="B962" t="s">
        <v>16</v>
      </c>
      <c r="C962" t="s">
        <v>843</v>
      </c>
      <c r="D962">
        <v>2022</v>
      </c>
      <c r="E962" t="s">
        <v>344</v>
      </c>
      <c r="F962" t="s">
        <v>844</v>
      </c>
      <c r="G962" t="s">
        <v>473</v>
      </c>
      <c r="I962" s="1">
        <v>38481</v>
      </c>
      <c r="J962" t="s">
        <v>394</v>
      </c>
    </row>
    <row r="963" spans="1:11" x14ac:dyDescent="0.35">
      <c r="A963" t="s">
        <v>2081</v>
      </c>
      <c r="B963" t="s">
        <v>9</v>
      </c>
      <c r="C963" t="s">
        <v>1814</v>
      </c>
      <c r="D963">
        <v>2022</v>
      </c>
      <c r="E963" t="s">
        <v>2519</v>
      </c>
      <c r="F963" t="s">
        <v>1815</v>
      </c>
      <c r="G963" t="s">
        <v>37</v>
      </c>
      <c r="I963" s="1">
        <v>41695</v>
      </c>
      <c r="J963" t="s">
        <v>271</v>
      </c>
      <c r="K963" t="s">
        <v>277</v>
      </c>
    </row>
    <row r="964" spans="1:11" x14ac:dyDescent="0.35">
      <c r="A964" t="s">
        <v>2123</v>
      </c>
      <c r="B964" t="s">
        <v>9</v>
      </c>
      <c r="C964" t="s">
        <v>1902</v>
      </c>
      <c r="D964">
        <v>2022</v>
      </c>
      <c r="E964" t="s">
        <v>59</v>
      </c>
      <c r="F964" t="s">
        <v>1903</v>
      </c>
      <c r="G964" t="s">
        <v>699</v>
      </c>
      <c r="I964" s="1">
        <v>39863</v>
      </c>
      <c r="J964" t="s">
        <v>271</v>
      </c>
      <c r="K964" t="s">
        <v>291</v>
      </c>
    </row>
    <row r="965" spans="1:11" x14ac:dyDescent="0.35">
      <c r="A965" t="s">
        <v>2640</v>
      </c>
      <c r="B965" t="s">
        <v>9</v>
      </c>
      <c r="C965" t="s">
        <v>2641</v>
      </c>
      <c r="D965">
        <v>2022</v>
      </c>
      <c r="E965" t="s">
        <v>59</v>
      </c>
      <c r="F965" t="s">
        <v>2642</v>
      </c>
      <c r="G965" t="s">
        <v>113</v>
      </c>
      <c r="I965" s="1">
        <v>39787</v>
      </c>
      <c r="J965" t="s">
        <v>422</v>
      </c>
      <c r="K965" t="s">
        <v>857</v>
      </c>
    </row>
    <row r="966" spans="1:11" x14ac:dyDescent="0.35">
      <c r="A966" t="s">
        <v>278</v>
      </c>
      <c r="B966" t="s">
        <v>9</v>
      </c>
      <c r="C966" t="s">
        <v>279</v>
      </c>
      <c r="D966">
        <v>2022</v>
      </c>
      <c r="E966" t="s">
        <v>18</v>
      </c>
      <c r="F966" t="s">
        <v>280</v>
      </c>
      <c r="G966" t="s">
        <v>281</v>
      </c>
      <c r="I966" s="1">
        <v>40795</v>
      </c>
      <c r="J966" t="s">
        <v>271</v>
      </c>
      <c r="K966" t="s">
        <v>3759</v>
      </c>
    </row>
    <row r="967" spans="1:11" x14ac:dyDescent="0.35">
      <c r="A967" t="s">
        <v>3760</v>
      </c>
      <c r="B967" t="s">
        <v>9</v>
      </c>
      <c r="C967" t="s">
        <v>3761</v>
      </c>
      <c r="D967">
        <v>2022</v>
      </c>
      <c r="E967" t="s">
        <v>10</v>
      </c>
      <c r="F967" t="s">
        <v>3762</v>
      </c>
      <c r="G967" t="s">
        <v>235</v>
      </c>
      <c r="I967" s="1">
        <v>41277</v>
      </c>
      <c r="J967" t="s">
        <v>12</v>
      </c>
    </row>
    <row r="968" spans="1:11" x14ac:dyDescent="0.35">
      <c r="A968" t="s">
        <v>3763</v>
      </c>
      <c r="B968" t="s">
        <v>16</v>
      </c>
      <c r="C968" t="s">
        <v>3764</v>
      </c>
      <c r="D968">
        <v>2022</v>
      </c>
      <c r="E968" t="s">
        <v>27</v>
      </c>
      <c r="F968" t="s">
        <v>3765</v>
      </c>
      <c r="G968" t="s">
        <v>233</v>
      </c>
      <c r="I968" s="1">
        <v>40082</v>
      </c>
      <c r="J968" t="s">
        <v>435</v>
      </c>
      <c r="K968" t="s">
        <v>798</v>
      </c>
    </row>
    <row r="969" spans="1:11" x14ac:dyDescent="0.35">
      <c r="A969" t="s">
        <v>3766</v>
      </c>
      <c r="B969" t="s">
        <v>16</v>
      </c>
      <c r="C969" t="s">
        <v>3767</v>
      </c>
      <c r="D969">
        <v>2022</v>
      </c>
      <c r="E969" t="s">
        <v>2523</v>
      </c>
      <c r="F969" t="s">
        <v>1917</v>
      </c>
      <c r="G969" t="s">
        <v>702</v>
      </c>
      <c r="I969" s="1">
        <v>42205</v>
      </c>
      <c r="J969" t="s">
        <v>257</v>
      </c>
      <c r="K969" t="s">
        <v>2278</v>
      </c>
    </row>
    <row r="970" spans="1:11" x14ac:dyDescent="0.35">
      <c r="A970" t="s">
        <v>2129</v>
      </c>
      <c r="B970" t="s">
        <v>16</v>
      </c>
      <c r="C970" t="s">
        <v>1916</v>
      </c>
      <c r="D970">
        <v>2022</v>
      </c>
      <c r="E970" t="s">
        <v>18</v>
      </c>
      <c r="F970" t="s">
        <v>1917</v>
      </c>
      <c r="G970" t="s">
        <v>221</v>
      </c>
      <c r="I970" s="1">
        <v>41015</v>
      </c>
      <c r="J970" t="s">
        <v>257</v>
      </c>
      <c r="K970" t="s">
        <v>570</v>
      </c>
    </row>
    <row r="971" spans="1:11" x14ac:dyDescent="0.35">
      <c r="A971" t="s">
        <v>817</v>
      </c>
      <c r="B971" t="s">
        <v>9</v>
      </c>
      <c r="C971" t="s">
        <v>818</v>
      </c>
      <c r="D971">
        <v>2022</v>
      </c>
      <c r="E971" t="s">
        <v>107</v>
      </c>
      <c r="F971" t="s">
        <v>819</v>
      </c>
      <c r="G971" t="s">
        <v>820</v>
      </c>
      <c r="I971" s="1">
        <v>39075</v>
      </c>
      <c r="J971" t="s">
        <v>319</v>
      </c>
      <c r="K971" t="s">
        <v>2903</v>
      </c>
    </row>
    <row r="972" spans="1:11" x14ac:dyDescent="0.35">
      <c r="A972" t="s">
        <v>2515</v>
      </c>
      <c r="B972" t="s">
        <v>16</v>
      </c>
      <c r="C972" t="s">
        <v>2516</v>
      </c>
      <c r="D972">
        <v>2022</v>
      </c>
      <c r="E972" t="s">
        <v>27</v>
      </c>
      <c r="F972" t="s">
        <v>2517</v>
      </c>
      <c r="G972" t="s">
        <v>473</v>
      </c>
      <c r="I972" s="1">
        <v>40180</v>
      </c>
      <c r="J972" t="s">
        <v>140</v>
      </c>
      <c r="K972" t="s">
        <v>2452</v>
      </c>
    </row>
    <row r="973" spans="1:11" x14ac:dyDescent="0.35">
      <c r="A973" t="s">
        <v>2408</v>
      </c>
      <c r="B973" t="s">
        <v>16</v>
      </c>
      <c r="C973" t="s">
        <v>3768</v>
      </c>
      <c r="D973">
        <v>2022</v>
      </c>
      <c r="E973" t="s">
        <v>27</v>
      </c>
      <c r="F973" t="s">
        <v>2295</v>
      </c>
      <c r="G973" t="s">
        <v>74</v>
      </c>
      <c r="I973" s="1">
        <v>40288</v>
      </c>
      <c r="J973" t="s">
        <v>90</v>
      </c>
    </row>
    <row r="974" spans="1:11" x14ac:dyDescent="0.35">
      <c r="A974" t="s">
        <v>368</v>
      </c>
      <c r="B974" t="s">
        <v>9</v>
      </c>
      <c r="C974" t="s">
        <v>369</v>
      </c>
      <c r="D974">
        <v>2022</v>
      </c>
      <c r="E974" t="s">
        <v>243</v>
      </c>
      <c r="F974" t="s">
        <v>370</v>
      </c>
      <c r="G974" t="s">
        <v>69</v>
      </c>
      <c r="I974" s="1">
        <v>38853</v>
      </c>
      <c r="J974" t="s">
        <v>365</v>
      </c>
    </row>
    <row r="975" spans="1:11" x14ac:dyDescent="0.35">
      <c r="A975" t="s">
        <v>2382</v>
      </c>
      <c r="B975" t="s">
        <v>9</v>
      </c>
      <c r="C975" t="s">
        <v>2242</v>
      </c>
      <c r="D975">
        <v>2022</v>
      </c>
      <c r="E975" t="s">
        <v>2519</v>
      </c>
      <c r="F975" t="s">
        <v>370</v>
      </c>
      <c r="G975" t="s">
        <v>592</v>
      </c>
      <c r="I975" s="1">
        <v>41597</v>
      </c>
      <c r="J975" t="s">
        <v>365</v>
      </c>
    </row>
    <row r="976" spans="1:11" x14ac:dyDescent="0.35">
      <c r="A976" t="s">
        <v>2381</v>
      </c>
      <c r="B976" t="s">
        <v>16</v>
      </c>
      <c r="C976" t="s">
        <v>2241</v>
      </c>
      <c r="D976">
        <v>2022</v>
      </c>
      <c r="E976" t="s">
        <v>40</v>
      </c>
      <c r="F976" t="s">
        <v>370</v>
      </c>
      <c r="G976" t="s">
        <v>1331</v>
      </c>
      <c r="I976" s="1">
        <v>40600</v>
      </c>
      <c r="J976" t="s">
        <v>365</v>
      </c>
      <c r="K976" t="s">
        <v>3769</v>
      </c>
    </row>
    <row r="977" spans="1:11" x14ac:dyDescent="0.35">
      <c r="A977" t="s">
        <v>1028</v>
      </c>
      <c r="B977" t="s">
        <v>9</v>
      </c>
      <c r="C977" t="s">
        <v>1029</v>
      </c>
      <c r="D977">
        <v>2022</v>
      </c>
      <c r="E977" t="s">
        <v>363</v>
      </c>
      <c r="F977" t="s">
        <v>1030</v>
      </c>
      <c r="G977" t="s">
        <v>160</v>
      </c>
      <c r="I977" s="1">
        <v>39344</v>
      </c>
      <c r="J977" t="s">
        <v>267</v>
      </c>
      <c r="K977" t="s">
        <v>628</v>
      </c>
    </row>
    <row r="978" spans="1:11" x14ac:dyDescent="0.35">
      <c r="A978" t="s">
        <v>3770</v>
      </c>
      <c r="B978" t="s">
        <v>9</v>
      </c>
      <c r="C978" t="s">
        <v>3771</v>
      </c>
      <c r="D978">
        <v>2022</v>
      </c>
      <c r="E978" t="s">
        <v>107</v>
      </c>
      <c r="F978" t="s">
        <v>3772</v>
      </c>
      <c r="G978" t="s">
        <v>60</v>
      </c>
      <c r="I978" s="1">
        <v>39068</v>
      </c>
      <c r="J978" t="s">
        <v>43</v>
      </c>
      <c r="K978" t="s">
        <v>3773</v>
      </c>
    </row>
    <row r="979" spans="1:11" x14ac:dyDescent="0.35">
      <c r="A979" t="s">
        <v>2896</v>
      </c>
      <c r="B979" t="s">
        <v>9</v>
      </c>
      <c r="C979" t="s">
        <v>2897</v>
      </c>
      <c r="D979">
        <v>2022</v>
      </c>
      <c r="E979" t="s">
        <v>107</v>
      </c>
      <c r="F979" t="s">
        <v>2898</v>
      </c>
      <c r="G979" t="s">
        <v>202</v>
      </c>
      <c r="I979" s="1">
        <v>39167</v>
      </c>
      <c r="J979" t="s">
        <v>502</v>
      </c>
    </row>
    <row r="980" spans="1:11" x14ac:dyDescent="0.35">
      <c r="A980" t="s">
        <v>3774</v>
      </c>
      <c r="B980" t="s">
        <v>16</v>
      </c>
      <c r="C980" t="s">
        <v>3775</v>
      </c>
      <c r="D980">
        <v>2022</v>
      </c>
      <c r="E980" t="s">
        <v>40</v>
      </c>
      <c r="F980" t="s">
        <v>3776</v>
      </c>
      <c r="G980" t="s">
        <v>520</v>
      </c>
      <c r="I980" s="1">
        <v>40712</v>
      </c>
      <c r="J980" t="s">
        <v>110</v>
      </c>
      <c r="K980" t="s">
        <v>379</v>
      </c>
    </row>
    <row r="981" spans="1:11" x14ac:dyDescent="0.35">
      <c r="A981" t="s">
        <v>341</v>
      </c>
      <c r="B981" t="s">
        <v>9</v>
      </c>
      <c r="C981" t="s">
        <v>342</v>
      </c>
      <c r="D981">
        <v>2022</v>
      </c>
      <c r="E981" t="s">
        <v>27</v>
      </c>
      <c r="F981" t="s">
        <v>343</v>
      </c>
      <c r="G981" t="s">
        <v>23</v>
      </c>
      <c r="I981" s="1">
        <v>40008</v>
      </c>
      <c r="J981" t="s">
        <v>110</v>
      </c>
      <c r="K981" t="s">
        <v>114</v>
      </c>
    </row>
    <row r="982" spans="1:11" x14ac:dyDescent="0.35">
      <c r="A982" t="s">
        <v>3777</v>
      </c>
      <c r="B982" t="s">
        <v>9</v>
      </c>
      <c r="C982" t="s">
        <v>3778</v>
      </c>
      <c r="D982">
        <v>2022</v>
      </c>
      <c r="E982" t="s">
        <v>27</v>
      </c>
      <c r="F982" t="s">
        <v>343</v>
      </c>
      <c r="G982" t="s">
        <v>633</v>
      </c>
      <c r="I982" s="1">
        <v>40148</v>
      </c>
      <c r="J982" t="s">
        <v>394</v>
      </c>
    </row>
    <row r="983" spans="1:11" x14ac:dyDescent="0.35">
      <c r="A983" t="s">
        <v>2428</v>
      </c>
      <c r="B983" t="s">
        <v>16</v>
      </c>
      <c r="C983" t="s">
        <v>2333</v>
      </c>
      <c r="D983">
        <v>2022</v>
      </c>
      <c r="E983" t="s">
        <v>344</v>
      </c>
      <c r="F983" t="s">
        <v>501</v>
      </c>
      <c r="G983" t="s">
        <v>101</v>
      </c>
      <c r="I983" s="1">
        <v>38246</v>
      </c>
      <c r="J983" t="s">
        <v>502</v>
      </c>
    </row>
    <row r="984" spans="1:11" x14ac:dyDescent="0.35">
      <c r="A984" t="s">
        <v>3779</v>
      </c>
      <c r="B984" t="s">
        <v>9</v>
      </c>
      <c r="C984" t="s">
        <v>3780</v>
      </c>
      <c r="D984">
        <v>2022</v>
      </c>
      <c r="E984" t="s">
        <v>40</v>
      </c>
      <c r="F984" t="s">
        <v>2332</v>
      </c>
      <c r="G984" t="s">
        <v>11</v>
      </c>
      <c r="I984" s="1">
        <v>40633</v>
      </c>
      <c r="J984" t="s">
        <v>112</v>
      </c>
      <c r="K984" t="s">
        <v>114</v>
      </c>
    </row>
    <row r="985" spans="1:11" x14ac:dyDescent="0.35">
      <c r="A985" t="s">
        <v>3781</v>
      </c>
      <c r="B985" t="s">
        <v>9</v>
      </c>
      <c r="C985" t="s">
        <v>3782</v>
      </c>
      <c r="D985">
        <v>2022</v>
      </c>
      <c r="E985" t="s">
        <v>18</v>
      </c>
      <c r="F985" t="s">
        <v>3783</v>
      </c>
      <c r="G985" t="s">
        <v>653</v>
      </c>
      <c r="I985" s="1">
        <v>40734</v>
      </c>
      <c r="J985" t="s">
        <v>319</v>
      </c>
      <c r="K985" t="s">
        <v>3407</v>
      </c>
    </row>
    <row r="986" spans="1:11" x14ac:dyDescent="0.35">
      <c r="A986" t="s">
        <v>3784</v>
      </c>
      <c r="B986" t="s">
        <v>9</v>
      </c>
      <c r="C986" t="s">
        <v>3785</v>
      </c>
      <c r="D986">
        <v>2022</v>
      </c>
      <c r="E986" t="s">
        <v>344</v>
      </c>
      <c r="F986" t="s">
        <v>3786</v>
      </c>
      <c r="G986" t="s">
        <v>3787</v>
      </c>
      <c r="I986" s="1">
        <v>38209</v>
      </c>
      <c r="J986" t="s">
        <v>474</v>
      </c>
    </row>
    <row r="987" spans="1:11" x14ac:dyDescent="0.35">
      <c r="A987" t="s">
        <v>387</v>
      </c>
      <c r="B987" t="s">
        <v>9</v>
      </c>
      <c r="C987" t="s">
        <v>388</v>
      </c>
      <c r="D987">
        <v>2022</v>
      </c>
      <c r="E987" t="s">
        <v>27</v>
      </c>
      <c r="F987" t="s">
        <v>389</v>
      </c>
      <c r="G987" t="s">
        <v>390</v>
      </c>
      <c r="I987" s="1">
        <v>40063</v>
      </c>
      <c r="J987" t="s">
        <v>267</v>
      </c>
      <c r="K987" t="s">
        <v>114</v>
      </c>
    </row>
    <row r="988" spans="1:11" x14ac:dyDescent="0.35">
      <c r="A988" t="s">
        <v>1169</v>
      </c>
      <c r="B988" t="s">
        <v>16</v>
      </c>
      <c r="C988" t="s">
        <v>1170</v>
      </c>
      <c r="D988">
        <v>2022</v>
      </c>
      <c r="E988" t="s">
        <v>107</v>
      </c>
      <c r="F988" t="s">
        <v>1171</v>
      </c>
      <c r="G988" t="s">
        <v>104</v>
      </c>
      <c r="I988" s="1">
        <v>39255</v>
      </c>
      <c r="J988" t="s">
        <v>693</v>
      </c>
      <c r="K988" t="s">
        <v>1172</v>
      </c>
    </row>
    <row r="989" spans="1:11" x14ac:dyDescent="0.35">
      <c r="A989" t="s">
        <v>826</v>
      </c>
      <c r="B989" t="s">
        <v>16</v>
      </c>
      <c r="C989" t="s">
        <v>827</v>
      </c>
      <c r="D989">
        <v>2022</v>
      </c>
      <c r="E989" t="s">
        <v>27</v>
      </c>
      <c r="F989" t="s">
        <v>828</v>
      </c>
      <c r="G989" t="s">
        <v>295</v>
      </c>
      <c r="I989" s="1">
        <v>40221</v>
      </c>
      <c r="J989" t="s">
        <v>435</v>
      </c>
      <c r="K989" t="s">
        <v>798</v>
      </c>
    </row>
    <row r="990" spans="1:11" x14ac:dyDescent="0.35">
      <c r="A990" t="s">
        <v>2008</v>
      </c>
      <c r="B990" t="s">
        <v>9</v>
      </c>
      <c r="C990" t="s">
        <v>1648</v>
      </c>
      <c r="D990">
        <v>2022</v>
      </c>
      <c r="E990" t="s">
        <v>18</v>
      </c>
      <c r="F990" t="s">
        <v>1649</v>
      </c>
      <c r="G990" t="s">
        <v>23</v>
      </c>
      <c r="I990" s="1">
        <v>40998</v>
      </c>
      <c r="J990" t="s">
        <v>12</v>
      </c>
    </row>
    <row r="991" spans="1:11" x14ac:dyDescent="0.35">
      <c r="A991" t="s">
        <v>2165</v>
      </c>
      <c r="B991" t="s">
        <v>9</v>
      </c>
      <c r="C991" t="s">
        <v>1983</v>
      </c>
      <c r="D991">
        <v>2022</v>
      </c>
      <c r="E991" t="s">
        <v>363</v>
      </c>
      <c r="F991" t="s">
        <v>1649</v>
      </c>
      <c r="G991" t="s">
        <v>113</v>
      </c>
      <c r="I991" s="1">
        <v>39281</v>
      </c>
      <c r="J991" t="s">
        <v>12</v>
      </c>
    </row>
    <row r="992" spans="1:11" x14ac:dyDescent="0.35">
      <c r="A992" t="s">
        <v>3788</v>
      </c>
      <c r="B992" t="s">
        <v>9</v>
      </c>
      <c r="C992" t="s">
        <v>3789</v>
      </c>
      <c r="D992">
        <v>2022</v>
      </c>
      <c r="E992" t="s">
        <v>10</v>
      </c>
      <c r="F992" t="s">
        <v>3790</v>
      </c>
      <c r="G992" t="s">
        <v>592</v>
      </c>
      <c r="I992" s="1">
        <v>41135</v>
      </c>
      <c r="J992" t="s">
        <v>140</v>
      </c>
      <c r="K992" t="s">
        <v>2452</v>
      </c>
    </row>
    <row r="993" spans="1:11" x14ac:dyDescent="0.35">
      <c r="A993" t="s">
        <v>3791</v>
      </c>
      <c r="B993" t="s">
        <v>16</v>
      </c>
      <c r="C993" t="s">
        <v>3792</v>
      </c>
      <c r="D993">
        <v>2022</v>
      </c>
      <c r="E993" t="s">
        <v>107</v>
      </c>
      <c r="F993" t="s">
        <v>3793</v>
      </c>
      <c r="G993" t="s">
        <v>101</v>
      </c>
      <c r="I993" s="1">
        <v>39093</v>
      </c>
      <c r="J993" t="s">
        <v>831</v>
      </c>
    </row>
    <row r="994" spans="1:11" x14ac:dyDescent="0.35">
      <c r="A994" t="s">
        <v>2525</v>
      </c>
      <c r="B994" t="s">
        <v>9</v>
      </c>
      <c r="C994" t="s">
        <v>2526</v>
      </c>
      <c r="D994">
        <v>2022</v>
      </c>
      <c r="E994" t="s">
        <v>10</v>
      </c>
      <c r="F994" t="s">
        <v>2527</v>
      </c>
      <c r="G994" t="s">
        <v>210</v>
      </c>
      <c r="I994" s="1">
        <v>41389</v>
      </c>
      <c r="J994" t="s">
        <v>394</v>
      </c>
      <c r="K994" t="s">
        <v>464</v>
      </c>
    </row>
    <row r="995" spans="1:11" x14ac:dyDescent="0.35">
      <c r="A995" t="s">
        <v>1602</v>
      </c>
      <c r="B995" t="s">
        <v>16</v>
      </c>
      <c r="C995" t="s">
        <v>275</v>
      </c>
      <c r="D995">
        <v>2022</v>
      </c>
      <c r="E995" t="s">
        <v>10</v>
      </c>
      <c r="F995" t="s">
        <v>276</v>
      </c>
      <c r="G995" t="s">
        <v>233</v>
      </c>
      <c r="I995" s="1">
        <v>41375</v>
      </c>
      <c r="J995" t="s">
        <v>271</v>
      </c>
      <c r="K995" t="s">
        <v>1843</v>
      </c>
    </row>
    <row r="996" spans="1:11" x14ac:dyDescent="0.35">
      <c r="A996" t="s">
        <v>2053</v>
      </c>
      <c r="B996" t="s">
        <v>9</v>
      </c>
      <c r="C996" t="s">
        <v>1758</v>
      </c>
      <c r="D996">
        <v>2022</v>
      </c>
      <c r="E996" t="s">
        <v>18</v>
      </c>
      <c r="F996" t="s">
        <v>1744</v>
      </c>
      <c r="G996" t="s">
        <v>189</v>
      </c>
      <c r="I996" s="1">
        <v>41057</v>
      </c>
      <c r="J996" t="s">
        <v>257</v>
      </c>
      <c r="K996" t="s">
        <v>1759</v>
      </c>
    </row>
    <row r="997" spans="1:11" x14ac:dyDescent="0.35">
      <c r="A997" t="s">
        <v>2743</v>
      </c>
      <c r="B997" t="s">
        <v>16</v>
      </c>
      <c r="C997" t="s">
        <v>2744</v>
      </c>
      <c r="D997">
        <v>2022</v>
      </c>
      <c r="E997" t="s">
        <v>2519</v>
      </c>
      <c r="F997" t="s">
        <v>2745</v>
      </c>
      <c r="G997" t="s">
        <v>2746</v>
      </c>
      <c r="I997" s="1">
        <v>41542</v>
      </c>
      <c r="J997" t="s">
        <v>365</v>
      </c>
      <c r="K997" t="s">
        <v>2747</v>
      </c>
    </row>
    <row r="998" spans="1:11" x14ac:dyDescent="0.35">
      <c r="A998" t="s">
        <v>2748</v>
      </c>
      <c r="B998" t="s">
        <v>9</v>
      </c>
      <c r="C998" t="s">
        <v>2749</v>
      </c>
      <c r="D998">
        <v>2022</v>
      </c>
      <c r="E998" t="s">
        <v>2519</v>
      </c>
      <c r="F998" t="s">
        <v>2745</v>
      </c>
      <c r="G998" t="s">
        <v>1018</v>
      </c>
      <c r="I998" s="1">
        <v>41542</v>
      </c>
      <c r="J998" t="s">
        <v>365</v>
      </c>
      <c r="K998" t="s">
        <v>2747</v>
      </c>
    </row>
    <row r="999" spans="1:11" x14ac:dyDescent="0.35">
      <c r="A999" t="s">
        <v>2759</v>
      </c>
      <c r="B999" t="s">
        <v>9</v>
      </c>
      <c r="C999" t="s">
        <v>2760</v>
      </c>
      <c r="D999">
        <v>2022</v>
      </c>
      <c r="E999" t="s">
        <v>27</v>
      </c>
      <c r="F999" t="s">
        <v>2761</v>
      </c>
      <c r="G999" t="s">
        <v>11</v>
      </c>
      <c r="I999" s="1">
        <v>40081</v>
      </c>
      <c r="J999" t="s">
        <v>264</v>
      </c>
      <c r="K999" t="s">
        <v>1017</v>
      </c>
    </row>
    <row r="1000" spans="1:11" x14ac:dyDescent="0.35">
      <c r="A1000" t="s">
        <v>1470</v>
      </c>
      <c r="B1000" t="s">
        <v>16</v>
      </c>
      <c r="C1000" t="s">
        <v>1471</v>
      </c>
      <c r="D1000">
        <v>2022</v>
      </c>
      <c r="E1000" t="s">
        <v>252</v>
      </c>
      <c r="F1000" t="s">
        <v>1472</v>
      </c>
      <c r="G1000" t="s">
        <v>261</v>
      </c>
      <c r="I1000" s="1">
        <v>38145</v>
      </c>
      <c r="J1000" t="s">
        <v>319</v>
      </c>
      <c r="K1000" t="s">
        <v>2922</v>
      </c>
    </row>
    <row r="1001" spans="1:11" x14ac:dyDescent="0.35">
      <c r="A1001" t="s">
        <v>2916</v>
      </c>
      <c r="B1001" t="s">
        <v>9</v>
      </c>
      <c r="C1001" t="s">
        <v>2917</v>
      </c>
      <c r="D1001">
        <v>2022</v>
      </c>
      <c r="E1001" t="s">
        <v>243</v>
      </c>
      <c r="F1001" t="s">
        <v>2918</v>
      </c>
      <c r="G1001" t="s">
        <v>202</v>
      </c>
      <c r="I1001" s="1">
        <v>38545</v>
      </c>
      <c r="J1001" t="s">
        <v>474</v>
      </c>
      <c r="K1001" t="s">
        <v>2919</v>
      </c>
    </row>
    <row r="1002" spans="1:11" x14ac:dyDescent="0.35">
      <c r="A1002" t="s">
        <v>2380</v>
      </c>
      <c r="B1002" t="s">
        <v>16</v>
      </c>
      <c r="C1002" t="s">
        <v>2239</v>
      </c>
      <c r="D1002">
        <v>2022</v>
      </c>
      <c r="E1002" t="s">
        <v>27</v>
      </c>
      <c r="F1002" t="s">
        <v>2240</v>
      </c>
      <c r="G1002" t="s">
        <v>550</v>
      </c>
      <c r="I1002" s="1">
        <v>40262</v>
      </c>
      <c r="J1002" t="s">
        <v>365</v>
      </c>
      <c r="K1002" t="s">
        <v>1762</v>
      </c>
    </row>
    <row r="1003" spans="1:11" x14ac:dyDescent="0.35">
      <c r="A1003" t="s">
        <v>2002</v>
      </c>
      <c r="B1003" t="s">
        <v>9</v>
      </c>
      <c r="C1003" t="s">
        <v>1631</v>
      </c>
      <c r="D1003">
        <v>2022</v>
      </c>
      <c r="E1003" t="s">
        <v>40</v>
      </c>
      <c r="F1003" t="s">
        <v>1632</v>
      </c>
      <c r="G1003" t="s">
        <v>37</v>
      </c>
      <c r="I1003" s="1">
        <v>40456</v>
      </c>
      <c r="J1003" t="s">
        <v>75</v>
      </c>
      <c r="K1003" t="s">
        <v>1630</v>
      </c>
    </row>
    <row r="1004" spans="1:11" x14ac:dyDescent="0.35">
      <c r="A1004" t="s">
        <v>2721</v>
      </c>
      <c r="B1004" t="s">
        <v>9</v>
      </c>
      <c r="C1004" t="s">
        <v>2722</v>
      </c>
      <c r="D1004">
        <v>2022</v>
      </c>
      <c r="E1004" t="s">
        <v>18</v>
      </c>
      <c r="F1004" t="s">
        <v>2723</v>
      </c>
      <c r="G1004" t="s">
        <v>287</v>
      </c>
      <c r="I1004" s="1">
        <v>40752</v>
      </c>
      <c r="J1004" t="s">
        <v>188</v>
      </c>
    </row>
    <row r="1005" spans="1:11" x14ac:dyDescent="0.35">
      <c r="A1005" t="s">
        <v>661</v>
      </c>
      <c r="B1005" t="s">
        <v>9</v>
      </c>
      <c r="C1005" t="s">
        <v>662</v>
      </c>
      <c r="D1005">
        <v>2022</v>
      </c>
      <c r="E1005" t="s">
        <v>363</v>
      </c>
      <c r="F1005" t="s">
        <v>663</v>
      </c>
      <c r="G1005" t="s">
        <v>664</v>
      </c>
      <c r="I1005" s="1">
        <v>39624</v>
      </c>
      <c r="J1005" t="s">
        <v>264</v>
      </c>
      <c r="K1005" t="s">
        <v>665</v>
      </c>
    </row>
    <row r="1006" spans="1:11" x14ac:dyDescent="0.35">
      <c r="A1006" t="s">
        <v>3794</v>
      </c>
      <c r="B1006" t="s">
        <v>9</v>
      </c>
      <c r="C1006" t="s">
        <v>3795</v>
      </c>
      <c r="D1006">
        <v>2022</v>
      </c>
      <c r="E1006" t="s">
        <v>10</v>
      </c>
      <c r="F1006" t="s">
        <v>3796</v>
      </c>
      <c r="G1006" t="s">
        <v>190</v>
      </c>
      <c r="I1006" s="1">
        <v>41106</v>
      </c>
      <c r="J1006" t="s">
        <v>61</v>
      </c>
    </row>
    <row r="1007" spans="1:11" x14ac:dyDescent="0.35">
      <c r="A1007" t="s">
        <v>2079</v>
      </c>
      <c r="B1007" t="s">
        <v>9</v>
      </c>
      <c r="C1007" t="s">
        <v>1810</v>
      </c>
      <c r="D1007">
        <v>2022</v>
      </c>
      <c r="E1007" t="s">
        <v>40</v>
      </c>
      <c r="F1007" t="s">
        <v>1811</v>
      </c>
      <c r="G1007" t="s">
        <v>790</v>
      </c>
      <c r="I1007" s="1">
        <v>40488</v>
      </c>
      <c r="J1007" t="s">
        <v>61</v>
      </c>
    </row>
    <row r="1008" spans="1:11" x14ac:dyDescent="0.35">
      <c r="A1008" t="s">
        <v>666</v>
      </c>
      <c r="B1008" t="s">
        <v>9</v>
      </c>
      <c r="C1008" t="s">
        <v>667</v>
      </c>
      <c r="D1008">
        <v>2022</v>
      </c>
      <c r="E1008" t="s">
        <v>59</v>
      </c>
      <c r="F1008" t="s">
        <v>668</v>
      </c>
      <c r="G1008" t="s">
        <v>189</v>
      </c>
      <c r="I1008" s="1">
        <v>39745</v>
      </c>
      <c r="J1008" t="s">
        <v>264</v>
      </c>
      <c r="K1008" t="s">
        <v>665</v>
      </c>
    </row>
    <row r="1009" spans="1:11" x14ac:dyDescent="0.35">
      <c r="A1009" t="s">
        <v>168</v>
      </c>
      <c r="B1009" t="s">
        <v>9</v>
      </c>
      <c r="C1009" t="s">
        <v>169</v>
      </c>
      <c r="D1009">
        <v>2022</v>
      </c>
      <c r="E1009" t="s">
        <v>27</v>
      </c>
      <c r="F1009" t="s">
        <v>170</v>
      </c>
      <c r="G1009" t="s">
        <v>171</v>
      </c>
      <c r="I1009" s="1">
        <v>40073</v>
      </c>
      <c r="J1009" t="s">
        <v>140</v>
      </c>
      <c r="K1009" t="s">
        <v>2452</v>
      </c>
    </row>
    <row r="1010" spans="1:11" x14ac:dyDescent="0.35">
      <c r="A1010" t="s">
        <v>184</v>
      </c>
      <c r="B1010" t="s">
        <v>16</v>
      </c>
      <c r="C1010" t="s">
        <v>185</v>
      </c>
      <c r="D1010">
        <v>2022</v>
      </c>
      <c r="E1010" t="s">
        <v>27</v>
      </c>
      <c r="F1010" t="s">
        <v>186</v>
      </c>
      <c r="G1010" t="s">
        <v>187</v>
      </c>
      <c r="I1010" s="1">
        <v>40073</v>
      </c>
      <c r="J1010" t="s">
        <v>140</v>
      </c>
      <c r="K1010" t="s">
        <v>2452</v>
      </c>
    </row>
    <row r="1011" spans="1:11" x14ac:dyDescent="0.35">
      <c r="A1011" t="s">
        <v>54</v>
      </c>
      <c r="B1011" t="s">
        <v>16</v>
      </c>
      <c r="C1011" t="s">
        <v>55</v>
      </c>
      <c r="D1011">
        <v>2022</v>
      </c>
      <c r="E1011" t="s">
        <v>363</v>
      </c>
      <c r="F1011" t="s">
        <v>56</v>
      </c>
      <c r="G1011" t="s">
        <v>57</v>
      </c>
      <c r="I1011" s="1">
        <v>39472</v>
      </c>
      <c r="J1011" t="s">
        <v>43</v>
      </c>
      <c r="K1011" t="s">
        <v>58</v>
      </c>
    </row>
    <row r="1012" spans="1:11" x14ac:dyDescent="0.35">
      <c r="A1012" t="s">
        <v>2026</v>
      </c>
      <c r="B1012" t="s">
        <v>16</v>
      </c>
      <c r="C1012" t="s">
        <v>1688</v>
      </c>
      <c r="D1012">
        <v>2022</v>
      </c>
      <c r="E1012" t="s">
        <v>107</v>
      </c>
      <c r="F1012" t="s">
        <v>1689</v>
      </c>
      <c r="G1012" t="s">
        <v>181</v>
      </c>
      <c r="I1012" s="1">
        <v>39003</v>
      </c>
      <c r="J1012" t="s">
        <v>502</v>
      </c>
    </row>
    <row r="1013" spans="1:11" x14ac:dyDescent="0.35">
      <c r="A1013" t="s">
        <v>3797</v>
      </c>
      <c r="B1013" t="s">
        <v>9</v>
      </c>
      <c r="C1013" t="s">
        <v>3798</v>
      </c>
      <c r="D1013">
        <v>2022</v>
      </c>
      <c r="E1013" t="s">
        <v>40</v>
      </c>
      <c r="F1013" t="s">
        <v>3799</v>
      </c>
      <c r="G1013" t="s">
        <v>11</v>
      </c>
      <c r="I1013" s="1">
        <v>40479</v>
      </c>
      <c r="J1013" t="s">
        <v>267</v>
      </c>
      <c r="K1013" t="s">
        <v>379</v>
      </c>
    </row>
    <row r="1014" spans="1:11" x14ac:dyDescent="0.35">
      <c r="A1014" t="s">
        <v>2833</v>
      </c>
      <c r="B1014" t="s">
        <v>16</v>
      </c>
      <c r="C1014" t="s">
        <v>2834</v>
      </c>
      <c r="D1014">
        <v>2022</v>
      </c>
      <c r="E1014" t="s">
        <v>18</v>
      </c>
      <c r="F1014" t="s">
        <v>2835</v>
      </c>
      <c r="G1014" t="s">
        <v>308</v>
      </c>
      <c r="I1014" s="1">
        <v>40824</v>
      </c>
      <c r="J1014" t="s">
        <v>188</v>
      </c>
    </row>
    <row r="1015" spans="1:11" x14ac:dyDescent="0.35">
      <c r="A1015" t="s">
        <v>3800</v>
      </c>
      <c r="B1015" t="s">
        <v>9</v>
      </c>
      <c r="C1015" t="s">
        <v>3801</v>
      </c>
      <c r="D1015">
        <v>2022</v>
      </c>
      <c r="E1015" t="s">
        <v>18</v>
      </c>
      <c r="F1015" t="s">
        <v>3802</v>
      </c>
      <c r="G1015" t="s">
        <v>645</v>
      </c>
      <c r="I1015" s="1">
        <v>40980</v>
      </c>
      <c r="J1015" t="s">
        <v>271</v>
      </c>
      <c r="K1015" t="s">
        <v>3803</v>
      </c>
    </row>
    <row r="1016" spans="1:11" x14ac:dyDescent="0.35">
      <c r="A1016" t="s">
        <v>3804</v>
      </c>
      <c r="B1016" t="s">
        <v>9</v>
      </c>
      <c r="C1016" t="s">
        <v>3805</v>
      </c>
      <c r="D1016">
        <v>2022</v>
      </c>
      <c r="E1016" t="s">
        <v>2523</v>
      </c>
      <c r="F1016" t="s">
        <v>3806</v>
      </c>
      <c r="G1016" t="s">
        <v>33</v>
      </c>
      <c r="I1016" s="1">
        <v>42060</v>
      </c>
      <c r="J1016" t="s">
        <v>112</v>
      </c>
      <c r="K1016" t="s">
        <v>114</v>
      </c>
    </row>
    <row r="1017" spans="1:11" x14ac:dyDescent="0.35">
      <c r="A1017" t="s">
        <v>3807</v>
      </c>
      <c r="B1017" t="s">
        <v>9</v>
      </c>
      <c r="C1017" t="s">
        <v>3808</v>
      </c>
      <c r="D1017">
        <v>2022</v>
      </c>
      <c r="E1017" t="s">
        <v>2519</v>
      </c>
      <c r="F1017" t="s">
        <v>3806</v>
      </c>
      <c r="G1017" t="s">
        <v>11</v>
      </c>
      <c r="I1017" s="1">
        <v>41764</v>
      </c>
      <c r="J1017" t="s">
        <v>267</v>
      </c>
    </row>
    <row r="1018" spans="1:11" x14ac:dyDescent="0.35">
      <c r="A1018" t="s">
        <v>2065</v>
      </c>
      <c r="B1018" t="s">
        <v>16</v>
      </c>
      <c r="C1018" t="s">
        <v>1780</v>
      </c>
      <c r="D1018">
        <v>2022</v>
      </c>
      <c r="E1018" t="s">
        <v>27</v>
      </c>
      <c r="F1018" t="s">
        <v>1781</v>
      </c>
      <c r="G1018" t="s">
        <v>375</v>
      </c>
      <c r="I1018" s="1">
        <v>40235</v>
      </c>
      <c r="J1018" t="s">
        <v>188</v>
      </c>
    </row>
    <row r="1019" spans="1:11" x14ac:dyDescent="0.35">
      <c r="A1019" t="s">
        <v>3809</v>
      </c>
      <c r="B1019" t="s">
        <v>9</v>
      </c>
      <c r="C1019" t="s">
        <v>3810</v>
      </c>
      <c r="D1019">
        <v>2022</v>
      </c>
      <c r="E1019" t="s">
        <v>2523</v>
      </c>
      <c r="F1019" t="s">
        <v>3811</v>
      </c>
      <c r="G1019" t="s">
        <v>334</v>
      </c>
      <c r="I1019" s="1">
        <v>42299</v>
      </c>
      <c r="J1019" t="s">
        <v>244</v>
      </c>
    </row>
    <row r="1020" spans="1:11" x14ac:dyDescent="0.35">
      <c r="A1020" t="s">
        <v>2909</v>
      </c>
      <c r="B1020" t="s">
        <v>16</v>
      </c>
      <c r="C1020" t="s">
        <v>3812</v>
      </c>
      <c r="D1020">
        <v>2022</v>
      </c>
      <c r="E1020" t="s">
        <v>953</v>
      </c>
      <c r="F1020" t="s">
        <v>2911</v>
      </c>
      <c r="G1020" t="s">
        <v>254</v>
      </c>
      <c r="I1020" s="1">
        <v>36497</v>
      </c>
      <c r="J1020" t="s">
        <v>43</v>
      </c>
      <c r="K1020" t="s">
        <v>3813</v>
      </c>
    </row>
    <row r="1021" spans="1:11" x14ac:dyDescent="0.35">
      <c r="A1021" t="s">
        <v>2909</v>
      </c>
      <c r="B1021" t="s">
        <v>16</v>
      </c>
      <c r="C1021" t="s">
        <v>2910</v>
      </c>
      <c r="D1021">
        <v>2022</v>
      </c>
      <c r="E1021" t="s">
        <v>88</v>
      </c>
      <c r="F1021" t="s">
        <v>2911</v>
      </c>
      <c r="G1021" t="s">
        <v>254</v>
      </c>
      <c r="I1021" s="1">
        <v>26783</v>
      </c>
      <c r="J1021" t="s">
        <v>943</v>
      </c>
    </row>
    <row r="1022" spans="1:11" x14ac:dyDescent="0.35">
      <c r="A1022" t="s">
        <v>1375</v>
      </c>
      <c r="B1022" t="s">
        <v>16</v>
      </c>
      <c r="C1022" t="s">
        <v>1376</v>
      </c>
      <c r="D1022">
        <v>2022</v>
      </c>
      <c r="E1022" t="s">
        <v>243</v>
      </c>
      <c r="F1022" t="s">
        <v>1377</v>
      </c>
      <c r="G1022" t="s">
        <v>104</v>
      </c>
      <c r="I1022" s="1">
        <v>38609</v>
      </c>
      <c r="J1022" t="s">
        <v>244</v>
      </c>
      <c r="K1022" t="s">
        <v>981</v>
      </c>
    </row>
    <row r="1023" spans="1:11" x14ac:dyDescent="0.35">
      <c r="A1023" t="s">
        <v>338</v>
      </c>
      <c r="B1023" t="s">
        <v>16</v>
      </c>
      <c r="C1023" t="s">
        <v>339</v>
      </c>
      <c r="D1023">
        <v>2022</v>
      </c>
      <c r="E1023" t="s">
        <v>59</v>
      </c>
      <c r="F1023" t="s">
        <v>340</v>
      </c>
      <c r="G1023" t="s">
        <v>175</v>
      </c>
      <c r="I1023" s="1">
        <v>39706</v>
      </c>
      <c r="J1023" t="s">
        <v>110</v>
      </c>
      <c r="K1023" t="s">
        <v>114</v>
      </c>
    </row>
    <row r="1024" spans="1:11" x14ac:dyDescent="0.35">
      <c r="A1024" t="s">
        <v>2429</v>
      </c>
      <c r="B1024" t="s">
        <v>9</v>
      </c>
      <c r="C1024" t="s">
        <v>2334</v>
      </c>
      <c r="D1024">
        <v>2022</v>
      </c>
      <c r="E1024" t="s">
        <v>344</v>
      </c>
      <c r="F1024" t="s">
        <v>2335</v>
      </c>
      <c r="G1024" t="s">
        <v>23</v>
      </c>
      <c r="I1024" s="1">
        <v>38457</v>
      </c>
      <c r="J1024" t="s">
        <v>365</v>
      </c>
      <c r="K1024" t="s">
        <v>966</v>
      </c>
    </row>
    <row r="1025" spans="1:11" x14ac:dyDescent="0.35">
      <c r="A1025" t="s">
        <v>3814</v>
      </c>
      <c r="B1025" t="s">
        <v>16</v>
      </c>
      <c r="C1025" t="s">
        <v>3815</v>
      </c>
      <c r="D1025">
        <v>2022</v>
      </c>
      <c r="E1025" t="s">
        <v>10</v>
      </c>
      <c r="F1025" t="s">
        <v>3816</v>
      </c>
      <c r="G1025" t="s">
        <v>89</v>
      </c>
      <c r="I1025" s="1">
        <v>41112</v>
      </c>
      <c r="J1025" t="s">
        <v>435</v>
      </c>
      <c r="K1025" t="s">
        <v>798</v>
      </c>
    </row>
    <row r="1026" spans="1:11" x14ac:dyDescent="0.35">
      <c r="A1026" t="s">
        <v>172</v>
      </c>
      <c r="B1026" t="s">
        <v>16</v>
      </c>
      <c r="C1026" t="s">
        <v>173</v>
      </c>
      <c r="D1026">
        <v>2022</v>
      </c>
      <c r="E1026" t="s">
        <v>40</v>
      </c>
      <c r="F1026" t="s">
        <v>174</v>
      </c>
      <c r="G1026" t="s">
        <v>175</v>
      </c>
      <c r="I1026" s="1">
        <v>40399</v>
      </c>
      <c r="J1026" t="s">
        <v>140</v>
      </c>
      <c r="K1026" t="s">
        <v>2452</v>
      </c>
    </row>
    <row r="1027" spans="1:11" x14ac:dyDescent="0.35">
      <c r="A1027" t="s">
        <v>3817</v>
      </c>
      <c r="B1027" t="s">
        <v>16</v>
      </c>
      <c r="C1027" t="s">
        <v>3818</v>
      </c>
      <c r="D1027">
        <v>2022</v>
      </c>
      <c r="E1027" t="s">
        <v>88</v>
      </c>
      <c r="F1027" t="s">
        <v>3819</v>
      </c>
      <c r="G1027" t="s">
        <v>3820</v>
      </c>
      <c r="I1027" s="1">
        <v>27216</v>
      </c>
      <c r="J1027" t="s">
        <v>551</v>
      </c>
    </row>
    <row r="1028" spans="1:11" x14ac:dyDescent="0.35">
      <c r="A1028" t="s">
        <v>511</v>
      </c>
      <c r="B1028" t="s">
        <v>16</v>
      </c>
      <c r="C1028" t="s">
        <v>512</v>
      </c>
      <c r="D1028">
        <v>2022</v>
      </c>
      <c r="E1028" t="s">
        <v>88</v>
      </c>
      <c r="F1028" t="s">
        <v>514</v>
      </c>
      <c r="G1028" t="s">
        <v>473</v>
      </c>
      <c r="I1028" s="1">
        <v>36129</v>
      </c>
      <c r="J1028" t="s">
        <v>90</v>
      </c>
    </row>
    <row r="1029" spans="1:11" x14ac:dyDescent="0.35">
      <c r="A1029" t="s">
        <v>2683</v>
      </c>
      <c r="B1029" t="s">
        <v>16</v>
      </c>
      <c r="C1029" t="s">
        <v>2684</v>
      </c>
      <c r="D1029">
        <v>2022</v>
      </c>
      <c r="E1029" t="s">
        <v>40</v>
      </c>
      <c r="F1029" t="s">
        <v>2685</v>
      </c>
      <c r="G1029" t="s">
        <v>104</v>
      </c>
      <c r="I1029" s="1">
        <v>40611</v>
      </c>
      <c r="J1029" t="s">
        <v>110</v>
      </c>
      <c r="K1029" t="s">
        <v>2686</v>
      </c>
    </row>
    <row r="1030" spans="1:11" x14ac:dyDescent="0.35">
      <c r="A1030" t="s">
        <v>2665</v>
      </c>
      <c r="B1030" t="s">
        <v>9</v>
      </c>
      <c r="C1030" t="s">
        <v>2666</v>
      </c>
      <c r="D1030">
        <v>2022</v>
      </c>
      <c r="E1030" t="s">
        <v>18</v>
      </c>
      <c r="F1030" t="s">
        <v>2667</v>
      </c>
      <c r="G1030" t="s">
        <v>2668</v>
      </c>
      <c r="I1030" s="1">
        <v>40876</v>
      </c>
      <c r="J1030" t="s">
        <v>61</v>
      </c>
    </row>
    <row r="1031" spans="1:11" x14ac:dyDescent="0.35">
      <c r="A1031" t="s">
        <v>2669</v>
      </c>
      <c r="B1031" t="s">
        <v>9</v>
      </c>
      <c r="C1031" t="s">
        <v>2670</v>
      </c>
      <c r="D1031">
        <v>2022</v>
      </c>
      <c r="E1031" t="s">
        <v>18</v>
      </c>
      <c r="F1031" t="s">
        <v>178</v>
      </c>
      <c r="G1031" t="s">
        <v>334</v>
      </c>
      <c r="I1031" s="1">
        <v>40737</v>
      </c>
      <c r="J1031" t="s">
        <v>61</v>
      </c>
    </row>
    <row r="1032" spans="1:11" x14ac:dyDescent="0.35">
      <c r="A1032" t="s">
        <v>176</v>
      </c>
      <c r="B1032" t="s">
        <v>16</v>
      </c>
      <c r="C1032" t="s">
        <v>177</v>
      </c>
      <c r="D1032">
        <v>2022</v>
      </c>
      <c r="E1032" t="s">
        <v>27</v>
      </c>
      <c r="F1032" t="s">
        <v>178</v>
      </c>
      <c r="G1032" t="s">
        <v>179</v>
      </c>
      <c r="I1032" s="1">
        <v>40065</v>
      </c>
      <c r="J1032" t="s">
        <v>140</v>
      </c>
      <c r="K1032" t="s">
        <v>2452</v>
      </c>
    </row>
    <row r="1033" spans="1:11" x14ac:dyDescent="0.35">
      <c r="A1033" t="s">
        <v>2412</v>
      </c>
      <c r="B1033" t="s">
        <v>9</v>
      </c>
      <c r="C1033" t="s">
        <v>2300</v>
      </c>
      <c r="D1033">
        <v>2022</v>
      </c>
      <c r="E1033" t="s">
        <v>27</v>
      </c>
      <c r="F1033" t="s">
        <v>2301</v>
      </c>
      <c r="G1033" t="s">
        <v>190</v>
      </c>
      <c r="I1033" s="1">
        <v>40012</v>
      </c>
      <c r="J1033" t="s">
        <v>12</v>
      </c>
    </row>
    <row r="1034" spans="1:11" x14ac:dyDescent="0.35">
      <c r="A1034" t="s">
        <v>3821</v>
      </c>
      <c r="B1034" t="s">
        <v>9</v>
      </c>
      <c r="C1034" t="s">
        <v>3822</v>
      </c>
      <c r="D1034">
        <v>2022</v>
      </c>
      <c r="E1034" t="s">
        <v>252</v>
      </c>
      <c r="F1034" t="s">
        <v>3823</v>
      </c>
      <c r="G1034" t="s">
        <v>190</v>
      </c>
      <c r="I1034" s="1">
        <v>37904</v>
      </c>
      <c r="J1034" t="s">
        <v>123</v>
      </c>
    </row>
    <row r="1035" spans="1:11" x14ac:dyDescent="0.35">
      <c r="A1035" t="s">
        <v>2171</v>
      </c>
      <c r="B1035" t="s">
        <v>9</v>
      </c>
      <c r="C1035" t="s">
        <v>1990</v>
      </c>
      <c r="D1035">
        <v>2022</v>
      </c>
      <c r="E1035" t="s">
        <v>59</v>
      </c>
      <c r="F1035" t="s">
        <v>1845</v>
      </c>
      <c r="G1035" t="s">
        <v>327</v>
      </c>
      <c r="I1035" s="1">
        <v>39849</v>
      </c>
      <c r="J1035" t="s">
        <v>422</v>
      </c>
      <c r="K1035" t="s">
        <v>2636</v>
      </c>
    </row>
    <row r="1036" spans="1:11" x14ac:dyDescent="0.35">
      <c r="A1036" t="s">
        <v>2177</v>
      </c>
      <c r="B1036" t="s">
        <v>9</v>
      </c>
      <c r="C1036" t="s">
        <v>1844</v>
      </c>
      <c r="D1036">
        <v>2022</v>
      </c>
      <c r="E1036" t="s">
        <v>18</v>
      </c>
      <c r="F1036" t="s">
        <v>1845</v>
      </c>
      <c r="G1036" t="s">
        <v>592</v>
      </c>
      <c r="I1036" s="1">
        <v>40810</v>
      </c>
      <c r="J1036" t="s">
        <v>422</v>
      </c>
      <c r="K1036" t="s">
        <v>423</v>
      </c>
    </row>
    <row r="1037" spans="1:11" x14ac:dyDescent="0.35">
      <c r="A1037" t="s">
        <v>3824</v>
      </c>
      <c r="B1037" t="s">
        <v>16</v>
      </c>
      <c r="C1037" t="s">
        <v>3825</v>
      </c>
      <c r="D1037">
        <v>2022</v>
      </c>
      <c r="E1037" t="s">
        <v>513</v>
      </c>
      <c r="F1037" t="s">
        <v>3826</v>
      </c>
      <c r="G1037" t="s">
        <v>3827</v>
      </c>
      <c r="I1037" s="1">
        <v>37265</v>
      </c>
      <c r="J1037" t="s">
        <v>90</v>
      </c>
    </row>
    <row r="1038" spans="1:11" x14ac:dyDescent="0.35">
      <c r="A1038" t="s">
        <v>2899</v>
      </c>
      <c r="B1038" t="s">
        <v>9</v>
      </c>
      <c r="C1038" t="s">
        <v>2900</v>
      </c>
      <c r="D1038">
        <v>2022</v>
      </c>
      <c r="E1038" t="s">
        <v>107</v>
      </c>
      <c r="F1038" t="s">
        <v>2901</v>
      </c>
      <c r="G1038" t="s">
        <v>113</v>
      </c>
      <c r="I1038" s="1">
        <v>39244</v>
      </c>
      <c r="J1038" t="s">
        <v>502</v>
      </c>
    </row>
    <row r="1039" spans="1:11" x14ac:dyDescent="0.35">
      <c r="A1039" t="s">
        <v>2505</v>
      </c>
      <c r="B1039" t="s">
        <v>9</v>
      </c>
      <c r="C1039" t="s">
        <v>2506</v>
      </c>
      <c r="D1039">
        <v>2022</v>
      </c>
      <c r="E1039" t="s">
        <v>18</v>
      </c>
      <c r="F1039" t="s">
        <v>2507</v>
      </c>
      <c r="G1039" t="s">
        <v>1640</v>
      </c>
      <c r="I1039" s="1">
        <v>40782</v>
      </c>
      <c r="J1039" t="s">
        <v>140</v>
      </c>
      <c r="K1039" t="s">
        <v>2452</v>
      </c>
    </row>
    <row r="1040" spans="1:11" x14ac:dyDescent="0.35">
      <c r="A1040" t="s">
        <v>240</v>
      </c>
      <c r="B1040" t="s">
        <v>16</v>
      </c>
      <c r="C1040" t="s">
        <v>241</v>
      </c>
      <c r="D1040">
        <v>2022</v>
      </c>
      <c r="E1040" t="s">
        <v>27</v>
      </c>
      <c r="F1040" t="s">
        <v>242</v>
      </c>
      <c r="G1040" t="s">
        <v>200</v>
      </c>
      <c r="I1040" s="1">
        <v>40181</v>
      </c>
      <c r="J1040" t="s">
        <v>188</v>
      </c>
    </row>
    <row r="1041" spans="1:11" x14ac:dyDescent="0.35">
      <c r="A1041" t="s">
        <v>2855</v>
      </c>
      <c r="B1041" t="s">
        <v>9</v>
      </c>
      <c r="C1041" t="s">
        <v>2856</v>
      </c>
      <c r="D1041">
        <v>2022</v>
      </c>
      <c r="E1041" t="s">
        <v>10</v>
      </c>
      <c r="F1041" t="s">
        <v>2857</v>
      </c>
      <c r="G1041" t="s">
        <v>235</v>
      </c>
      <c r="I1041" s="1">
        <v>41235</v>
      </c>
      <c r="J1041" t="s">
        <v>12</v>
      </c>
    </row>
    <row r="1042" spans="1:11" x14ac:dyDescent="0.35">
      <c r="A1042" t="s">
        <v>863</v>
      </c>
      <c r="B1042" t="s">
        <v>9</v>
      </c>
      <c r="C1042" t="s">
        <v>864</v>
      </c>
      <c r="D1042">
        <v>2022</v>
      </c>
      <c r="E1042" t="s">
        <v>243</v>
      </c>
      <c r="F1042" t="s">
        <v>865</v>
      </c>
      <c r="G1042" t="s">
        <v>33</v>
      </c>
      <c r="I1042" s="1">
        <v>38762</v>
      </c>
      <c r="J1042" t="s">
        <v>271</v>
      </c>
      <c r="K1042" t="s">
        <v>866</v>
      </c>
    </row>
    <row r="1043" spans="1:11" x14ac:dyDescent="0.35">
      <c r="A1043" t="s">
        <v>3828</v>
      </c>
      <c r="B1043" t="s">
        <v>9</v>
      </c>
      <c r="C1043" t="s">
        <v>3829</v>
      </c>
      <c r="D1043">
        <v>2022</v>
      </c>
      <c r="E1043" t="s">
        <v>88</v>
      </c>
      <c r="F1043" t="s">
        <v>541</v>
      </c>
      <c r="G1043" t="s">
        <v>260</v>
      </c>
      <c r="I1043" s="1">
        <v>29232</v>
      </c>
      <c r="J1043" t="s">
        <v>402</v>
      </c>
      <c r="K1043" t="s">
        <v>3830</v>
      </c>
    </row>
    <row r="1044" spans="1:11" x14ac:dyDescent="0.35">
      <c r="A1044" t="s">
        <v>3831</v>
      </c>
      <c r="B1044" t="s">
        <v>9</v>
      </c>
      <c r="C1044" t="s">
        <v>3832</v>
      </c>
      <c r="D1044">
        <v>2022</v>
      </c>
      <c r="E1044" t="s">
        <v>18</v>
      </c>
      <c r="F1044" t="s">
        <v>3833</v>
      </c>
      <c r="G1044" t="s">
        <v>287</v>
      </c>
      <c r="I1044" s="1">
        <v>40961</v>
      </c>
      <c r="J1044" t="s">
        <v>693</v>
      </c>
      <c r="K1044" t="s">
        <v>3834</v>
      </c>
    </row>
    <row r="1045" spans="1:11" x14ac:dyDescent="0.35">
      <c r="A1045" t="s">
        <v>1338</v>
      </c>
      <c r="B1045" t="s">
        <v>9</v>
      </c>
      <c r="C1045" t="s">
        <v>1339</v>
      </c>
      <c r="D1045">
        <v>2022</v>
      </c>
      <c r="E1045" t="s">
        <v>1101</v>
      </c>
      <c r="F1045" t="s">
        <v>1340</v>
      </c>
      <c r="G1045" t="s">
        <v>145</v>
      </c>
      <c r="I1045" s="1">
        <v>36965</v>
      </c>
      <c r="J1045" t="s">
        <v>61</v>
      </c>
    </row>
    <row r="1046" spans="1:11" x14ac:dyDescent="0.35">
      <c r="A1046" t="s">
        <v>455</v>
      </c>
      <c r="B1046" t="s">
        <v>9</v>
      </c>
      <c r="C1046" t="s">
        <v>456</v>
      </c>
      <c r="D1046">
        <v>2022</v>
      </c>
      <c r="E1046" t="s">
        <v>40</v>
      </c>
      <c r="F1046" t="s">
        <v>457</v>
      </c>
      <c r="G1046" t="s">
        <v>37</v>
      </c>
      <c r="I1046" s="1">
        <v>40627</v>
      </c>
      <c r="J1046" t="s">
        <v>1729</v>
      </c>
      <c r="K1046" t="s">
        <v>1731</v>
      </c>
    </row>
    <row r="1047" spans="1:11" x14ac:dyDescent="0.35">
      <c r="A1047" t="s">
        <v>526</v>
      </c>
      <c r="B1047" t="s">
        <v>16</v>
      </c>
      <c r="C1047" t="s">
        <v>527</v>
      </c>
      <c r="D1047">
        <v>2022</v>
      </c>
      <c r="E1047" t="s">
        <v>59</v>
      </c>
      <c r="F1047" t="s">
        <v>524</v>
      </c>
      <c r="G1047" t="s">
        <v>109</v>
      </c>
      <c r="I1047" s="1">
        <v>39638</v>
      </c>
      <c r="J1047" t="s">
        <v>244</v>
      </c>
      <c r="K1047" t="s">
        <v>525</v>
      </c>
    </row>
    <row r="1048" spans="1:11" x14ac:dyDescent="0.35">
      <c r="A1048" t="s">
        <v>2404</v>
      </c>
      <c r="B1048" t="s">
        <v>9</v>
      </c>
      <c r="C1048" t="s">
        <v>2288</v>
      </c>
      <c r="D1048">
        <v>2022</v>
      </c>
      <c r="E1048" t="s">
        <v>18</v>
      </c>
      <c r="F1048" t="s">
        <v>2289</v>
      </c>
      <c r="G1048" t="s">
        <v>256</v>
      </c>
      <c r="I1048" s="1">
        <v>40974</v>
      </c>
      <c r="J1048" t="s">
        <v>75</v>
      </c>
      <c r="K1048" t="s">
        <v>1630</v>
      </c>
    </row>
    <row r="1049" spans="1:11" x14ac:dyDescent="0.35">
      <c r="A1049" t="s">
        <v>3835</v>
      </c>
      <c r="B1049" t="s">
        <v>9</v>
      </c>
      <c r="C1049" t="s">
        <v>3836</v>
      </c>
      <c r="D1049">
        <v>2022</v>
      </c>
      <c r="E1049" t="s">
        <v>10</v>
      </c>
      <c r="F1049" t="s">
        <v>3837</v>
      </c>
      <c r="G1049" t="s">
        <v>774</v>
      </c>
      <c r="I1049" s="1">
        <v>41233</v>
      </c>
      <c r="J1049" t="s">
        <v>435</v>
      </c>
      <c r="K1049" t="s">
        <v>436</v>
      </c>
    </row>
    <row r="1050" spans="1:11" x14ac:dyDescent="0.35">
      <c r="A1050" t="s">
        <v>360</v>
      </c>
      <c r="B1050" t="s">
        <v>9</v>
      </c>
      <c r="C1050" t="s">
        <v>361</v>
      </c>
      <c r="D1050">
        <v>2022</v>
      </c>
      <c r="E1050" t="s">
        <v>59</v>
      </c>
      <c r="F1050" t="s">
        <v>362</v>
      </c>
      <c r="G1050" t="s">
        <v>113</v>
      </c>
      <c r="I1050" s="1">
        <v>39689</v>
      </c>
      <c r="J1050" t="s">
        <v>110</v>
      </c>
      <c r="K1050" t="s">
        <v>114</v>
      </c>
    </row>
    <row r="1051" spans="1:11" x14ac:dyDescent="0.35">
      <c r="A1051" t="s">
        <v>272</v>
      </c>
      <c r="B1051" t="s">
        <v>9</v>
      </c>
      <c r="C1051" t="s">
        <v>273</v>
      </c>
      <c r="D1051">
        <v>2022</v>
      </c>
      <c r="E1051" t="s">
        <v>40</v>
      </c>
      <c r="F1051" t="s">
        <v>274</v>
      </c>
      <c r="G1051" t="s">
        <v>190</v>
      </c>
      <c r="I1051" s="1">
        <v>40406</v>
      </c>
      <c r="J1051" t="s">
        <v>271</v>
      </c>
      <c r="K1051" t="s">
        <v>291</v>
      </c>
    </row>
    <row r="1052" spans="1:11" x14ac:dyDescent="0.35">
      <c r="A1052" t="s">
        <v>970</v>
      </c>
      <c r="B1052" t="s">
        <v>9</v>
      </c>
      <c r="C1052" t="s">
        <v>971</v>
      </c>
      <c r="D1052">
        <v>2022</v>
      </c>
      <c r="E1052" t="s">
        <v>363</v>
      </c>
      <c r="F1052" t="s">
        <v>972</v>
      </c>
      <c r="G1052" t="s">
        <v>234</v>
      </c>
      <c r="I1052" s="1">
        <v>39625</v>
      </c>
      <c r="J1052" t="s">
        <v>21</v>
      </c>
      <c r="K1052" t="s">
        <v>973</v>
      </c>
    </row>
    <row r="1053" spans="1:11" x14ac:dyDescent="0.35">
      <c r="A1053" t="s">
        <v>3838</v>
      </c>
      <c r="B1053" t="s">
        <v>9</v>
      </c>
      <c r="C1053" t="s">
        <v>3839</v>
      </c>
      <c r="D1053">
        <v>2022</v>
      </c>
      <c r="E1053" t="s">
        <v>2519</v>
      </c>
      <c r="F1053" t="s">
        <v>3840</v>
      </c>
      <c r="G1053" t="s">
        <v>235</v>
      </c>
      <c r="I1053" s="1">
        <v>41663</v>
      </c>
      <c r="J1053" t="s">
        <v>1729</v>
      </c>
      <c r="K1053" t="s">
        <v>454</v>
      </c>
    </row>
    <row r="1054" spans="1:11" x14ac:dyDescent="0.35">
      <c r="A1054" t="s">
        <v>2671</v>
      </c>
      <c r="B1054" t="s">
        <v>16</v>
      </c>
      <c r="C1054" t="s">
        <v>2672</v>
      </c>
      <c r="D1054">
        <v>2022</v>
      </c>
      <c r="E1054" t="s">
        <v>18</v>
      </c>
      <c r="F1054" t="s">
        <v>2673</v>
      </c>
      <c r="G1054" t="s">
        <v>295</v>
      </c>
      <c r="I1054" s="1">
        <v>40807</v>
      </c>
      <c r="J1054" t="s">
        <v>61</v>
      </c>
    </row>
    <row r="1055" spans="1:11" x14ac:dyDescent="0.35">
      <c r="A1055" t="s">
        <v>2870</v>
      </c>
      <c r="B1055" t="s">
        <v>16</v>
      </c>
      <c r="C1055" t="s">
        <v>2871</v>
      </c>
      <c r="D1055">
        <v>2022</v>
      </c>
      <c r="E1055" t="s">
        <v>40</v>
      </c>
      <c r="F1055" t="s">
        <v>2872</v>
      </c>
      <c r="G1055" t="s">
        <v>181</v>
      </c>
      <c r="I1055" s="1">
        <v>40476</v>
      </c>
      <c r="J1055" t="s">
        <v>140</v>
      </c>
      <c r="K1055" t="s">
        <v>1834</v>
      </c>
    </row>
    <row r="1056" spans="1:11" x14ac:dyDescent="0.35">
      <c r="A1056" t="s">
        <v>3841</v>
      </c>
      <c r="B1056" t="s">
        <v>9</v>
      </c>
      <c r="C1056" t="s">
        <v>3842</v>
      </c>
      <c r="D1056">
        <v>2022</v>
      </c>
      <c r="E1056" t="s">
        <v>107</v>
      </c>
      <c r="F1056" t="s">
        <v>3843</v>
      </c>
      <c r="G1056" t="s">
        <v>638</v>
      </c>
      <c r="I1056" s="1">
        <v>38937</v>
      </c>
      <c r="J1056" t="s">
        <v>75</v>
      </c>
      <c r="K1056" t="s">
        <v>3844</v>
      </c>
    </row>
    <row r="1057" spans="1:11" x14ac:dyDescent="0.35">
      <c r="A1057" t="s">
        <v>2750</v>
      </c>
      <c r="B1057" t="s">
        <v>9</v>
      </c>
      <c r="C1057" t="s">
        <v>2751</v>
      </c>
      <c r="D1057">
        <v>2022</v>
      </c>
      <c r="E1057" t="s">
        <v>40</v>
      </c>
      <c r="F1057" t="s">
        <v>2752</v>
      </c>
      <c r="G1057" t="s">
        <v>2753</v>
      </c>
      <c r="I1057" s="1">
        <v>40457</v>
      </c>
      <c r="J1057" t="s">
        <v>365</v>
      </c>
      <c r="K1057" t="s">
        <v>316</v>
      </c>
    </row>
    <row r="1058" spans="1:11" x14ac:dyDescent="0.35">
      <c r="A1058" t="s">
        <v>2425</v>
      </c>
      <c r="B1058" t="s">
        <v>9</v>
      </c>
      <c r="C1058" t="s">
        <v>2325</v>
      </c>
      <c r="D1058">
        <v>2022</v>
      </c>
      <c r="E1058" t="s">
        <v>2523</v>
      </c>
      <c r="F1058" t="s">
        <v>2326</v>
      </c>
      <c r="G1058" t="s">
        <v>655</v>
      </c>
      <c r="I1058" s="1">
        <v>42466</v>
      </c>
      <c r="J1058" t="s">
        <v>435</v>
      </c>
    </row>
    <row r="1059" spans="1:11" x14ac:dyDescent="0.35">
      <c r="A1059" t="s">
        <v>3845</v>
      </c>
      <c r="B1059" t="s">
        <v>9</v>
      </c>
      <c r="C1059" t="s">
        <v>3846</v>
      </c>
      <c r="D1059">
        <v>2022</v>
      </c>
      <c r="E1059" t="s">
        <v>2523</v>
      </c>
      <c r="F1059" t="s">
        <v>3847</v>
      </c>
      <c r="G1059" t="s">
        <v>915</v>
      </c>
      <c r="I1059" s="1">
        <v>42255</v>
      </c>
      <c r="J1059" t="s">
        <v>1679</v>
      </c>
      <c r="K1059" t="s">
        <v>3848</v>
      </c>
    </row>
    <row r="1060" spans="1:11" x14ac:dyDescent="0.35">
      <c r="A1060" t="s">
        <v>3849</v>
      </c>
      <c r="B1060" t="s">
        <v>9</v>
      </c>
      <c r="C1060" t="s">
        <v>3850</v>
      </c>
      <c r="D1060">
        <v>2022</v>
      </c>
      <c r="E1060" t="s">
        <v>2519</v>
      </c>
      <c r="F1060" t="s">
        <v>3851</v>
      </c>
      <c r="G1060" t="s">
        <v>256</v>
      </c>
      <c r="I1060" s="1">
        <v>41465</v>
      </c>
      <c r="J1060" t="s">
        <v>474</v>
      </c>
    </row>
    <row r="1061" spans="1:11" x14ac:dyDescent="0.35">
      <c r="A1061" t="s">
        <v>2393</v>
      </c>
      <c r="B1061" t="s">
        <v>16</v>
      </c>
      <c r="C1061" t="s">
        <v>2262</v>
      </c>
      <c r="D1061">
        <v>2022</v>
      </c>
      <c r="E1061" t="s">
        <v>27</v>
      </c>
      <c r="F1061" t="s">
        <v>2263</v>
      </c>
      <c r="G1061" t="s">
        <v>57</v>
      </c>
      <c r="I1061" s="1">
        <v>40184</v>
      </c>
      <c r="J1061" t="s">
        <v>110</v>
      </c>
      <c r="K1061" t="s">
        <v>2257</v>
      </c>
    </row>
    <row r="1062" spans="1:11" x14ac:dyDescent="0.35">
      <c r="A1062" t="s">
        <v>2080</v>
      </c>
      <c r="B1062" t="s">
        <v>16</v>
      </c>
      <c r="C1062" t="s">
        <v>1812</v>
      </c>
      <c r="D1062">
        <v>2022</v>
      </c>
      <c r="E1062" t="s">
        <v>40</v>
      </c>
      <c r="F1062" t="s">
        <v>1813</v>
      </c>
      <c r="G1062" t="s">
        <v>510</v>
      </c>
      <c r="I1062" s="1">
        <v>40540</v>
      </c>
      <c r="J1062" t="s">
        <v>61</v>
      </c>
    </row>
    <row r="1063" spans="1:11" x14ac:dyDescent="0.35">
      <c r="A1063" t="s">
        <v>2010</v>
      </c>
      <c r="B1063" t="s">
        <v>9</v>
      </c>
      <c r="C1063" t="s">
        <v>1654</v>
      </c>
      <c r="D1063">
        <v>2022</v>
      </c>
      <c r="E1063" t="s">
        <v>18</v>
      </c>
      <c r="F1063" t="s">
        <v>1655</v>
      </c>
      <c r="G1063" t="s">
        <v>14</v>
      </c>
      <c r="I1063" s="1">
        <v>40740</v>
      </c>
      <c r="J1063" t="s">
        <v>21</v>
      </c>
      <c r="K1063" t="s">
        <v>22</v>
      </c>
    </row>
    <row r="1064" spans="1:11" x14ac:dyDescent="0.35">
      <c r="A1064" t="s">
        <v>2022</v>
      </c>
      <c r="B1064" t="s">
        <v>9</v>
      </c>
      <c r="C1064" t="s">
        <v>1677</v>
      </c>
      <c r="D1064">
        <v>2022</v>
      </c>
      <c r="E1064" t="s">
        <v>10</v>
      </c>
      <c r="F1064" t="s">
        <v>1678</v>
      </c>
      <c r="G1064" t="s">
        <v>160</v>
      </c>
      <c r="I1064" s="1">
        <v>41380</v>
      </c>
      <c r="J1064" t="s">
        <v>43</v>
      </c>
    </row>
    <row r="1065" spans="1:11" x14ac:dyDescent="0.35">
      <c r="A1065" t="s">
        <v>1081</v>
      </c>
      <c r="B1065" t="s">
        <v>9</v>
      </c>
      <c r="C1065" t="s">
        <v>1082</v>
      </c>
      <c r="D1065">
        <v>2022</v>
      </c>
      <c r="E1065" t="s">
        <v>243</v>
      </c>
      <c r="F1065" t="s">
        <v>1083</v>
      </c>
      <c r="G1065" t="s">
        <v>160</v>
      </c>
      <c r="I1065" s="1">
        <v>38587</v>
      </c>
      <c r="J1065" t="s">
        <v>123</v>
      </c>
    </row>
    <row r="1066" spans="1:11" x14ac:dyDescent="0.35">
      <c r="A1066" t="s">
        <v>3852</v>
      </c>
      <c r="B1066" t="s">
        <v>9</v>
      </c>
      <c r="C1066" t="s">
        <v>3853</v>
      </c>
      <c r="D1066">
        <v>2022</v>
      </c>
      <c r="E1066" t="s">
        <v>18</v>
      </c>
      <c r="F1066" t="s">
        <v>3854</v>
      </c>
      <c r="G1066" t="s">
        <v>3855</v>
      </c>
      <c r="I1066" s="1">
        <v>40895</v>
      </c>
      <c r="J1066" t="s">
        <v>140</v>
      </c>
      <c r="K1066" t="s">
        <v>2452</v>
      </c>
    </row>
    <row r="1067" spans="1:11" x14ac:dyDescent="0.35">
      <c r="A1067" t="s">
        <v>2036</v>
      </c>
      <c r="B1067" t="s">
        <v>9</v>
      </c>
      <c r="C1067" t="s">
        <v>1714</v>
      </c>
      <c r="D1067">
        <v>2022</v>
      </c>
      <c r="E1067" t="s">
        <v>40</v>
      </c>
      <c r="F1067" t="s">
        <v>1715</v>
      </c>
      <c r="G1067" t="s">
        <v>1716</v>
      </c>
      <c r="I1067" s="1">
        <v>40435</v>
      </c>
      <c r="J1067" t="s">
        <v>110</v>
      </c>
      <c r="K1067" t="s">
        <v>355</v>
      </c>
    </row>
    <row r="1068" spans="1:11" x14ac:dyDescent="0.35">
      <c r="A1068" t="s">
        <v>3856</v>
      </c>
      <c r="B1068" t="s">
        <v>9</v>
      </c>
      <c r="C1068" t="s">
        <v>3857</v>
      </c>
      <c r="D1068">
        <v>2022</v>
      </c>
      <c r="E1068" t="s">
        <v>2519</v>
      </c>
      <c r="F1068" t="s">
        <v>3858</v>
      </c>
      <c r="G1068" t="s">
        <v>3675</v>
      </c>
      <c r="I1068" s="1">
        <v>41469</v>
      </c>
      <c r="J1068" t="s">
        <v>110</v>
      </c>
      <c r="K1068" t="s">
        <v>379</v>
      </c>
    </row>
    <row r="1069" spans="1:11" x14ac:dyDescent="0.35">
      <c r="A1069" t="s">
        <v>3859</v>
      </c>
      <c r="B1069" t="s">
        <v>9</v>
      </c>
      <c r="C1069" t="s">
        <v>3860</v>
      </c>
      <c r="D1069">
        <v>2022</v>
      </c>
      <c r="E1069" t="s">
        <v>18</v>
      </c>
      <c r="F1069" t="s">
        <v>2265</v>
      </c>
      <c r="G1069" t="s">
        <v>3861</v>
      </c>
      <c r="I1069" s="1">
        <v>40973</v>
      </c>
      <c r="J1069" t="s">
        <v>474</v>
      </c>
    </row>
    <row r="1070" spans="1:11" x14ac:dyDescent="0.35">
      <c r="A1070" t="s">
        <v>2394</v>
      </c>
      <c r="B1070" t="s">
        <v>16</v>
      </c>
      <c r="C1070" t="s">
        <v>2264</v>
      </c>
      <c r="D1070">
        <v>2022</v>
      </c>
      <c r="E1070" t="s">
        <v>243</v>
      </c>
      <c r="F1070" t="s">
        <v>2265</v>
      </c>
      <c r="G1070" t="s">
        <v>2266</v>
      </c>
      <c r="I1070" s="1">
        <v>38701</v>
      </c>
      <c r="J1070" t="s">
        <v>474</v>
      </c>
    </row>
    <row r="1071" spans="1:11" x14ac:dyDescent="0.35">
      <c r="A1071" t="s">
        <v>515</v>
      </c>
      <c r="B1071" t="s">
        <v>16</v>
      </c>
      <c r="C1071" t="s">
        <v>516</v>
      </c>
      <c r="D1071">
        <v>2022</v>
      </c>
      <c r="E1071" t="s">
        <v>27</v>
      </c>
      <c r="F1071" t="s">
        <v>517</v>
      </c>
      <c r="G1071" t="s">
        <v>518</v>
      </c>
      <c r="I1071" s="1">
        <v>40249</v>
      </c>
      <c r="J1071" t="s">
        <v>422</v>
      </c>
      <c r="K1071" t="s">
        <v>519</v>
      </c>
    </row>
    <row r="1072" spans="1:11" x14ac:dyDescent="0.35">
      <c r="A1072" t="s">
        <v>2426</v>
      </c>
      <c r="B1072" t="s">
        <v>9</v>
      </c>
      <c r="C1072" t="s">
        <v>2327</v>
      </c>
      <c r="D1072">
        <v>2022</v>
      </c>
      <c r="E1072" t="s">
        <v>2523</v>
      </c>
      <c r="F1072" t="s">
        <v>2328</v>
      </c>
      <c r="G1072" t="s">
        <v>37</v>
      </c>
      <c r="I1072" s="1">
        <v>42198</v>
      </c>
      <c r="J1072" t="s">
        <v>435</v>
      </c>
    </row>
    <row r="1073" spans="1:11" x14ac:dyDescent="0.35">
      <c r="A1073" t="s">
        <v>1023</v>
      </c>
      <c r="B1073" t="s">
        <v>9</v>
      </c>
      <c r="C1073" t="s">
        <v>1024</v>
      </c>
      <c r="D1073">
        <v>2022</v>
      </c>
      <c r="E1073" t="s">
        <v>107</v>
      </c>
      <c r="F1073" t="s">
        <v>1025</v>
      </c>
      <c r="G1073" t="s">
        <v>345</v>
      </c>
      <c r="I1073" s="1">
        <v>39089</v>
      </c>
      <c r="J1073" t="s">
        <v>267</v>
      </c>
      <c r="K1073" t="s">
        <v>355</v>
      </c>
    </row>
    <row r="1074" spans="1:11" x14ac:dyDescent="0.35">
      <c r="A1074" t="s">
        <v>3862</v>
      </c>
      <c r="B1074" t="s">
        <v>9</v>
      </c>
      <c r="C1074" t="s">
        <v>3863</v>
      </c>
      <c r="D1074">
        <v>2022</v>
      </c>
      <c r="E1074" t="s">
        <v>59</v>
      </c>
      <c r="F1074" t="s">
        <v>3864</v>
      </c>
      <c r="G1074" t="s">
        <v>1864</v>
      </c>
      <c r="I1074" s="1">
        <v>39654</v>
      </c>
      <c r="J1074" t="s">
        <v>2986</v>
      </c>
      <c r="K1074" t="s">
        <v>3018</v>
      </c>
    </row>
    <row r="1075" spans="1:11" x14ac:dyDescent="0.35">
      <c r="A1075" t="s">
        <v>3865</v>
      </c>
      <c r="B1075" t="s">
        <v>9</v>
      </c>
      <c r="C1075" t="s">
        <v>3866</v>
      </c>
      <c r="D1075">
        <v>2022</v>
      </c>
      <c r="E1075" t="s">
        <v>40</v>
      </c>
      <c r="F1075" t="s">
        <v>3867</v>
      </c>
      <c r="G1075" t="s">
        <v>87</v>
      </c>
      <c r="I1075" s="1">
        <v>40680</v>
      </c>
      <c r="J1075" t="s">
        <v>112</v>
      </c>
      <c r="K1075" t="s">
        <v>114</v>
      </c>
    </row>
    <row r="1076" spans="1:11" x14ac:dyDescent="0.35">
      <c r="A1076" t="s">
        <v>2867</v>
      </c>
      <c r="B1076" t="s">
        <v>16</v>
      </c>
      <c r="C1076" t="s">
        <v>2868</v>
      </c>
      <c r="D1076">
        <v>2022</v>
      </c>
      <c r="E1076" t="s">
        <v>40</v>
      </c>
      <c r="F1076" t="s">
        <v>2869</v>
      </c>
      <c r="G1076" t="s">
        <v>308</v>
      </c>
      <c r="I1076" s="1">
        <v>40444</v>
      </c>
      <c r="J1076" t="s">
        <v>140</v>
      </c>
      <c r="K1076" t="s">
        <v>1834</v>
      </c>
    </row>
    <row r="1077" spans="1:11" x14ac:dyDescent="0.35">
      <c r="A1077" t="s">
        <v>2375</v>
      </c>
      <c r="B1077" t="s">
        <v>16</v>
      </c>
      <c r="C1077" t="s">
        <v>3868</v>
      </c>
      <c r="D1077">
        <v>2022</v>
      </c>
      <c r="E1077" t="s">
        <v>40</v>
      </c>
      <c r="F1077" t="s">
        <v>2232</v>
      </c>
      <c r="G1077" t="s">
        <v>908</v>
      </c>
      <c r="I1077" s="1">
        <v>40716</v>
      </c>
      <c r="J1077" t="s">
        <v>110</v>
      </c>
      <c r="K1077" t="s">
        <v>114</v>
      </c>
    </row>
    <row r="1078" spans="1:11" x14ac:dyDescent="0.35">
      <c r="A1078" t="s">
        <v>3869</v>
      </c>
      <c r="B1078" t="s">
        <v>9</v>
      </c>
      <c r="C1078" t="s">
        <v>3870</v>
      </c>
      <c r="D1078">
        <v>2022</v>
      </c>
      <c r="E1078" t="s">
        <v>40</v>
      </c>
      <c r="F1078" t="s">
        <v>3871</v>
      </c>
      <c r="G1078" t="s">
        <v>645</v>
      </c>
      <c r="I1078" s="1">
        <v>40632</v>
      </c>
      <c r="J1078" t="s">
        <v>112</v>
      </c>
      <c r="K1078" t="s">
        <v>114</v>
      </c>
    </row>
    <row r="1079" spans="1:11" x14ac:dyDescent="0.35">
      <c r="A1079" t="s">
        <v>3872</v>
      </c>
      <c r="B1079" t="s">
        <v>9</v>
      </c>
      <c r="C1079" t="s">
        <v>3873</v>
      </c>
      <c r="D1079">
        <v>2022</v>
      </c>
      <c r="E1079" t="s">
        <v>10</v>
      </c>
      <c r="F1079" t="s">
        <v>3871</v>
      </c>
      <c r="G1079" t="s">
        <v>65</v>
      </c>
      <c r="I1079" s="1">
        <v>41131</v>
      </c>
      <c r="J1079" t="s">
        <v>112</v>
      </c>
      <c r="K1079" t="s">
        <v>114</v>
      </c>
    </row>
    <row r="1080" spans="1:11" x14ac:dyDescent="0.35">
      <c r="A1080" t="s">
        <v>3874</v>
      </c>
      <c r="B1080" t="s">
        <v>9</v>
      </c>
      <c r="C1080" t="s">
        <v>3875</v>
      </c>
      <c r="D1080">
        <v>2022</v>
      </c>
      <c r="E1080" t="s">
        <v>2519</v>
      </c>
      <c r="F1080" t="s">
        <v>3876</v>
      </c>
      <c r="G1080" t="s">
        <v>653</v>
      </c>
      <c r="I1080" s="1">
        <v>41571</v>
      </c>
      <c r="J1080" t="s">
        <v>271</v>
      </c>
      <c r="K1080" t="s">
        <v>277</v>
      </c>
    </row>
    <row r="1081" spans="1:11" x14ac:dyDescent="0.35">
      <c r="A1081" t="s">
        <v>3877</v>
      </c>
      <c r="B1081" t="s">
        <v>9</v>
      </c>
      <c r="C1081" t="s">
        <v>3878</v>
      </c>
      <c r="D1081">
        <v>2022</v>
      </c>
      <c r="E1081" t="s">
        <v>18</v>
      </c>
      <c r="F1081" t="s">
        <v>3879</v>
      </c>
      <c r="G1081" t="s">
        <v>190</v>
      </c>
      <c r="I1081" s="1">
        <v>41022</v>
      </c>
      <c r="J1081" t="s">
        <v>61</v>
      </c>
    </row>
    <row r="1082" spans="1:11" x14ac:dyDescent="0.35">
      <c r="A1082" t="s">
        <v>1078</v>
      </c>
      <c r="B1082" t="s">
        <v>9</v>
      </c>
      <c r="C1082" t="s">
        <v>1079</v>
      </c>
      <c r="D1082">
        <v>2022</v>
      </c>
      <c r="E1082" t="s">
        <v>40</v>
      </c>
      <c r="F1082" t="s">
        <v>1080</v>
      </c>
      <c r="G1082" t="s">
        <v>160</v>
      </c>
      <c r="I1082" s="1">
        <v>40591</v>
      </c>
      <c r="J1082" t="s">
        <v>43</v>
      </c>
      <c r="K1082" t="s">
        <v>694</v>
      </c>
    </row>
    <row r="1083" spans="1:11" x14ac:dyDescent="0.35">
      <c r="A1083" t="s">
        <v>1130</v>
      </c>
      <c r="B1083" t="s">
        <v>9</v>
      </c>
      <c r="C1083" t="s">
        <v>1131</v>
      </c>
      <c r="D1083">
        <v>2022</v>
      </c>
      <c r="E1083" t="s">
        <v>107</v>
      </c>
      <c r="F1083" t="s">
        <v>1080</v>
      </c>
      <c r="G1083" t="s">
        <v>303</v>
      </c>
      <c r="I1083" s="1">
        <v>38993</v>
      </c>
      <c r="J1083" t="s">
        <v>43</v>
      </c>
      <c r="K1083" t="s">
        <v>924</v>
      </c>
    </row>
    <row r="1084" spans="1:11" x14ac:dyDescent="0.35">
      <c r="A1084" t="s">
        <v>2096</v>
      </c>
      <c r="B1084" t="s">
        <v>9</v>
      </c>
      <c r="C1084" t="s">
        <v>1841</v>
      </c>
      <c r="D1084">
        <v>2022</v>
      </c>
      <c r="E1084" t="s">
        <v>18</v>
      </c>
      <c r="F1084" t="s">
        <v>1842</v>
      </c>
      <c r="G1084" t="s">
        <v>923</v>
      </c>
      <c r="I1084" s="1">
        <v>40954</v>
      </c>
      <c r="J1084" t="s">
        <v>422</v>
      </c>
      <c r="K1084" t="s">
        <v>1843</v>
      </c>
    </row>
    <row r="1085" spans="1:11" x14ac:dyDescent="0.35">
      <c r="A1085" t="s">
        <v>3880</v>
      </c>
      <c r="B1085" t="s">
        <v>16</v>
      </c>
      <c r="C1085" t="s">
        <v>3881</v>
      </c>
      <c r="D1085">
        <v>2022</v>
      </c>
      <c r="E1085" t="s">
        <v>59</v>
      </c>
      <c r="F1085" t="s">
        <v>3882</v>
      </c>
      <c r="G1085" t="s">
        <v>853</v>
      </c>
      <c r="I1085" s="1">
        <v>39816</v>
      </c>
      <c r="J1085" t="s">
        <v>2986</v>
      </c>
      <c r="K1085" t="s">
        <v>2987</v>
      </c>
    </row>
    <row r="1086" spans="1:11" x14ac:dyDescent="0.35">
      <c r="A1086" t="s">
        <v>1015</v>
      </c>
      <c r="B1086" t="s">
        <v>16</v>
      </c>
      <c r="C1086" t="s">
        <v>2601</v>
      </c>
      <c r="D1086">
        <v>2022</v>
      </c>
      <c r="E1086" t="s">
        <v>59</v>
      </c>
      <c r="F1086" t="s">
        <v>1016</v>
      </c>
      <c r="G1086" t="s">
        <v>104</v>
      </c>
      <c r="I1086" s="1">
        <v>39796</v>
      </c>
      <c r="J1086" t="s">
        <v>398</v>
      </c>
      <c r="K1086" t="s">
        <v>1871</v>
      </c>
    </row>
    <row r="1087" spans="1:11" x14ac:dyDescent="0.35">
      <c r="A1087" t="s">
        <v>2864</v>
      </c>
      <c r="B1087" t="s">
        <v>9</v>
      </c>
      <c r="C1087" t="s">
        <v>2865</v>
      </c>
      <c r="D1087">
        <v>2022</v>
      </c>
      <c r="E1087" t="s">
        <v>27</v>
      </c>
      <c r="F1087" t="s">
        <v>2866</v>
      </c>
      <c r="G1087" t="s">
        <v>33</v>
      </c>
      <c r="I1087" s="1">
        <v>40274</v>
      </c>
      <c r="J1087" t="s">
        <v>140</v>
      </c>
      <c r="K1087" t="s">
        <v>1834</v>
      </c>
    </row>
    <row r="1088" spans="1:11" x14ac:dyDescent="0.35">
      <c r="A1088" t="s">
        <v>268</v>
      </c>
      <c r="B1088" t="s">
        <v>9</v>
      </c>
      <c r="C1088" t="s">
        <v>269</v>
      </c>
      <c r="D1088">
        <v>2022</v>
      </c>
      <c r="E1088" t="s">
        <v>59</v>
      </c>
      <c r="F1088" t="s">
        <v>270</v>
      </c>
      <c r="G1088" t="s">
        <v>235</v>
      </c>
      <c r="I1088" s="1">
        <v>39709</v>
      </c>
      <c r="J1088" t="s">
        <v>271</v>
      </c>
      <c r="K1088" t="s">
        <v>1843</v>
      </c>
    </row>
    <row r="1089" spans="1:11" x14ac:dyDescent="0.35">
      <c r="A1089" t="s">
        <v>529</v>
      </c>
      <c r="B1089" t="s">
        <v>16</v>
      </c>
      <c r="C1089" t="s">
        <v>530</v>
      </c>
      <c r="D1089">
        <v>2022</v>
      </c>
      <c r="E1089" t="s">
        <v>59</v>
      </c>
      <c r="F1089" t="s">
        <v>531</v>
      </c>
      <c r="G1089" t="s">
        <v>532</v>
      </c>
      <c r="I1089" s="1">
        <v>39818</v>
      </c>
      <c r="J1089" t="s">
        <v>402</v>
      </c>
      <c r="K1089" t="s">
        <v>403</v>
      </c>
    </row>
    <row r="1090" spans="1:11" x14ac:dyDescent="0.35">
      <c r="A1090" t="s">
        <v>700</v>
      </c>
      <c r="B1090" t="s">
        <v>16</v>
      </c>
      <c r="C1090" t="s">
        <v>701</v>
      </c>
      <c r="D1090">
        <v>2022</v>
      </c>
      <c r="E1090" t="s">
        <v>27</v>
      </c>
      <c r="F1090" t="s">
        <v>531</v>
      </c>
      <c r="G1090" t="s">
        <v>702</v>
      </c>
      <c r="I1090" s="1">
        <v>40287</v>
      </c>
      <c r="J1090" t="s">
        <v>402</v>
      </c>
      <c r="K1090" t="s">
        <v>403</v>
      </c>
    </row>
    <row r="1091" spans="1:11" x14ac:dyDescent="0.35">
      <c r="A1091" t="s">
        <v>3883</v>
      </c>
      <c r="B1091" t="s">
        <v>16</v>
      </c>
      <c r="C1091" t="s">
        <v>3884</v>
      </c>
      <c r="D1091">
        <v>2022</v>
      </c>
      <c r="E1091" t="s">
        <v>18</v>
      </c>
      <c r="F1091" t="s">
        <v>3885</v>
      </c>
      <c r="G1091" t="s">
        <v>221</v>
      </c>
      <c r="I1091" s="1">
        <v>41037</v>
      </c>
      <c r="J1091" t="s">
        <v>61</v>
      </c>
    </row>
    <row r="1092" spans="1:11" x14ac:dyDescent="0.35">
      <c r="A1092" t="s">
        <v>335</v>
      </c>
      <c r="B1092" t="s">
        <v>9</v>
      </c>
      <c r="C1092" t="s">
        <v>336</v>
      </c>
      <c r="D1092">
        <v>2022</v>
      </c>
      <c r="E1092" t="s">
        <v>59</v>
      </c>
      <c r="F1092" t="s">
        <v>337</v>
      </c>
      <c r="G1092" t="s">
        <v>235</v>
      </c>
      <c r="I1092" s="1">
        <v>39714</v>
      </c>
      <c r="J1092" t="s">
        <v>110</v>
      </c>
      <c r="K1092" t="s">
        <v>114</v>
      </c>
    </row>
    <row r="1093" spans="1:11" x14ac:dyDescent="0.35">
      <c r="A1093" t="s">
        <v>3886</v>
      </c>
      <c r="B1093" t="s">
        <v>16</v>
      </c>
      <c r="C1093" t="s">
        <v>3887</v>
      </c>
      <c r="D1093">
        <v>2022</v>
      </c>
      <c r="E1093" t="s">
        <v>10</v>
      </c>
      <c r="F1093" t="s">
        <v>3888</v>
      </c>
      <c r="G1093" t="s">
        <v>2651</v>
      </c>
      <c r="I1093" s="1">
        <v>41428</v>
      </c>
      <c r="J1093" t="s">
        <v>422</v>
      </c>
      <c r="K1093" t="s">
        <v>783</v>
      </c>
    </row>
    <row r="1094" spans="1:11" x14ac:dyDescent="0.35">
      <c r="A1094" t="s">
        <v>2537</v>
      </c>
      <c r="B1094" t="s">
        <v>9</v>
      </c>
      <c r="C1094" t="s">
        <v>2538</v>
      </c>
      <c r="D1094">
        <v>2022</v>
      </c>
      <c r="E1094" t="s">
        <v>107</v>
      </c>
      <c r="F1094" t="s">
        <v>2539</v>
      </c>
      <c r="G1094" t="s">
        <v>256</v>
      </c>
      <c r="I1094" s="1">
        <v>39037</v>
      </c>
      <c r="J1094" t="s">
        <v>831</v>
      </c>
    </row>
    <row r="1095" spans="1:11" x14ac:dyDescent="0.35">
      <c r="A1095" t="s">
        <v>1146</v>
      </c>
      <c r="B1095" t="s">
        <v>9</v>
      </c>
      <c r="C1095" t="s">
        <v>1147</v>
      </c>
      <c r="D1095">
        <v>2022</v>
      </c>
      <c r="E1095" t="s">
        <v>243</v>
      </c>
      <c r="F1095" t="s">
        <v>1148</v>
      </c>
      <c r="G1095" t="s">
        <v>11</v>
      </c>
      <c r="I1095" s="1">
        <v>38552</v>
      </c>
      <c r="J1095" t="s">
        <v>435</v>
      </c>
      <c r="K1095" t="s">
        <v>775</v>
      </c>
    </row>
    <row r="1096" spans="1:11" x14ac:dyDescent="0.35">
      <c r="A1096" t="s">
        <v>2091</v>
      </c>
      <c r="B1096" t="s">
        <v>9</v>
      </c>
      <c r="C1096" t="s">
        <v>3889</v>
      </c>
      <c r="D1096">
        <v>2022</v>
      </c>
      <c r="E1096" t="s">
        <v>59</v>
      </c>
      <c r="F1096" t="s">
        <v>1833</v>
      </c>
      <c r="G1096" t="s">
        <v>235</v>
      </c>
      <c r="I1096" s="1">
        <v>39917</v>
      </c>
      <c r="J1096" t="s">
        <v>61</v>
      </c>
    </row>
    <row r="1097" spans="1:11" x14ac:dyDescent="0.35">
      <c r="A1097" t="s">
        <v>2011</v>
      </c>
      <c r="B1097" t="s">
        <v>9</v>
      </c>
      <c r="C1097" t="s">
        <v>1656</v>
      </c>
      <c r="D1097">
        <v>2022</v>
      </c>
      <c r="E1097" t="s">
        <v>40</v>
      </c>
      <c r="F1097" t="s">
        <v>1657</v>
      </c>
      <c r="G1097" t="s">
        <v>1658</v>
      </c>
      <c r="I1097" s="1">
        <v>40471</v>
      </c>
      <c r="J1097" t="s">
        <v>21</v>
      </c>
      <c r="K1097" t="s">
        <v>22</v>
      </c>
    </row>
    <row r="1098" spans="1:11" x14ac:dyDescent="0.35">
      <c r="A1098" t="s">
        <v>2012</v>
      </c>
      <c r="B1098" t="s">
        <v>9</v>
      </c>
      <c r="C1098" t="s">
        <v>1659</v>
      </c>
      <c r="D1098">
        <v>2022</v>
      </c>
      <c r="E1098" t="s">
        <v>363</v>
      </c>
      <c r="F1098" t="s">
        <v>1657</v>
      </c>
      <c r="G1098" t="s">
        <v>266</v>
      </c>
      <c r="I1098" s="1">
        <v>39401</v>
      </c>
      <c r="J1098" t="s">
        <v>21</v>
      </c>
      <c r="K1098" t="s">
        <v>22</v>
      </c>
    </row>
    <row r="1099" spans="1:11" x14ac:dyDescent="0.35">
      <c r="A1099" t="s">
        <v>3890</v>
      </c>
      <c r="B1099" t="s">
        <v>16</v>
      </c>
      <c r="C1099" t="s">
        <v>3891</v>
      </c>
      <c r="D1099">
        <v>2022</v>
      </c>
      <c r="E1099" t="s">
        <v>10</v>
      </c>
      <c r="F1099" t="s">
        <v>3892</v>
      </c>
      <c r="G1099" t="s">
        <v>239</v>
      </c>
      <c r="I1099" s="1">
        <v>41106</v>
      </c>
      <c r="J1099" t="s">
        <v>2986</v>
      </c>
      <c r="K1099" t="s">
        <v>3018</v>
      </c>
    </row>
    <row r="1100" spans="1:11" x14ac:dyDescent="0.35">
      <c r="A1100" t="s">
        <v>2836</v>
      </c>
      <c r="B1100" t="s">
        <v>9</v>
      </c>
      <c r="C1100" t="s">
        <v>2837</v>
      </c>
      <c r="D1100">
        <v>2022</v>
      </c>
      <c r="E1100" t="s">
        <v>18</v>
      </c>
      <c r="F1100" t="s">
        <v>2838</v>
      </c>
      <c r="G1100" t="s">
        <v>37</v>
      </c>
      <c r="I1100" s="1">
        <v>40810</v>
      </c>
      <c r="J1100" t="s">
        <v>188</v>
      </c>
    </row>
    <row r="1101" spans="1:11" x14ac:dyDescent="0.35">
      <c r="A1101" t="s">
        <v>1319</v>
      </c>
      <c r="B1101" t="s">
        <v>9</v>
      </c>
      <c r="C1101" t="s">
        <v>1320</v>
      </c>
      <c r="D1101">
        <v>2022</v>
      </c>
      <c r="E1101" t="s">
        <v>953</v>
      </c>
      <c r="F1101" t="s">
        <v>1321</v>
      </c>
      <c r="G1101" t="s">
        <v>260</v>
      </c>
      <c r="I1101" s="1">
        <v>36680</v>
      </c>
      <c r="J1101" t="s">
        <v>474</v>
      </c>
      <c r="K1101" t="s">
        <v>478</v>
      </c>
    </row>
    <row r="1102" spans="1:11" x14ac:dyDescent="0.35">
      <c r="A1102" t="s">
        <v>2122</v>
      </c>
      <c r="B1102" t="s">
        <v>9</v>
      </c>
      <c r="C1102" t="s">
        <v>1900</v>
      </c>
      <c r="D1102">
        <v>2022</v>
      </c>
      <c r="E1102" t="s">
        <v>40</v>
      </c>
      <c r="F1102" t="s">
        <v>1901</v>
      </c>
      <c r="G1102" t="s">
        <v>69</v>
      </c>
      <c r="I1102" s="1">
        <v>40400</v>
      </c>
      <c r="J1102" t="s">
        <v>271</v>
      </c>
      <c r="K1102" t="s">
        <v>291</v>
      </c>
    </row>
    <row r="1103" spans="1:11" x14ac:dyDescent="0.35">
      <c r="A1103" t="s">
        <v>1108</v>
      </c>
      <c r="B1103" t="s">
        <v>16</v>
      </c>
      <c r="C1103" t="s">
        <v>1109</v>
      </c>
      <c r="D1103">
        <v>2022</v>
      </c>
      <c r="E1103" t="s">
        <v>252</v>
      </c>
      <c r="F1103" t="s">
        <v>1110</v>
      </c>
      <c r="G1103" t="s">
        <v>179</v>
      </c>
      <c r="I1103" s="1">
        <v>37904</v>
      </c>
      <c r="J1103" t="s">
        <v>502</v>
      </c>
      <c r="K1103" t="s">
        <v>1111</v>
      </c>
    </row>
    <row r="1104" spans="1:11" x14ac:dyDescent="0.35">
      <c r="A1104" t="s">
        <v>3893</v>
      </c>
      <c r="B1104" t="s">
        <v>9</v>
      </c>
      <c r="C1104" t="s">
        <v>3894</v>
      </c>
      <c r="D1104">
        <v>2022</v>
      </c>
      <c r="E1104" t="s">
        <v>363</v>
      </c>
      <c r="F1104" t="s">
        <v>3895</v>
      </c>
      <c r="G1104" t="s">
        <v>190</v>
      </c>
      <c r="I1104" s="1">
        <v>39475</v>
      </c>
      <c r="J1104" t="s">
        <v>502</v>
      </c>
    </row>
    <row r="1105" spans="1:11" x14ac:dyDescent="0.35">
      <c r="A1105" t="s">
        <v>3896</v>
      </c>
      <c r="B1105" t="s">
        <v>16</v>
      </c>
      <c r="C1105" t="s">
        <v>3897</v>
      </c>
      <c r="D1105">
        <v>2022</v>
      </c>
      <c r="E1105" t="s">
        <v>88</v>
      </c>
      <c r="F1105" t="s">
        <v>3898</v>
      </c>
      <c r="G1105" t="s">
        <v>196</v>
      </c>
      <c r="I1105" s="1">
        <v>29775</v>
      </c>
      <c r="J1105" t="s">
        <v>110</v>
      </c>
    </row>
    <row r="1106" spans="1:11" x14ac:dyDescent="0.35">
      <c r="A1106" t="s">
        <v>2351</v>
      </c>
      <c r="B1106" t="s">
        <v>9</v>
      </c>
      <c r="C1106" t="s">
        <v>2200</v>
      </c>
      <c r="D1106">
        <v>2022</v>
      </c>
      <c r="E1106" t="s">
        <v>18</v>
      </c>
      <c r="F1106" t="s">
        <v>1872</v>
      </c>
      <c r="G1106" t="s">
        <v>37</v>
      </c>
      <c r="I1106" s="1">
        <v>40797</v>
      </c>
      <c r="J1106" t="s">
        <v>1679</v>
      </c>
      <c r="K1106" t="s">
        <v>379</v>
      </c>
    </row>
    <row r="1107" spans="1:11" x14ac:dyDescent="0.35">
      <c r="A1107" t="s">
        <v>2110</v>
      </c>
      <c r="B1107" t="s">
        <v>16</v>
      </c>
      <c r="C1107" t="s">
        <v>1876</v>
      </c>
      <c r="D1107">
        <v>2022</v>
      </c>
      <c r="E1107" t="s">
        <v>513</v>
      </c>
      <c r="F1107" t="s">
        <v>1869</v>
      </c>
      <c r="G1107" t="s">
        <v>57</v>
      </c>
      <c r="I1107" s="1">
        <v>37265</v>
      </c>
      <c r="J1107" t="s">
        <v>398</v>
      </c>
    </row>
    <row r="1108" spans="1:11" x14ac:dyDescent="0.35">
      <c r="A1108" t="s">
        <v>1350</v>
      </c>
      <c r="B1108" t="s">
        <v>9</v>
      </c>
      <c r="C1108" t="s">
        <v>1351</v>
      </c>
      <c r="D1108">
        <v>2022</v>
      </c>
      <c r="E1108" t="s">
        <v>953</v>
      </c>
      <c r="F1108" t="s">
        <v>1352</v>
      </c>
      <c r="G1108" t="s">
        <v>260</v>
      </c>
      <c r="I1108" s="1">
        <v>36342</v>
      </c>
      <c r="J1108" t="s">
        <v>61</v>
      </c>
    </row>
    <row r="1109" spans="1:11" x14ac:dyDescent="0.35">
      <c r="A1109" t="s">
        <v>468</v>
      </c>
      <c r="B1109" t="s">
        <v>9</v>
      </c>
      <c r="C1109" t="s">
        <v>469</v>
      </c>
      <c r="D1109">
        <v>2022</v>
      </c>
      <c r="E1109" t="s">
        <v>27</v>
      </c>
      <c r="F1109" t="s">
        <v>470</v>
      </c>
      <c r="G1109" t="s">
        <v>235</v>
      </c>
      <c r="I1109" s="1">
        <v>40151</v>
      </c>
      <c r="J1109" t="s">
        <v>394</v>
      </c>
      <c r="K1109" t="s">
        <v>471</v>
      </c>
    </row>
    <row r="1110" spans="1:11" x14ac:dyDescent="0.35">
      <c r="A1110" t="s">
        <v>810</v>
      </c>
      <c r="B1110" t="s">
        <v>16</v>
      </c>
      <c r="C1110" t="s">
        <v>811</v>
      </c>
      <c r="D1110">
        <v>2022</v>
      </c>
      <c r="E1110" t="s">
        <v>107</v>
      </c>
      <c r="F1110" t="s">
        <v>812</v>
      </c>
      <c r="G1110" t="s">
        <v>813</v>
      </c>
      <c r="I1110" s="1">
        <v>39017</v>
      </c>
      <c r="J1110" t="s">
        <v>312</v>
      </c>
      <c r="K1110" t="s">
        <v>809</v>
      </c>
    </row>
    <row r="1111" spans="1:11" x14ac:dyDescent="0.35">
      <c r="A1111" t="s">
        <v>3899</v>
      </c>
      <c r="B1111" t="s">
        <v>16</v>
      </c>
      <c r="C1111" t="s">
        <v>3900</v>
      </c>
      <c r="D1111">
        <v>2022</v>
      </c>
      <c r="E1111" t="s">
        <v>59</v>
      </c>
      <c r="F1111" t="s">
        <v>3901</v>
      </c>
      <c r="G1111" t="s">
        <v>84</v>
      </c>
      <c r="I1111" s="1">
        <v>39669</v>
      </c>
      <c r="J1111" t="s">
        <v>2986</v>
      </c>
      <c r="K1111" t="s">
        <v>2987</v>
      </c>
    </row>
    <row r="1112" spans="1:11" x14ac:dyDescent="0.35">
      <c r="A1112" t="s">
        <v>2046</v>
      </c>
      <c r="B1112" t="s">
        <v>9</v>
      </c>
      <c r="C1112" t="s">
        <v>1741</v>
      </c>
      <c r="D1112">
        <v>2022</v>
      </c>
      <c r="E1112" t="s">
        <v>88</v>
      </c>
      <c r="F1112" t="s">
        <v>409</v>
      </c>
      <c r="G1112" t="s">
        <v>111</v>
      </c>
      <c r="I1112" s="1">
        <v>31137</v>
      </c>
      <c r="J1112" t="s">
        <v>402</v>
      </c>
    </row>
    <row r="1113" spans="1:11" x14ac:dyDescent="0.35">
      <c r="A1113" t="s">
        <v>407</v>
      </c>
      <c r="B1113" t="s">
        <v>9</v>
      </c>
      <c r="C1113" t="s">
        <v>408</v>
      </c>
      <c r="D1113">
        <v>2022</v>
      </c>
      <c r="E1113" t="s">
        <v>40</v>
      </c>
      <c r="F1113" t="s">
        <v>409</v>
      </c>
      <c r="G1113" t="s">
        <v>410</v>
      </c>
      <c r="I1113" s="1">
        <v>40714</v>
      </c>
      <c r="J1113" t="s">
        <v>402</v>
      </c>
      <c r="K1113" t="s">
        <v>403</v>
      </c>
    </row>
    <row r="1114" spans="1:11" x14ac:dyDescent="0.35">
      <c r="A1114" t="s">
        <v>3902</v>
      </c>
      <c r="B1114" t="s">
        <v>9</v>
      </c>
      <c r="C1114" t="s">
        <v>3903</v>
      </c>
      <c r="D1114">
        <v>2022</v>
      </c>
      <c r="E1114" t="s">
        <v>40</v>
      </c>
      <c r="F1114" t="s">
        <v>1899</v>
      </c>
      <c r="G1114" t="s">
        <v>33</v>
      </c>
      <c r="I1114" s="1">
        <v>40443</v>
      </c>
      <c r="J1114" t="s">
        <v>267</v>
      </c>
    </row>
    <row r="1115" spans="1:11" x14ac:dyDescent="0.35">
      <c r="A1115" t="s">
        <v>2121</v>
      </c>
      <c r="B1115" t="s">
        <v>9</v>
      </c>
      <c r="C1115" t="s">
        <v>1898</v>
      </c>
      <c r="D1115">
        <v>2022</v>
      </c>
      <c r="E1115" t="s">
        <v>27</v>
      </c>
      <c r="F1115" t="s">
        <v>1899</v>
      </c>
      <c r="G1115" t="s">
        <v>234</v>
      </c>
      <c r="I1115" s="1">
        <v>40200</v>
      </c>
      <c r="J1115" t="s">
        <v>271</v>
      </c>
      <c r="K1115" t="s">
        <v>291</v>
      </c>
    </row>
    <row r="1116" spans="1:11" x14ac:dyDescent="0.35">
      <c r="A1116" t="s">
        <v>3904</v>
      </c>
      <c r="B1116" t="s">
        <v>9</v>
      </c>
      <c r="C1116" t="s">
        <v>3905</v>
      </c>
      <c r="D1116">
        <v>2022</v>
      </c>
      <c r="E1116" t="s">
        <v>18</v>
      </c>
      <c r="F1116" t="s">
        <v>1899</v>
      </c>
      <c r="G1116" t="s">
        <v>11</v>
      </c>
      <c r="I1116" s="1">
        <v>41066</v>
      </c>
      <c r="J1116" t="s">
        <v>271</v>
      </c>
      <c r="K1116" t="s">
        <v>783</v>
      </c>
    </row>
    <row r="1117" spans="1:11" x14ac:dyDescent="0.35">
      <c r="A1117" t="s">
        <v>1248</v>
      </c>
      <c r="B1117" t="s">
        <v>9</v>
      </c>
      <c r="C1117" t="s">
        <v>1249</v>
      </c>
      <c r="D1117">
        <v>2022</v>
      </c>
      <c r="E1117" t="s">
        <v>344</v>
      </c>
      <c r="F1117" t="s">
        <v>1250</v>
      </c>
      <c r="G1117" t="s">
        <v>24</v>
      </c>
      <c r="I1117" s="1">
        <v>38501</v>
      </c>
      <c r="J1117" t="s">
        <v>75</v>
      </c>
      <c r="K1117" t="s">
        <v>1236</v>
      </c>
    </row>
    <row r="1118" spans="1:11" x14ac:dyDescent="0.35">
      <c r="A1118" t="s">
        <v>15</v>
      </c>
      <c r="B1118" t="s">
        <v>16</v>
      </c>
      <c r="C1118" t="s">
        <v>17</v>
      </c>
      <c r="D1118">
        <v>2022</v>
      </c>
      <c r="E1118" t="s">
        <v>59</v>
      </c>
      <c r="F1118" t="s">
        <v>19</v>
      </c>
      <c r="G1118" t="s">
        <v>20</v>
      </c>
      <c r="I1118" s="1">
        <v>39816</v>
      </c>
      <c r="J1118" t="s">
        <v>21</v>
      </c>
      <c r="K1118" t="s">
        <v>22</v>
      </c>
    </row>
    <row r="1119" spans="1:11" x14ac:dyDescent="0.35">
      <c r="A1119" t="s">
        <v>1363</v>
      </c>
      <c r="B1119" t="s">
        <v>16</v>
      </c>
      <c r="C1119" t="s">
        <v>1364</v>
      </c>
      <c r="D1119">
        <v>2022</v>
      </c>
      <c r="E1119" t="s">
        <v>344</v>
      </c>
      <c r="F1119" t="s">
        <v>1365</v>
      </c>
      <c r="G1119" t="s">
        <v>221</v>
      </c>
      <c r="I1119" s="1">
        <v>38433</v>
      </c>
      <c r="J1119" t="s">
        <v>110</v>
      </c>
      <c r="K1119" t="s">
        <v>114</v>
      </c>
    </row>
    <row r="1120" spans="1:11" x14ac:dyDescent="0.35">
      <c r="A1120" t="s">
        <v>372</v>
      </c>
      <c r="B1120" t="s">
        <v>9</v>
      </c>
      <c r="C1120" t="s">
        <v>373</v>
      </c>
      <c r="D1120">
        <v>2022</v>
      </c>
      <c r="E1120" t="s">
        <v>953</v>
      </c>
      <c r="F1120" t="s">
        <v>374</v>
      </c>
      <c r="G1120" t="s">
        <v>331</v>
      </c>
      <c r="I1120" s="1">
        <v>36705</v>
      </c>
      <c r="J1120" t="s">
        <v>248</v>
      </c>
      <c r="K1120" t="s">
        <v>249</v>
      </c>
    </row>
    <row r="1121" spans="1:11" x14ac:dyDescent="0.35">
      <c r="A1121" t="s">
        <v>2068</v>
      </c>
      <c r="B1121" t="s">
        <v>16</v>
      </c>
      <c r="C1121" t="s">
        <v>1786</v>
      </c>
      <c r="D1121">
        <v>2022</v>
      </c>
      <c r="E1121" t="s">
        <v>363</v>
      </c>
      <c r="F1121" t="s">
        <v>1787</v>
      </c>
      <c r="G1121" t="s">
        <v>848</v>
      </c>
      <c r="I1121" s="1">
        <v>39528</v>
      </c>
      <c r="J1121" t="s">
        <v>1679</v>
      </c>
      <c r="K1121" t="s">
        <v>1788</v>
      </c>
    </row>
    <row r="1122" spans="1:11" x14ac:dyDescent="0.35">
      <c r="A1122" t="s">
        <v>2355</v>
      </c>
      <c r="B1122" t="s">
        <v>16</v>
      </c>
      <c r="C1122" t="s">
        <v>2205</v>
      </c>
      <c r="D1122">
        <v>2022</v>
      </c>
      <c r="E1122" t="s">
        <v>27</v>
      </c>
      <c r="F1122" t="s">
        <v>1787</v>
      </c>
      <c r="G1122" t="s">
        <v>1331</v>
      </c>
      <c r="I1122" s="1">
        <v>40206</v>
      </c>
      <c r="J1122" t="s">
        <v>1679</v>
      </c>
      <c r="K1122" t="s">
        <v>2221</v>
      </c>
    </row>
    <row r="1123" spans="1:11" x14ac:dyDescent="0.35">
      <c r="A1123" t="s">
        <v>380</v>
      </c>
      <c r="B1123" t="s">
        <v>16</v>
      </c>
      <c r="C1123" t="s">
        <v>381</v>
      </c>
      <c r="D1123">
        <v>2022</v>
      </c>
      <c r="E1123" t="s">
        <v>27</v>
      </c>
      <c r="F1123" t="s">
        <v>382</v>
      </c>
      <c r="G1123" t="s">
        <v>221</v>
      </c>
      <c r="I1123" s="1">
        <v>40242</v>
      </c>
      <c r="J1123" t="s">
        <v>267</v>
      </c>
      <c r="K1123" t="s">
        <v>383</v>
      </c>
    </row>
    <row r="1124" spans="1:11" x14ac:dyDescent="0.35">
      <c r="A1124" t="s">
        <v>3906</v>
      </c>
      <c r="B1124" t="s">
        <v>9</v>
      </c>
      <c r="C1124" t="s">
        <v>3907</v>
      </c>
      <c r="D1124">
        <v>2022</v>
      </c>
      <c r="E1124" t="s">
        <v>18</v>
      </c>
      <c r="F1124" t="s">
        <v>3908</v>
      </c>
      <c r="G1124" t="s">
        <v>334</v>
      </c>
      <c r="I1124" s="1">
        <v>41057</v>
      </c>
      <c r="J1124" t="s">
        <v>110</v>
      </c>
      <c r="K1124" t="s">
        <v>3909</v>
      </c>
    </row>
    <row r="1125" spans="1:11" x14ac:dyDescent="0.35">
      <c r="A1125" t="s">
        <v>3910</v>
      </c>
      <c r="B1125" t="s">
        <v>9</v>
      </c>
      <c r="C1125" t="s">
        <v>3911</v>
      </c>
      <c r="D1125">
        <v>2022</v>
      </c>
      <c r="E1125" t="s">
        <v>10</v>
      </c>
      <c r="F1125" t="s">
        <v>3912</v>
      </c>
      <c r="G1125" t="s">
        <v>37</v>
      </c>
      <c r="I1125" s="1">
        <v>41417</v>
      </c>
      <c r="J1125" t="s">
        <v>112</v>
      </c>
      <c r="K1125" t="s">
        <v>114</v>
      </c>
    </row>
    <row r="1126" spans="1:11" x14ac:dyDescent="0.35">
      <c r="A1126" t="s">
        <v>2727</v>
      </c>
      <c r="B1126" t="s">
        <v>16</v>
      </c>
      <c r="C1126" t="s">
        <v>2728</v>
      </c>
      <c r="D1126">
        <v>2022</v>
      </c>
      <c r="E1126" t="s">
        <v>18</v>
      </c>
      <c r="F1126" t="s">
        <v>2729</v>
      </c>
      <c r="G1126" t="s">
        <v>2730</v>
      </c>
      <c r="I1126" s="1">
        <v>40893</v>
      </c>
      <c r="J1126" t="s">
        <v>188</v>
      </c>
    </row>
    <row r="1127" spans="1:11" x14ac:dyDescent="0.35">
      <c r="A1127" t="s">
        <v>1031</v>
      </c>
      <c r="B1127" t="s">
        <v>9</v>
      </c>
      <c r="C1127" t="s">
        <v>1032</v>
      </c>
      <c r="D1127">
        <v>2022</v>
      </c>
      <c r="E1127" t="s">
        <v>363</v>
      </c>
      <c r="F1127" t="s">
        <v>789</v>
      </c>
      <c r="G1127" t="s">
        <v>870</v>
      </c>
      <c r="I1127" s="1">
        <v>39465</v>
      </c>
      <c r="J1127" t="s">
        <v>267</v>
      </c>
      <c r="K1127" t="s">
        <v>332</v>
      </c>
    </row>
    <row r="1128" spans="1:11" x14ac:dyDescent="0.35">
      <c r="A1128" t="s">
        <v>1506</v>
      </c>
      <c r="B1128" t="s">
        <v>9</v>
      </c>
      <c r="C1128" t="s">
        <v>2602</v>
      </c>
      <c r="D1128">
        <v>2022</v>
      </c>
      <c r="E1128" t="s">
        <v>363</v>
      </c>
      <c r="F1128" t="s">
        <v>789</v>
      </c>
      <c r="G1128" t="s">
        <v>160</v>
      </c>
      <c r="I1128" s="1">
        <v>39437</v>
      </c>
      <c r="J1128" t="s">
        <v>398</v>
      </c>
    </row>
    <row r="1129" spans="1:11" x14ac:dyDescent="0.35">
      <c r="A1129" t="s">
        <v>1251</v>
      </c>
      <c r="B1129" t="s">
        <v>9</v>
      </c>
      <c r="C1129" t="s">
        <v>1252</v>
      </c>
      <c r="D1129">
        <v>2022</v>
      </c>
      <c r="E1129" t="s">
        <v>363</v>
      </c>
      <c r="F1129" t="s">
        <v>789</v>
      </c>
      <c r="G1129" t="s">
        <v>167</v>
      </c>
      <c r="I1129" s="1">
        <v>39407</v>
      </c>
      <c r="J1129" t="s">
        <v>75</v>
      </c>
      <c r="K1129" t="s">
        <v>2338</v>
      </c>
    </row>
    <row r="1130" spans="1:11" x14ac:dyDescent="0.35">
      <c r="A1130" t="s">
        <v>3913</v>
      </c>
      <c r="B1130" t="s">
        <v>16</v>
      </c>
      <c r="C1130" t="s">
        <v>3914</v>
      </c>
      <c r="D1130">
        <v>2022</v>
      </c>
      <c r="E1130" t="s">
        <v>10</v>
      </c>
      <c r="F1130" t="s">
        <v>3915</v>
      </c>
      <c r="G1130" t="s">
        <v>205</v>
      </c>
      <c r="I1130" s="1">
        <v>41349</v>
      </c>
      <c r="J1130" t="s">
        <v>394</v>
      </c>
    </row>
    <row r="1131" spans="1:11" x14ac:dyDescent="0.35">
      <c r="A1131" t="s">
        <v>2508</v>
      </c>
      <c r="B1131" t="s">
        <v>9</v>
      </c>
      <c r="C1131" t="s">
        <v>2509</v>
      </c>
      <c r="D1131">
        <v>2022</v>
      </c>
      <c r="E1131" t="s">
        <v>18</v>
      </c>
      <c r="F1131" t="s">
        <v>773</v>
      </c>
      <c r="G1131" t="s">
        <v>60</v>
      </c>
      <c r="I1131" s="1">
        <v>40735</v>
      </c>
      <c r="J1131" t="s">
        <v>140</v>
      </c>
      <c r="K1131" t="s">
        <v>2452</v>
      </c>
    </row>
    <row r="1132" spans="1:11" x14ac:dyDescent="0.35">
      <c r="A1132" t="s">
        <v>3916</v>
      </c>
      <c r="B1132" t="s">
        <v>16</v>
      </c>
      <c r="C1132" t="s">
        <v>3917</v>
      </c>
      <c r="D1132">
        <v>2022</v>
      </c>
      <c r="E1132" t="s">
        <v>2523</v>
      </c>
      <c r="F1132" t="s">
        <v>2189</v>
      </c>
      <c r="G1132" t="s">
        <v>473</v>
      </c>
      <c r="I1132" s="1">
        <v>41918</v>
      </c>
      <c r="J1132" t="s">
        <v>1679</v>
      </c>
    </row>
    <row r="1133" spans="1:11" x14ac:dyDescent="0.35">
      <c r="A1133" t="s">
        <v>1144</v>
      </c>
      <c r="B1133" t="s">
        <v>9</v>
      </c>
      <c r="C1133" t="s">
        <v>3918</v>
      </c>
      <c r="D1133">
        <v>2022</v>
      </c>
      <c r="E1133" t="s">
        <v>88</v>
      </c>
      <c r="F1133" t="s">
        <v>875</v>
      </c>
      <c r="G1133" t="s">
        <v>1145</v>
      </c>
      <c r="I1133" s="1">
        <v>35377</v>
      </c>
      <c r="J1133" t="s">
        <v>422</v>
      </c>
    </row>
    <row r="1134" spans="1:11" x14ac:dyDescent="0.35">
      <c r="A1134" t="s">
        <v>3919</v>
      </c>
      <c r="B1134" t="s">
        <v>9</v>
      </c>
      <c r="C1134" t="s">
        <v>3920</v>
      </c>
      <c r="D1134">
        <v>2022</v>
      </c>
      <c r="E1134" t="s">
        <v>59</v>
      </c>
      <c r="F1134" t="s">
        <v>875</v>
      </c>
      <c r="G1134" t="s">
        <v>11</v>
      </c>
      <c r="I1134" s="1">
        <v>39809</v>
      </c>
      <c r="J1134" t="s">
        <v>2986</v>
      </c>
      <c r="K1134" t="s">
        <v>2987</v>
      </c>
    </row>
    <row r="1135" spans="1:11" x14ac:dyDescent="0.35">
      <c r="A1135" t="s">
        <v>1202</v>
      </c>
      <c r="B1135" t="s">
        <v>16</v>
      </c>
      <c r="C1135" t="s">
        <v>1203</v>
      </c>
      <c r="D1135">
        <v>2022</v>
      </c>
      <c r="E1135" t="s">
        <v>88</v>
      </c>
      <c r="F1135" t="s">
        <v>875</v>
      </c>
      <c r="G1135" t="s">
        <v>179</v>
      </c>
      <c r="I1135" s="1">
        <v>32936</v>
      </c>
      <c r="J1135" t="s">
        <v>128</v>
      </c>
    </row>
    <row r="1136" spans="1:11" x14ac:dyDescent="0.35">
      <c r="A1136" t="s">
        <v>3921</v>
      </c>
      <c r="B1136" t="s">
        <v>9</v>
      </c>
      <c r="C1136" t="s">
        <v>3922</v>
      </c>
      <c r="D1136">
        <v>2022</v>
      </c>
      <c r="E1136" t="s">
        <v>27</v>
      </c>
      <c r="F1136" t="s">
        <v>3923</v>
      </c>
      <c r="G1136" t="s">
        <v>235</v>
      </c>
      <c r="I1136" s="1">
        <v>40278</v>
      </c>
      <c r="J1136" t="s">
        <v>2986</v>
      </c>
      <c r="K1136" t="s">
        <v>2987</v>
      </c>
    </row>
    <row r="1137" spans="1:11" x14ac:dyDescent="0.35">
      <c r="A1137" t="s">
        <v>2861</v>
      </c>
      <c r="B1137" t="s">
        <v>9</v>
      </c>
      <c r="C1137" t="s">
        <v>2862</v>
      </c>
      <c r="D1137">
        <v>2022</v>
      </c>
      <c r="E1137" t="s">
        <v>27</v>
      </c>
      <c r="F1137" t="s">
        <v>2863</v>
      </c>
      <c r="G1137" t="s">
        <v>23</v>
      </c>
      <c r="I1137" s="1">
        <v>40307</v>
      </c>
      <c r="J1137" t="s">
        <v>140</v>
      </c>
      <c r="K1137" t="s">
        <v>1834</v>
      </c>
    </row>
    <row r="1138" spans="1:11" x14ac:dyDescent="0.35">
      <c r="A1138" t="s">
        <v>2128</v>
      </c>
      <c r="B1138" t="s">
        <v>9</v>
      </c>
      <c r="C1138" t="s">
        <v>1913</v>
      </c>
      <c r="D1138">
        <v>2022</v>
      </c>
      <c r="E1138" t="s">
        <v>59</v>
      </c>
      <c r="F1138" t="s">
        <v>1914</v>
      </c>
      <c r="G1138" t="s">
        <v>1915</v>
      </c>
      <c r="I1138" s="1">
        <v>39716</v>
      </c>
      <c r="J1138" t="s">
        <v>257</v>
      </c>
      <c r="K1138" t="s">
        <v>1757</v>
      </c>
    </row>
    <row r="1139" spans="1:11" x14ac:dyDescent="0.35">
      <c r="A1139" t="s">
        <v>2450</v>
      </c>
      <c r="B1139" t="s">
        <v>9</v>
      </c>
      <c r="C1139" t="s">
        <v>2451</v>
      </c>
      <c r="D1139">
        <v>2022</v>
      </c>
      <c r="E1139" t="s">
        <v>363</v>
      </c>
      <c r="F1139" t="s">
        <v>1914</v>
      </c>
      <c r="G1139" t="s">
        <v>202</v>
      </c>
      <c r="I1139" s="1">
        <v>39530</v>
      </c>
      <c r="J1139" t="s">
        <v>75</v>
      </c>
      <c r="K1139" t="s">
        <v>80</v>
      </c>
    </row>
    <row r="1140" spans="1:11" x14ac:dyDescent="0.35">
      <c r="A1140" t="s">
        <v>3924</v>
      </c>
      <c r="B1140" t="s">
        <v>16</v>
      </c>
      <c r="C1140" t="s">
        <v>3925</v>
      </c>
      <c r="D1140">
        <v>2022</v>
      </c>
      <c r="E1140" t="s">
        <v>27</v>
      </c>
      <c r="F1140" t="s">
        <v>3926</v>
      </c>
      <c r="G1140" t="s">
        <v>702</v>
      </c>
      <c r="I1140" s="1">
        <v>40211</v>
      </c>
      <c r="J1140" t="s">
        <v>75</v>
      </c>
      <c r="K1140" t="s">
        <v>80</v>
      </c>
    </row>
    <row r="1141" spans="1:11" x14ac:dyDescent="0.35">
      <c r="A1141" t="s">
        <v>561</v>
      </c>
      <c r="B1141" t="s">
        <v>9</v>
      </c>
      <c r="C1141" t="s">
        <v>562</v>
      </c>
      <c r="D1141">
        <v>2022</v>
      </c>
      <c r="E1141" t="s">
        <v>59</v>
      </c>
      <c r="F1141" t="s">
        <v>563</v>
      </c>
      <c r="G1141" t="s">
        <v>564</v>
      </c>
      <c r="I1141" s="1">
        <v>39923</v>
      </c>
      <c r="J1141" t="s">
        <v>267</v>
      </c>
      <c r="K1141" t="s">
        <v>565</v>
      </c>
    </row>
    <row r="1142" spans="1:11" x14ac:dyDescent="0.35">
      <c r="A1142" t="s">
        <v>2349</v>
      </c>
      <c r="B1142" t="s">
        <v>9</v>
      </c>
      <c r="C1142" t="s">
        <v>2198</v>
      </c>
      <c r="D1142">
        <v>2022</v>
      </c>
      <c r="E1142" t="s">
        <v>2523</v>
      </c>
      <c r="F1142" t="s">
        <v>563</v>
      </c>
      <c r="G1142" t="s">
        <v>331</v>
      </c>
      <c r="I1142" s="1">
        <v>42399</v>
      </c>
      <c r="J1142" t="s">
        <v>1679</v>
      </c>
    </row>
    <row r="1143" spans="1:11" x14ac:dyDescent="0.35">
      <c r="A1143" t="s">
        <v>352</v>
      </c>
      <c r="B1143" t="s">
        <v>16</v>
      </c>
      <c r="C1143" t="s">
        <v>353</v>
      </c>
      <c r="D1143">
        <v>2022</v>
      </c>
      <c r="E1143" t="s">
        <v>363</v>
      </c>
      <c r="F1143" t="s">
        <v>354</v>
      </c>
      <c r="G1143" t="s">
        <v>62</v>
      </c>
      <c r="I1143" s="1">
        <v>39571</v>
      </c>
      <c r="J1143" t="s">
        <v>110</v>
      </c>
      <c r="K1143" t="s">
        <v>355</v>
      </c>
    </row>
    <row r="1144" spans="1:11" x14ac:dyDescent="0.35">
      <c r="A1144" t="s">
        <v>2105</v>
      </c>
      <c r="B1144" t="s">
        <v>9</v>
      </c>
      <c r="C1144" t="s">
        <v>1862</v>
      </c>
      <c r="D1144">
        <v>2022</v>
      </c>
      <c r="E1144" t="s">
        <v>40</v>
      </c>
      <c r="F1144" t="s">
        <v>1863</v>
      </c>
      <c r="G1144" t="s">
        <v>23</v>
      </c>
      <c r="I1144" s="1">
        <v>40573</v>
      </c>
      <c r="J1144" t="s">
        <v>365</v>
      </c>
      <c r="K1144" t="s">
        <v>1859</v>
      </c>
    </row>
    <row r="1145" spans="1:11" x14ac:dyDescent="0.35">
      <c r="A1145" t="s">
        <v>3927</v>
      </c>
      <c r="B1145" t="s">
        <v>9</v>
      </c>
      <c r="C1145" t="s">
        <v>3928</v>
      </c>
      <c r="D1145">
        <v>2022</v>
      </c>
      <c r="E1145" t="s">
        <v>40</v>
      </c>
      <c r="F1145" t="s">
        <v>3929</v>
      </c>
      <c r="G1145" t="s">
        <v>160</v>
      </c>
      <c r="I1145" s="1">
        <v>40707</v>
      </c>
      <c r="J1145" t="s">
        <v>21</v>
      </c>
    </row>
    <row r="1146" spans="1:11" x14ac:dyDescent="0.35">
      <c r="A1146" t="s">
        <v>3930</v>
      </c>
      <c r="B1146" t="s">
        <v>9</v>
      </c>
      <c r="C1146" t="s">
        <v>3931</v>
      </c>
      <c r="D1146">
        <v>2022</v>
      </c>
      <c r="E1146" t="s">
        <v>18</v>
      </c>
      <c r="F1146" t="s">
        <v>3932</v>
      </c>
      <c r="G1146" t="s">
        <v>160</v>
      </c>
      <c r="I1146" s="1">
        <v>40742</v>
      </c>
      <c r="J1146" t="s">
        <v>271</v>
      </c>
      <c r="K1146" t="s">
        <v>277</v>
      </c>
    </row>
    <row r="1147" spans="1:11" x14ac:dyDescent="0.35">
      <c r="A1147" t="s">
        <v>2510</v>
      </c>
      <c r="B1147" t="s">
        <v>16</v>
      </c>
      <c r="C1147" t="s">
        <v>2511</v>
      </c>
      <c r="D1147">
        <v>2022</v>
      </c>
      <c r="E1147" t="s">
        <v>18</v>
      </c>
      <c r="F1147" t="s">
        <v>1435</v>
      </c>
      <c r="G1147" t="s">
        <v>101</v>
      </c>
      <c r="I1147" s="1">
        <v>40777</v>
      </c>
      <c r="J1147" t="s">
        <v>140</v>
      </c>
      <c r="K1147" t="s">
        <v>2452</v>
      </c>
    </row>
    <row r="1148" spans="1:11" x14ac:dyDescent="0.35">
      <c r="A1148" t="s">
        <v>424</v>
      </c>
      <c r="B1148" t="s">
        <v>16</v>
      </c>
      <c r="C1148" t="s">
        <v>3933</v>
      </c>
      <c r="D1148">
        <v>2022</v>
      </c>
      <c r="E1148" t="s">
        <v>40</v>
      </c>
      <c r="F1148" t="s">
        <v>425</v>
      </c>
      <c r="G1148" t="s">
        <v>20</v>
      </c>
      <c r="I1148" s="1">
        <v>40606</v>
      </c>
      <c r="J1148" t="s">
        <v>90</v>
      </c>
    </row>
    <row r="1149" spans="1:11" x14ac:dyDescent="0.35">
      <c r="A1149" t="s">
        <v>2569</v>
      </c>
      <c r="B1149" t="s">
        <v>9</v>
      </c>
      <c r="C1149" t="s">
        <v>2570</v>
      </c>
      <c r="D1149">
        <v>2022</v>
      </c>
      <c r="E1149" t="s">
        <v>363</v>
      </c>
      <c r="F1149" t="s">
        <v>2571</v>
      </c>
      <c r="G1149" t="s">
        <v>1972</v>
      </c>
      <c r="I1149" s="1">
        <v>39588</v>
      </c>
      <c r="J1149" t="s">
        <v>502</v>
      </c>
    </row>
    <row r="1150" spans="1:11" x14ac:dyDescent="0.35">
      <c r="A1150" t="s">
        <v>1305</v>
      </c>
      <c r="B1150" t="s">
        <v>16</v>
      </c>
      <c r="C1150" t="s">
        <v>1306</v>
      </c>
      <c r="D1150">
        <v>2022</v>
      </c>
      <c r="E1150" t="s">
        <v>344</v>
      </c>
      <c r="F1150" t="s">
        <v>1307</v>
      </c>
      <c r="G1150" t="s">
        <v>1308</v>
      </c>
      <c r="I1150" s="1">
        <v>38363</v>
      </c>
      <c r="J1150" t="s">
        <v>502</v>
      </c>
    </row>
    <row r="1151" spans="1:11" x14ac:dyDescent="0.35">
      <c r="A1151" t="s">
        <v>3934</v>
      </c>
      <c r="B1151" t="s">
        <v>16</v>
      </c>
      <c r="C1151" t="s">
        <v>3935</v>
      </c>
      <c r="D1151">
        <v>2022</v>
      </c>
      <c r="E1151" t="s">
        <v>252</v>
      </c>
      <c r="F1151" t="s">
        <v>3936</v>
      </c>
      <c r="G1151" t="s">
        <v>3937</v>
      </c>
      <c r="I1151" s="1">
        <v>37832</v>
      </c>
      <c r="J1151" t="s">
        <v>474</v>
      </c>
    </row>
    <row r="1152" spans="1:11" x14ac:dyDescent="0.35">
      <c r="A1152" t="s">
        <v>2140</v>
      </c>
      <c r="B1152" t="s">
        <v>9</v>
      </c>
      <c r="C1152" t="s">
        <v>1938</v>
      </c>
      <c r="D1152">
        <v>2022</v>
      </c>
      <c r="E1152" t="s">
        <v>27</v>
      </c>
      <c r="F1152" t="s">
        <v>1939</v>
      </c>
      <c r="G1152" t="s">
        <v>37</v>
      </c>
      <c r="I1152" s="1">
        <v>40352</v>
      </c>
      <c r="J1152" t="s">
        <v>90</v>
      </c>
    </row>
    <row r="1153" spans="1:11" x14ac:dyDescent="0.35">
      <c r="A1153" t="s">
        <v>3938</v>
      </c>
      <c r="B1153" t="s">
        <v>9</v>
      </c>
      <c r="C1153" t="s">
        <v>3939</v>
      </c>
      <c r="D1153">
        <v>2022</v>
      </c>
      <c r="E1153" t="s">
        <v>18</v>
      </c>
      <c r="F1153" t="s">
        <v>3940</v>
      </c>
      <c r="G1153" t="s">
        <v>225</v>
      </c>
      <c r="I1153" s="1">
        <v>40935</v>
      </c>
      <c r="J1153" t="s">
        <v>140</v>
      </c>
      <c r="K1153" t="s">
        <v>2452</v>
      </c>
    </row>
    <row r="1154" spans="1:11" x14ac:dyDescent="0.35">
      <c r="A1154" t="s">
        <v>3941</v>
      </c>
      <c r="B1154" t="s">
        <v>9</v>
      </c>
      <c r="C1154" t="s">
        <v>3942</v>
      </c>
      <c r="D1154">
        <v>2022</v>
      </c>
      <c r="E1154" t="s">
        <v>2523</v>
      </c>
      <c r="F1154" t="s">
        <v>3943</v>
      </c>
      <c r="G1154" t="s">
        <v>24</v>
      </c>
      <c r="I1154" s="1">
        <v>41888</v>
      </c>
      <c r="J1154" t="s">
        <v>319</v>
      </c>
    </row>
    <row r="1155" spans="1:11" x14ac:dyDescent="0.35">
      <c r="A1155" t="s">
        <v>3944</v>
      </c>
      <c r="B1155" t="s">
        <v>9</v>
      </c>
      <c r="C1155" t="s">
        <v>3945</v>
      </c>
      <c r="D1155">
        <v>2022</v>
      </c>
      <c r="E1155" t="s">
        <v>2519</v>
      </c>
      <c r="F1155" t="s">
        <v>3946</v>
      </c>
      <c r="G1155" t="s">
        <v>3947</v>
      </c>
      <c r="I1155" s="1">
        <v>41722</v>
      </c>
      <c r="J1155" t="s">
        <v>271</v>
      </c>
      <c r="K1155" t="s">
        <v>522</v>
      </c>
    </row>
    <row r="1156" spans="1:11" x14ac:dyDescent="0.35">
      <c r="A1156" t="s">
        <v>1198</v>
      </c>
      <c r="B1156" t="s">
        <v>16</v>
      </c>
      <c r="C1156" t="s">
        <v>1199</v>
      </c>
      <c r="D1156">
        <v>2022</v>
      </c>
      <c r="E1156" t="s">
        <v>107</v>
      </c>
      <c r="F1156" t="s">
        <v>1200</v>
      </c>
      <c r="G1156" t="s">
        <v>550</v>
      </c>
      <c r="I1156" s="1">
        <v>38967</v>
      </c>
      <c r="J1156" t="s">
        <v>435</v>
      </c>
      <c r="K1156" t="s">
        <v>3948</v>
      </c>
    </row>
    <row r="1157" spans="1:11" x14ac:dyDescent="0.35">
      <c r="A1157" t="s">
        <v>1539</v>
      </c>
      <c r="B1157" t="s">
        <v>9</v>
      </c>
      <c r="C1157" t="s">
        <v>1540</v>
      </c>
      <c r="D1157">
        <v>2022</v>
      </c>
      <c r="E1157" t="s">
        <v>513</v>
      </c>
      <c r="F1157" t="s">
        <v>1541</v>
      </c>
      <c r="G1157" t="s">
        <v>160</v>
      </c>
      <c r="I1157" s="1">
        <v>37088</v>
      </c>
      <c r="J1157" t="s">
        <v>123</v>
      </c>
    </row>
    <row r="1158" spans="1:11" x14ac:dyDescent="0.35">
      <c r="A1158" t="s">
        <v>2005</v>
      </c>
      <c r="B1158" t="s">
        <v>16</v>
      </c>
      <c r="C1158" t="s">
        <v>1643</v>
      </c>
      <c r="D1158">
        <v>2022</v>
      </c>
      <c r="E1158" t="s">
        <v>363</v>
      </c>
      <c r="F1158" t="s">
        <v>1644</v>
      </c>
      <c r="G1158" t="s">
        <v>62</v>
      </c>
      <c r="I1158" s="1">
        <v>39277</v>
      </c>
      <c r="J1158" t="s">
        <v>502</v>
      </c>
    </row>
    <row r="1159" spans="1:11" x14ac:dyDescent="0.35">
      <c r="A1159" t="s">
        <v>1341</v>
      </c>
      <c r="B1159" t="s">
        <v>16</v>
      </c>
      <c r="C1159" t="s">
        <v>1635</v>
      </c>
      <c r="D1159">
        <v>2022</v>
      </c>
      <c r="E1159" t="s">
        <v>513</v>
      </c>
      <c r="F1159" t="s">
        <v>1342</v>
      </c>
      <c r="G1159" t="s">
        <v>101</v>
      </c>
      <c r="I1159" s="1">
        <v>37246</v>
      </c>
      <c r="J1159" t="s">
        <v>128</v>
      </c>
    </row>
    <row r="1160" spans="1:11" x14ac:dyDescent="0.35">
      <c r="A1160" t="s">
        <v>3949</v>
      </c>
      <c r="B1160" t="s">
        <v>9</v>
      </c>
      <c r="C1160" t="s">
        <v>3950</v>
      </c>
      <c r="D1160">
        <v>2022</v>
      </c>
      <c r="E1160" t="s">
        <v>18</v>
      </c>
      <c r="F1160" t="s">
        <v>708</v>
      </c>
      <c r="G1160" t="s">
        <v>3951</v>
      </c>
      <c r="I1160" s="1">
        <v>40913</v>
      </c>
      <c r="J1160" t="s">
        <v>244</v>
      </c>
    </row>
    <row r="1161" spans="1:11" x14ac:dyDescent="0.35">
      <c r="A1161" t="s">
        <v>3952</v>
      </c>
      <c r="B1161" t="s">
        <v>16</v>
      </c>
      <c r="C1161" t="s">
        <v>3953</v>
      </c>
      <c r="D1161">
        <v>2022</v>
      </c>
      <c r="E1161" t="s">
        <v>2523</v>
      </c>
      <c r="F1161" t="s">
        <v>263</v>
      </c>
      <c r="G1161" t="s">
        <v>209</v>
      </c>
      <c r="I1161" s="1">
        <v>42614</v>
      </c>
      <c r="J1161" t="s">
        <v>1679</v>
      </c>
      <c r="K1161" t="s">
        <v>3325</v>
      </c>
    </row>
    <row r="1162" spans="1:11" x14ac:dyDescent="0.35">
      <c r="A1162" t="s">
        <v>2379</v>
      </c>
      <c r="B1162" t="s">
        <v>16</v>
      </c>
      <c r="C1162" t="s">
        <v>2236</v>
      </c>
      <c r="D1162">
        <v>2022</v>
      </c>
      <c r="E1162" t="s">
        <v>10</v>
      </c>
      <c r="F1162" t="s">
        <v>263</v>
      </c>
      <c r="G1162" t="s">
        <v>205</v>
      </c>
      <c r="I1162" s="1">
        <v>41272</v>
      </c>
      <c r="J1162" t="s">
        <v>319</v>
      </c>
      <c r="K1162" t="s">
        <v>2237</v>
      </c>
    </row>
    <row r="1163" spans="1:11" x14ac:dyDescent="0.35">
      <c r="A1163" t="s">
        <v>2160</v>
      </c>
      <c r="B1163" t="s">
        <v>16</v>
      </c>
      <c r="C1163" t="s">
        <v>1973</v>
      </c>
      <c r="D1163">
        <v>2022</v>
      </c>
      <c r="E1163" t="s">
        <v>59</v>
      </c>
      <c r="F1163" t="s">
        <v>263</v>
      </c>
      <c r="G1163" t="s">
        <v>200</v>
      </c>
      <c r="I1163" s="1">
        <v>39968</v>
      </c>
      <c r="J1163" t="s">
        <v>319</v>
      </c>
      <c r="K1163" t="s">
        <v>1974</v>
      </c>
    </row>
    <row r="1164" spans="1:11" x14ac:dyDescent="0.35">
      <c r="A1164" t="s">
        <v>2839</v>
      </c>
      <c r="B1164" t="s">
        <v>16</v>
      </c>
      <c r="C1164" t="s">
        <v>2840</v>
      </c>
      <c r="D1164">
        <v>2022</v>
      </c>
      <c r="E1164" t="s">
        <v>40</v>
      </c>
      <c r="F1164" t="s">
        <v>263</v>
      </c>
      <c r="G1164" t="s">
        <v>74</v>
      </c>
      <c r="I1164" s="1">
        <v>40673</v>
      </c>
      <c r="J1164" t="s">
        <v>188</v>
      </c>
    </row>
    <row r="1165" spans="1:11" x14ac:dyDescent="0.35">
      <c r="A1165" t="s">
        <v>2534</v>
      </c>
      <c r="B1165" t="s">
        <v>16</v>
      </c>
      <c r="C1165" t="s">
        <v>2535</v>
      </c>
      <c r="D1165">
        <v>2022</v>
      </c>
      <c r="E1165" t="s">
        <v>27</v>
      </c>
      <c r="F1165" t="s">
        <v>2536</v>
      </c>
      <c r="G1165" t="s">
        <v>109</v>
      </c>
      <c r="I1165" s="1">
        <v>40344</v>
      </c>
      <c r="J1165" t="s">
        <v>140</v>
      </c>
      <c r="K1165" t="s">
        <v>2452</v>
      </c>
    </row>
    <row r="1166" spans="1:11" x14ac:dyDescent="0.35">
      <c r="A1166" t="s">
        <v>1164</v>
      </c>
      <c r="B1166" t="s">
        <v>9</v>
      </c>
      <c r="C1166" t="s">
        <v>1165</v>
      </c>
      <c r="D1166">
        <v>2022</v>
      </c>
      <c r="E1166" t="s">
        <v>107</v>
      </c>
      <c r="F1166" t="s">
        <v>1166</v>
      </c>
      <c r="G1166" t="s">
        <v>367</v>
      </c>
      <c r="I1166" s="1">
        <v>39168</v>
      </c>
      <c r="J1166" t="s">
        <v>551</v>
      </c>
      <c r="K1166" t="s">
        <v>1167</v>
      </c>
    </row>
    <row r="1167" spans="1:11" x14ac:dyDescent="0.35">
      <c r="A1167" t="s">
        <v>3954</v>
      </c>
      <c r="B1167" t="s">
        <v>9</v>
      </c>
      <c r="C1167" t="s">
        <v>3955</v>
      </c>
      <c r="D1167">
        <v>2022</v>
      </c>
      <c r="E1167" t="s">
        <v>27</v>
      </c>
      <c r="F1167" t="s">
        <v>3956</v>
      </c>
      <c r="G1167" t="s">
        <v>160</v>
      </c>
      <c r="I1167" s="1">
        <v>40336</v>
      </c>
      <c r="J1167" t="s">
        <v>1679</v>
      </c>
      <c r="K1167" t="s">
        <v>2256</v>
      </c>
    </row>
    <row r="1168" spans="1:11" x14ac:dyDescent="0.35">
      <c r="A1168" t="s">
        <v>3957</v>
      </c>
      <c r="B1168" t="s">
        <v>9</v>
      </c>
      <c r="C1168" t="s">
        <v>3958</v>
      </c>
      <c r="D1168">
        <v>2022</v>
      </c>
      <c r="E1168" t="s">
        <v>2523</v>
      </c>
      <c r="F1168" t="s">
        <v>3959</v>
      </c>
      <c r="G1168" t="s">
        <v>189</v>
      </c>
      <c r="I1168" s="1">
        <v>41913</v>
      </c>
      <c r="J1168" t="s">
        <v>244</v>
      </c>
    </row>
    <row r="1169" spans="1:11" x14ac:dyDescent="0.35">
      <c r="A1169" t="s">
        <v>2397</v>
      </c>
      <c r="B1169" t="s">
        <v>16</v>
      </c>
      <c r="C1169" t="s">
        <v>2271</v>
      </c>
      <c r="D1169">
        <v>2022</v>
      </c>
      <c r="E1169" t="s">
        <v>88</v>
      </c>
      <c r="F1169" t="s">
        <v>2272</v>
      </c>
      <c r="G1169" t="s">
        <v>71</v>
      </c>
      <c r="I1169" s="1">
        <v>27557</v>
      </c>
      <c r="J1169" t="s">
        <v>365</v>
      </c>
    </row>
    <row r="1170" spans="1:11" x14ac:dyDescent="0.35">
      <c r="A1170" t="s">
        <v>845</v>
      </c>
      <c r="B1170" t="s">
        <v>16</v>
      </c>
      <c r="C1170" t="s">
        <v>846</v>
      </c>
      <c r="D1170">
        <v>2022</v>
      </c>
      <c r="E1170" t="s">
        <v>88</v>
      </c>
      <c r="F1170" t="s">
        <v>847</v>
      </c>
      <c r="G1170" t="s">
        <v>550</v>
      </c>
      <c r="I1170" s="1">
        <v>27954</v>
      </c>
      <c r="J1170" t="s">
        <v>551</v>
      </c>
    </row>
    <row r="1171" spans="1:11" x14ac:dyDescent="0.35">
      <c r="A1171" t="s">
        <v>776</v>
      </c>
      <c r="B1171" t="s">
        <v>9</v>
      </c>
      <c r="C1171" t="s">
        <v>777</v>
      </c>
      <c r="D1171">
        <v>2022</v>
      </c>
      <c r="E1171" t="s">
        <v>27</v>
      </c>
      <c r="F1171" t="s">
        <v>778</v>
      </c>
      <c r="G1171" t="s">
        <v>87</v>
      </c>
      <c r="I1171" s="1">
        <v>40341</v>
      </c>
      <c r="J1171" t="s">
        <v>75</v>
      </c>
      <c r="K1171" t="s">
        <v>80</v>
      </c>
    </row>
    <row r="1172" spans="1:11" x14ac:dyDescent="0.35">
      <c r="A1172" t="s">
        <v>2385</v>
      </c>
      <c r="B1172" t="s">
        <v>16</v>
      </c>
      <c r="C1172" t="s">
        <v>2245</v>
      </c>
      <c r="D1172">
        <v>2022</v>
      </c>
      <c r="E1172" t="s">
        <v>2519</v>
      </c>
      <c r="F1172" t="s">
        <v>2246</v>
      </c>
      <c r="G1172" t="s">
        <v>473</v>
      </c>
      <c r="I1172" s="1">
        <v>41566</v>
      </c>
      <c r="J1172" t="s">
        <v>1679</v>
      </c>
    </row>
    <row r="1173" spans="1:11" x14ac:dyDescent="0.35">
      <c r="A1173" t="s">
        <v>193</v>
      </c>
      <c r="B1173" t="s">
        <v>16</v>
      </c>
      <c r="C1173" t="s">
        <v>3960</v>
      </c>
      <c r="D1173">
        <v>2022</v>
      </c>
      <c r="E1173" t="s">
        <v>59</v>
      </c>
      <c r="F1173" t="s">
        <v>194</v>
      </c>
      <c r="G1173" t="s">
        <v>101</v>
      </c>
      <c r="I1173" s="1">
        <v>39855</v>
      </c>
      <c r="J1173" t="s">
        <v>61</v>
      </c>
    </row>
    <row r="1174" spans="1:11" x14ac:dyDescent="0.35">
      <c r="A1174" t="s">
        <v>1441</v>
      </c>
      <c r="B1174" t="s">
        <v>9</v>
      </c>
      <c r="C1174" t="s">
        <v>1442</v>
      </c>
      <c r="D1174">
        <v>2022</v>
      </c>
      <c r="E1174" t="s">
        <v>88</v>
      </c>
      <c r="F1174" t="s">
        <v>1443</v>
      </c>
      <c r="G1174" t="s">
        <v>42</v>
      </c>
      <c r="I1174" s="1">
        <v>35645</v>
      </c>
      <c r="J1174" t="s">
        <v>422</v>
      </c>
      <c r="K1174" t="s">
        <v>249</v>
      </c>
    </row>
    <row r="1175" spans="1:11" x14ac:dyDescent="0.35">
      <c r="A1175" t="s">
        <v>3961</v>
      </c>
      <c r="B1175" t="s">
        <v>9</v>
      </c>
      <c r="C1175" t="s">
        <v>3962</v>
      </c>
      <c r="D1175">
        <v>2022</v>
      </c>
      <c r="E1175" t="s">
        <v>2519</v>
      </c>
      <c r="F1175" t="s">
        <v>3963</v>
      </c>
      <c r="G1175" t="s">
        <v>190</v>
      </c>
      <c r="I1175" s="1">
        <v>41625</v>
      </c>
      <c r="J1175" t="s">
        <v>267</v>
      </c>
      <c r="K1175" t="s">
        <v>570</v>
      </c>
    </row>
    <row r="1176" spans="1:11" x14ac:dyDescent="0.35">
      <c r="A1176" t="s">
        <v>1322</v>
      </c>
      <c r="B1176" t="s">
        <v>9</v>
      </c>
      <c r="C1176" t="s">
        <v>1323</v>
      </c>
      <c r="D1176">
        <v>2022</v>
      </c>
      <c r="E1176" t="s">
        <v>252</v>
      </c>
      <c r="F1176" t="s">
        <v>1324</v>
      </c>
      <c r="G1176" t="s">
        <v>260</v>
      </c>
      <c r="I1176" s="1">
        <v>38035</v>
      </c>
      <c r="J1176" t="s">
        <v>474</v>
      </c>
      <c r="K1176" t="s">
        <v>1316</v>
      </c>
    </row>
    <row r="1177" spans="1:11" x14ac:dyDescent="0.35">
      <c r="A1177" t="s">
        <v>3964</v>
      </c>
      <c r="B1177" t="s">
        <v>9</v>
      </c>
      <c r="C1177" t="s">
        <v>3965</v>
      </c>
      <c r="D1177">
        <v>2022</v>
      </c>
      <c r="E1177" t="s">
        <v>27</v>
      </c>
      <c r="F1177" t="s">
        <v>3966</v>
      </c>
      <c r="G1177" t="s">
        <v>189</v>
      </c>
      <c r="I1177" s="1">
        <v>40258</v>
      </c>
      <c r="J1177" t="s">
        <v>2986</v>
      </c>
      <c r="K1177" t="s">
        <v>2987</v>
      </c>
    </row>
    <row r="1178" spans="1:11" x14ac:dyDescent="0.35">
      <c r="A1178" t="s">
        <v>1228</v>
      </c>
      <c r="B1178" t="s">
        <v>9</v>
      </c>
      <c r="C1178" t="s">
        <v>1229</v>
      </c>
      <c r="D1178">
        <v>2022</v>
      </c>
      <c r="E1178" t="s">
        <v>107</v>
      </c>
      <c r="F1178" t="s">
        <v>833</v>
      </c>
      <c r="G1178" t="s">
        <v>189</v>
      </c>
      <c r="I1178" s="1">
        <v>39118</v>
      </c>
      <c r="J1178" t="s">
        <v>12</v>
      </c>
    </row>
    <row r="1179" spans="1:11" x14ac:dyDescent="0.35">
      <c r="A1179" t="s">
        <v>2724</v>
      </c>
      <c r="B1179" t="s">
        <v>9</v>
      </c>
      <c r="C1179" t="s">
        <v>2725</v>
      </c>
      <c r="D1179">
        <v>2022</v>
      </c>
      <c r="E1179" t="s">
        <v>18</v>
      </c>
      <c r="F1179" t="s">
        <v>2726</v>
      </c>
      <c r="G1179" t="s">
        <v>390</v>
      </c>
      <c r="I1179" s="1">
        <v>40850</v>
      </c>
      <c r="J1179" t="s">
        <v>188</v>
      </c>
    </row>
    <row r="1180" spans="1:11" x14ac:dyDescent="0.35">
      <c r="A1180" t="s">
        <v>2067</v>
      </c>
      <c r="B1180" t="s">
        <v>9</v>
      </c>
      <c r="C1180" t="s">
        <v>1784</v>
      </c>
      <c r="D1180">
        <v>2022</v>
      </c>
      <c r="E1180" t="s">
        <v>363</v>
      </c>
      <c r="F1180" t="s">
        <v>1785</v>
      </c>
      <c r="G1180" t="s">
        <v>367</v>
      </c>
      <c r="I1180" s="1">
        <v>39367</v>
      </c>
      <c r="J1180" t="s">
        <v>1679</v>
      </c>
      <c r="K1180" t="s">
        <v>379</v>
      </c>
    </row>
    <row r="1181" spans="1:11" x14ac:dyDescent="0.35">
      <c r="A1181" t="s">
        <v>2362</v>
      </c>
      <c r="B1181" t="s">
        <v>9</v>
      </c>
      <c r="C1181" t="s">
        <v>2213</v>
      </c>
      <c r="D1181">
        <v>2022</v>
      </c>
      <c r="E1181" t="s">
        <v>18</v>
      </c>
      <c r="F1181" t="s">
        <v>1785</v>
      </c>
      <c r="G1181" t="s">
        <v>331</v>
      </c>
      <c r="I1181" s="1">
        <v>40955</v>
      </c>
      <c r="J1181" t="s">
        <v>1679</v>
      </c>
      <c r="K1181" t="s">
        <v>379</v>
      </c>
    </row>
    <row r="1182" spans="1:11" x14ac:dyDescent="0.35">
      <c r="A1182" t="s">
        <v>2348</v>
      </c>
      <c r="B1182" t="s">
        <v>16</v>
      </c>
      <c r="C1182" t="s">
        <v>2196</v>
      </c>
      <c r="D1182">
        <v>2022</v>
      </c>
      <c r="E1182" t="s">
        <v>2523</v>
      </c>
      <c r="F1182" t="s">
        <v>2197</v>
      </c>
      <c r="G1182" t="s">
        <v>175</v>
      </c>
      <c r="I1182" s="1">
        <v>42068</v>
      </c>
      <c r="J1182" t="s">
        <v>1679</v>
      </c>
    </row>
    <row r="1183" spans="1:11" x14ac:dyDescent="0.35">
      <c r="A1183" t="s">
        <v>1153</v>
      </c>
      <c r="B1183" t="s">
        <v>16</v>
      </c>
      <c r="C1183" t="s">
        <v>1154</v>
      </c>
      <c r="D1183">
        <v>2022</v>
      </c>
      <c r="E1183" t="s">
        <v>953</v>
      </c>
      <c r="F1183" t="s">
        <v>1155</v>
      </c>
      <c r="G1183" t="s">
        <v>196</v>
      </c>
      <c r="I1183" s="1">
        <v>36420</v>
      </c>
      <c r="J1183" t="s">
        <v>110</v>
      </c>
    </row>
    <row r="1184" spans="1:11" x14ac:dyDescent="0.35">
      <c r="A1184" t="s">
        <v>2176</v>
      </c>
      <c r="B1184" t="s">
        <v>9</v>
      </c>
      <c r="C1184" t="s">
        <v>1542</v>
      </c>
      <c r="D1184">
        <v>2022</v>
      </c>
      <c r="E1184" t="s">
        <v>363</v>
      </c>
      <c r="F1184" t="s">
        <v>606</v>
      </c>
      <c r="G1184" t="s">
        <v>592</v>
      </c>
      <c r="I1184" s="1">
        <v>39625</v>
      </c>
      <c r="J1184" t="s">
        <v>128</v>
      </c>
      <c r="K1184" t="s">
        <v>1050</v>
      </c>
    </row>
    <row r="1185" spans="1:11" x14ac:dyDescent="0.35">
      <c r="A1185" t="s">
        <v>604</v>
      </c>
      <c r="B1185" t="s">
        <v>16</v>
      </c>
      <c r="C1185" t="s">
        <v>605</v>
      </c>
      <c r="D1185">
        <v>2022</v>
      </c>
      <c r="E1185" t="s">
        <v>40</v>
      </c>
      <c r="F1185" t="s">
        <v>606</v>
      </c>
      <c r="G1185" t="s">
        <v>109</v>
      </c>
      <c r="I1185" s="1">
        <v>40640</v>
      </c>
      <c r="J1185" t="s">
        <v>128</v>
      </c>
      <c r="K1185" t="s">
        <v>1215</v>
      </c>
    </row>
    <row r="1186" spans="1:11" x14ac:dyDescent="0.35">
      <c r="A1186" t="s">
        <v>3967</v>
      </c>
      <c r="B1186" t="s">
        <v>9</v>
      </c>
      <c r="C1186" t="s">
        <v>3968</v>
      </c>
      <c r="D1186">
        <v>2022</v>
      </c>
      <c r="E1186" t="s">
        <v>10</v>
      </c>
      <c r="I1186" s="1">
        <v>41114</v>
      </c>
      <c r="J1186" t="s">
        <v>257</v>
      </c>
      <c r="K1186" t="s">
        <v>114</v>
      </c>
    </row>
    <row r="1187" spans="1:11" x14ac:dyDescent="0.35">
      <c r="A1187" t="s">
        <v>3969</v>
      </c>
      <c r="B1187" t="s">
        <v>16</v>
      </c>
      <c r="C1187" t="s">
        <v>3970</v>
      </c>
      <c r="D1187">
        <v>2022</v>
      </c>
      <c r="E1187" t="s">
        <v>18</v>
      </c>
      <c r="I1187" s="1">
        <v>40973</v>
      </c>
      <c r="J1187" t="s">
        <v>257</v>
      </c>
      <c r="K1187" t="s">
        <v>114</v>
      </c>
    </row>
    <row r="1188" spans="1:11" x14ac:dyDescent="0.35">
      <c r="I1188" s="1"/>
    </row>
    <row r="1189" spans="1:11" x14ac:dyDescent="0.35">
      <c r="I1189" s="1"/>
    </row>
    <row r="1190" spans="1:11" x14ac:dyDescent="0.35">
      <c r="I1190" s="1"/>
    </row>
    <row r="1191" spans="1:11" x14ac:dyDescent="0.35">
      <c r="I1191" s="1"/>
    </row>
    <row r="1192" spans="1:11" x14ac:dyDescent="0.35">
      <c r="I1192" s="1"/>
    </row>
    <row r="1193" spans="1:11" x14ac:dyDescent="0.35">
      <c r="I1193" s="1"/>
    </row>
    <row r="1194" spans="1:11" x14ac:dyDescent="0.35">
      <c r="I1194" s="1"/>
    </row>
    <row r="1195" spans="1:11" x14ac:dyDescent="0.35">
      <c r="I1195" s="1"/>
    </row>
    <row r="1196" spans="1:11" x14ac:dyDescent="0.35">
      <c r="I1196" s="1"/>
    </row>
    <row r="1197" spans="1:11" x14ac:dyDescent="0.35">
      <c r="I1197" s="1"/>
    </row>
    <row r="1198" spans="1:11" x14ac:dyDescent="0.35">
      <c r="I1198" s="1"/>
    </row>
    <row r="1199" spans="1:11" x14ac:dyDescent="0.35">
      <c r="I1199" s="1"/>
    </row>
    <row r="1200" spans="1:11" x14ac:dyDescent="0.35">
      <c r="I1200" s="1"/>
    </row>
    <row r="1201" spans="9:9" x14ac:dyDescent="0.35">
      <c r="I1201" s="1"/>
    </row>
    <row r="1202" spans="9:9" x14ac:dyDescent="0.35">
      <c r="I1202" s="1"/>
    </row>
    <row r="1203" spans="9:9" x14ac:dyDescent="0.35">
      <c r="I1203" s="1"/>
    </row>
    <row r="1204" spans="9:9" x14ac:dyDescent="0.35">
      <c r="I1204" s="1"/>
    </row>
    <row r="1205" spans="9:9" x14ac:dyDescent="0.35">
      <c r="I1205" s="1"/>
    </row>
    <row r="1206" spans="9:9" x14ac:dyDescent="0.35">
      <c r="I1206" s="1"/>
    </row>
    <row r="1207" spans="9:9" x14ac:dyDescent="0.35">
      <c r="I1207" s="1"/>
    </row>
    <row r="1208" spans="9:9" x14ac:dyDescent="0.35">
      <c r="I1208" s="1"/>
    </row>
    <row r="1209" spans="9:9" x14ac:dyDescent="0.35">
      <c r="I1209" s="1"/>
    </row>
    <row r="1210" spans="9:9" x14ac:dyDescent="0.35">
      <c r="I1210" s="1"/>
    </row>
    <row r="1211" spans="9:9" x14ac:dyDescent="0.35">
      <c r="I1211" s="1"/>
    </row>
    <row r="1212" spans="9:9" x14ac:dyDescent="0.35">
      <c r="I1212" s="1"/>
    </row>
    <row r="1213" spans="9:9" x14ac:dyDescent="0.35">
      <c r="I1213" s="1"/>
    </row>
    <row r="1214" spans="9:9" x14ac:dyDescent="0.35">
      <c r="I1214" s="1"/>
    </row>
    <row r="1215" spans="9:9" x14ac:dyDescent="0.35">
      <c r="I1215" s="1"/>
    </row>
    <row r="1216" spans="9:9" x14ac:dyDescent="0.35">
      <c r="I1216" s="1"/>
    </row>
    <row r="1217" spans="9:9" x14ac:dyDescent="0.35">
      <c r="I1217" s="1"/>
    </row>
    <row r="1218" spans="9:9" x14ac:dyDescent="0.35">
      <c r="I1218" s="1"/>
    </row>
    <row r="1219" spans="9:9" x14ac:dyDescent="0.35">
      <c r="I1219" s="1"/>
    </row>
    <row r="1220" spans="9:9" x14ac:dyDescent="0.35">
      <c r="I1220" s="1"/>
    </row>
    <row r="1221" spans="9:9" x14ac:dyDescent="0.35">
      <c r="I1221" s="1"/>
    </row>
    <row r="1222" spans="9:9" x14ac:dyDescent="0.35">
      <c r="I1222" s="1"/>
    </row>
    <row r="1223" spans="9:9" x14ac:dyDescent="0.35">
      <c r="I1223" s="1"/>
    </row>
    <row r="1224" spans="9:9" x14ac:dyDescent="0.35">
      <c r="I1224" s="1"/>
    </row>
    <row r="1225" spans="9:9" x14ac:dyDescent="0.35">
      <c r="I1225" s="1"/>
    </row>
    <row r="1226" spans="9:9" x14ac:dyDescent="0.35">
      <c r="I1226" s="1"/>
    </row>
    <row r="1227" spans="9:9" x14ac:dyDescent="0.35">
      <c r="I1227" s="1"/>
    </row>
    <row r="1228" spans="9:9" x14ac:dyDescent="0.35">
      <c r="I1228" s="1"/>
    </row>
    <row r="1229" spans="9:9" x14ac:dyDescent="0.35">
      <c r="I1229" s="1"/>
    </row>
    <row r="1230" spans="9:9" x14ac:dyDescent="0.35">
      <c r="I1230" s="1"/>
    </row>
    <row r="1231" spans="9:9" x14ac:dyDescent="0.35">
      <c r="I1231" s="1"/>
    </row>
    <row r="1232" spans="9:9" x14ac:dyDescent="0.35">
      <c r="I1232" s="1"/>
    </row>
    <row r="1233" spans="9:9" x14ac:dyDescent="0.35">
      <c r="I1233" s="1"/>
    </row>
    <row r="1234" spans="9:9" x14ac:dyDescent="0.35">
      <c r="I1234" s="1"/>
    </row>
    <row r="1235" spans="9:9" x14ac:dyDescent="0.35">
      <c r="I1235" s="1"/>
    </row>
    <row r="1236" spans="9:9" x14ac:dyDescent="0.35">
      <c r="I1236" s="1"/>
    </row>
    <row r="1237" spans="9:9" x14ac:dyDescent="0.35">
      <c r="I1237" s="1"/>
    </row>
    <row r="1238" spans="9:9" x14ac:dyDescent="0.35">
      <c r="I1238" s="1"/>
    </row>
    <row r="1239" spans="9:9" x14ac:dyDescent="0.35">
      <c r="I1239" s="1"/>
    </row>
    <row r="1240" spans="9:9" x14ac:dyDescent="0.35">
      <c r="I1240" s="1"/>
    </row>
    <row r="1241" spans="9:9" x14ac:dyDescent="0.35">
      <c r="I1241" s="1"/>
    </row>
    <row r="1242" spans="9:9" x14ac:dyDescent="0.35">
      <c r="I1242" s="1"/>
    </row>
    <row r="1243" spans="9:9" x14ac:dyDescent="0.35">
      <c r="I1243" s="1"/>
    </row>
    <row r="1244" spans="9:9" x14ac:dyDescent="0.35">
      <c r="I1244" s="1"/>
    </row>
    <row r="1245" spans="9:9" x14ac:dyDescent="0.35">
      <c r="I1245" s="1"/>
    </row>
    <row r="1246" spans="9:9" x14ac:dyDescent="0.35">
      <c r="I1246" s="1"/>
    </row>
    <row r="1247" spans="9:9" x14ac:dyDescent="0.35">
      <c r="I1247" s="1"/>
    </row>
    <row r="1248" spans="9:9" x14ac:dyDescent="0.35">
      <c r="I1248" s="1"/>
    </row>
    <row r="1249" spans="9:9" x14ac:dyDescent="0.35">
      <c r="I1249" s="1"/>
    </row>
    <row r="1250" spans="9:9" x14ac:dyDescent="0.35">
      <c r="I1250" s="1"/>
    </row>
    <row r="1251" spans="9:9" x14ac:dyDescent="0.35">
      <c r="I1251" s="1"/>
    </row>
    <row r="1252" spans="9:9" x14ac:dyDescent="0.35">
      <c r="I1252" s="1"/>
    </row>
    <row r="1253" spans="9:9" x14ac:dyDescent="0.35">
      <c r="I1253" s="1"/>
    </row>
    <row r="1254" spans="9:9" x14ac:dyDescent="0.35">
      <c r="I1254" s="1"/>
    </row>
    <row r="1255" spans="9:9" x14ac:dyDescent="0.35">
      <c r="I1255" s="1"/>
    </row>
    <row r="1256" spans="9:9" x14ac:dyDescent="0.35">
      <c r="I1256" s="1"/>
    </row>
    <row r="1257" spans="9:9" x14ac:dyDescent="0.35">
      <c r="I1257" s="1"/>
    </row>
    <row r="1258" spans="9:9" x14ac:dyDescent="0.35">
      <c r="I1258" s="1"/>
    </row>
    <row r="1259" spans="9:9" x14ac:dyDescent="0.35">
      <c r="I1259" s="1"/>
    </row>
    <row r="1260" spans="9:9" x14ac:dyDescent="0.35">
      <c r="I1260" s="1"/>
    </row>
    <row r="1261" spans="9:9" x14ac:dyDescent="0.35">
      <c r="I1261" s="1"/>
    </row>
    <row r="1262" spans="9:9" x14ac:dyDescent="0.35">
      <c r="I1262" s="1"/>
    </row>
    <row r="1263" spans="9:9" x14ac:dyDescent="0.35">
      <c r="I1263" s="1"/>
    </row>
    <row r="1264" spans="9:9" x14ac:dyDescent="0.35">
      <c r="I1264" s="1"/>
    </row>
    <row r="1265" spans="9:9" x14ac:dyDescent="0.35">
      <c r="I1265" s="1"/>
    </row>
    <row r="1266" spans="9:9" x14ac:dyDescent="0.35">
      <c r="I1266" s="1"/>
    </row>
    <row r="1267" spans="9:9" x14ac:dyDescent="0.35">
      <c r="I1267" s="1"/>
    </row>
    <row r="1268" spans="9:9" x14ac:dyDescent="0.35">
      <c r="I1268" s="1"/>
    </row>
    <row r="1269" spans="9:9" x14ac:dyDescent="0.35">
      <c r="I1269" s="1"/>
    </row>
    <row r="1270" spans="9:9" x14ac:dyDescent="0.35">
      <c r="I1270" s="1"/>
    </row>
    <row r="1271" spans="9:9" x14ac:dyDescent="0.35">
      <c r="I1271" s="1"/>
    </row>
    <row r="1272" spans="9:9" x14ac:dyDescent="0.35">
      <c r="I1272" s="1"/>
    </row>
    <row r="1273" spans="9:9" x14ac:dyDescent="0.35">
      <c r="I1273" s="1"/>
    </row>
    <row r="1274" spans="9:9" x14ac:dyDescent="0.35">
      <c r="I1274" s="1"/>
    </row>
    <row r="1275" spans="9:9" x14ac:dyDescent="0.35">
      <c r="I1275" s="1"/>
    </row>
    <row r="1276" spans="9:9" x14ac:dyDescent="0.35">
      <c r="I1276" s="1"/>
    </row>
    <row r="1277" spans="9:9" x14ac:dyDescent="0.35">
      <c r="I1277" s="1"/>
    </row>
    <row r="1278" spans="9:9" x14ac:dyDescent="0.35">
      <c r="I1278" s="1"/>
    </row>
    <row r="1279" spans="9:9" x14ac:dyDescent="0.35">
      <c r="I1279" s="1"/>
    </row>
    <row r="1280" spans="9:9" x14ac:dyDescent="0.35">
      <c r="I1280" s="1"/>
    </row>
    <row r="1281" spans="9:9" x14ac:dyDescent="0.35">
      <c r="I1281" s="1"/>
    </row>
    <row r="1282" spans="9:9" x14ac:dyDescent="0.35">
      <c r="I1282" s="1"/>
    </row>
    <row r="1283" spans="9:9" x14ac:dyDescent="0.35">
      <c r="I1283" s="1"/>
    </row>
    <row r="1284" spans="9:9" x14ac:dyDescent="0.35">
      <c r="I1284" s="1"/>
    </row>
    <row r="1285" spans="9:9" x14ac:dyDescent="0.35">
      <c r="I1285" s="1"/>
    </row>
    <row r="1286" spans="9:9" x14ac:dyDescent="0.35">
      <c r="I1286" s="1"/>
    </row>
    <row r="1287" spans="9:9" x14ac:dyDescent="0.35">
      <c r="I1287" s="1"/>
    </row>
    <row r="1288" spans="9:9" x14ac:dyDescent="0.35">
      <c r="I1288" s="1"/>
    </row>
    <row r="1289" spans="9:9" x14ac:dyDescent="0.35">
      <c r="I1289" s="1"/>
    </row>
    <row r="1290" spans="9:9" x14ac:dyDescent="0.35">
      <c r="I1290" s="1"/>
    </row>
    <row r="1291" spans="9:9" x14ac:dyDescent="0.35">
      <c r="I1291" s="1"/>
    </row>
    <row r="1292" spans="9:9" x14ac:dyDescent="0.35">
      <c r="I1292" s="1"/>
    </row>
    <row r="1293" spans="9:9" x14ac:dyDescent="0.35">
      <c r="I1293" s="1"/>
    </row>
    <row r="1294" spans="9:9" x14ac:dyDescent="0.35">
      <c r="I1294" s="1"/>
    </row>
    <row r="1295" spans="9:9" x14ac:dyDescent="0.35">
      <c r="I1295" s="1"/>
    </row>
    <row r="1296" spans="9:9" x14ac:dyDescent="0.35">
      <c r="I1296" s="1"/>
    </row>
    <row r="1297" spans="9:9" x14ac:dyDescent="0.35">
      <c r="I1297" s="1"/>
    </row>
    <row r="1298" spans="9:9" x14ac:dyDescent="0.35">
      <c r="I1298" s="1"/>
    </row>
    <row r="1299" spans="9:9" x14ac:dyDescent="0.35">
      <c r="I1299" s="1"/>
    </row>
    <row r="1300" spans="9:9" x14ac:dyDescent="0.35">
      <c r="I1300" s="1"/>
    </row>
    <row r="1301" spans="9:9" x14ac:dyDescent="0.35">
      <c r="I1301" s="1"/>
    </row>
    <row r="1302" spans="9:9" x14ac:dyDescent="0.35">
      <c r="I1302" s="1"/>
    </row>
    <row r="1303" spans="9:9" x14ac:dyDescent="0.35">
      <c r="I1303" s="1"/>
    </row>
    <row r="1304" spans="9:9" x14ac:dyDescent="0.35">
      <c r="I1304" s="1"/>
    </row>
    <row r="1305" spans="9:9" x14ac:dyDescent="0.35">
      <c r="I1305" s="1"/>
    </row>
    <row r="1306" spans="9:9" x14ac:dyDescent="0.35">
      <c r="I1306" s="1"/>
    </row>
    <row r="1307" spans="9:9" x14ac:dyDescent="0.35">
      <c r="I1307" s="1"/>
    </row>
    <row r="1308" spans="9:9" x14ac:dyDescent="0.35">
      <c r="I1308" s="1"/>
    </row>
    <row r="1309" spans="9:9" x14ac:dyDescent="0.35">
      <c r="I1309" s="1"/>
    </row>
    <row r="1310" spans="9:9" x14ac:dyDescent="0.35">
      <c r="I1310" s="1"/>
    </row>
    <row r="1311" spans="9:9" x14ac:dyDescent="0.35">
      <c r="I1311" s="1"/>
    </row>
    <row r="1312" spans="9:9" x14ac:dyDescent="0.35">
      <c r="I1312" s="1"/>
    </row>
    <row r="1313" spans="9:9" x14ac:dyDescent="0.35">
      <c r="I1313" s="1"/>
    </row>
    <row r="1314" spans="9:9" x14ac:dyDescent="0.35">
      <c r="I1314" s="1"/>
    </row>
    <row r="1315" spans="9:9" x14ac:dyDescent="0.35">
      <c r="I1315" s="1"/>
    </row>
    <row r="1316" spans="9:9" x14ac:dyDescent="0.35">
      <c r="I1316" s="1"/>
    </row>
    <row r="1317" spans="9:9" x14ac:dyDescent="0.35">
      <c r="I1317" s="1"/>
    </row>
    <row r="1318" spans="9:9" x14ac:dyDescent="0.35">
      <c r="I1318" s="1"/>
    </row>
    <row r="1319" spans="9:9" x14ac:dyDescent="0.35">
      <c r="I1319" s="1"/>
    </row>
    <row r="1320" spans="9:9" x14ac:dyDescent="0.35">
      <c r="I1320" s="1"/>
    </row>
    <row r="1321" spans="9:9" x14ac:dyDescent="0.35">
      <c r="I1321" s="1"/>
    </row>
    <row r="1322" spans="9:9" x14ac:dyDescent="0.35">
      <c r="I1322" s="1"/>
    </row>
    <row r="1323" spans="9:9" x14ac:dyDescent="0.35">
      <c r="I1323" s="1"/>
    </row>
    <row r="1324" spans="9:9" x14ac:dyDescent="0.35">
      <c r="I1324" s="1"/>
    </row>
    <row r="1325" spans="9:9" x14ac:dyDescent="0.35">
      <c r="I1325" s="1"/>
    </row>
    <row r="1326" spans="9:9" x14ac:dyDescent="0.35">
      <c r="I1326" s="1"/>
    </row>
    <row r="1327" spans="9:9" x14ac:dyDescent="0.35">
      <c r="I1327" s="1"/>
    </row>
    <row r="1328" spans="9:9" x14ac:dyDescent="0.35">
      <c r="I1328" s="1"/>
    </row>
    <row r="1329" spans="9:9" x14ac:dyDescent="0.35">
      <c r="I1329" s="1"/>
    </row>
    <row r="1330" spans="9:9" x14ac:dyDescent="0.35">
      <c r="I1330" s="1"/>
    </row>
    <row r="1331" spans="9:9" x14ac:dyDescent="0.35">
      <c r="I1331" s="1"/>
    </row>
    <row r="1332" spans="9:9" x14ac:dyDescent="0.35">
      <c r="I1332" s="1"/>
    </row>
    <row r="1333" spans="9:9" x14ac:dyDescent="0.35">
      <c r="I1333" s="1"/>
    </row>
    <row r="1334" spans="9:9" x14ac:dyDescent="0.35">
      <c r="I1334" s="1"/>
    </row>
    <row r="1335" spans="9:9" x14ac:dyDescent="0.35">
      <c r="I1335" s="1"/>
    </row>
    <row r="1336" spans="9:9" x14ac:dyDescent="0.35">
      <c r="I1336" s="1"/>
    </row>
    <row r="1337" spans="9:9" x14ac:dyDescent="0.35">
      <c r="I1337" s="1"/>
    </row>
    <row r="1338" spans="9:9" x14ac:dyDescent="0.35">
      <c r="I1338" s="1"/>
    </row>
    <row r="1339" spans="9:9" x14ac:dyDescent="0.35">
      <c r="I1339" s="1"/>
    </row>
    <row r="1340" spans="9:9" x14ac:dyDescent="0.35">
      <c r="I1340" s="1"/>
    </row>
    <row r="1341" spans="9:9" x14ac:dyDescent="0.35">
      <c r="I1341" s="1"/>
    </row>
    <row r="1342" spans="9:9" x14ac:dyDescent="0.35">
      <c r="I1342" s="1"/>
    </row>
    <row r="1343" spans="9:9" x14ac:dyDescent="0.35">
      <c r="I1343" s="1"/>
    </row>
    <row r="1344" spans="9:9" x14ac:dyDescent="0.35">
      <c r="I1344" s="1"/>
    </row>
    <row r="1345" spans="9:9" x14ac:dyDescent="0.35">
      <c r="I1345" s="1"/>
    </row>
    <row r="1346" spans="9:9" x14ac:dyDescent="0.35">
      <c r="I1346" s="1"/>
    </row>
    <row r="1347" spans="9:9" x14ac:dyDescent="0.35">
      <c r="I1347" s="1"/>
    </row>
    <row r="1348" spans="9:9" x14ac:dyDescent="0.35">
      <c r="I1348" s="1"/>
    </row>
    <row r="1349" spans="9:9" x14ac:dyDescent="0.35">
      <c r="I1349" s="1"/>
    </row>
    <row r="1350" spans="9:9" x14ac:dyDescent="0.35">
      <c r="I1350" s="1"/>
    </row>
    <row r="1351" spans="9:9" x14ac:dyDescent="0.35">
      <c r="I1351" s="1"/>
    </row>
    <row r="1352" spans="9:9" x14ac:dyDescent="0.35">
      <c r="I1352" s="1"/>
    </row>
    <row r="1353" spans="9:9" x14ac:dyDescent="0.35">
      <c r="I1353" s="1"/>
    </row>
    <row r="1354" spans="9:9" x14ac:dyDescent="0.35">
      <c r="I1354" s="1"/>
    </row>
    <row r="1355" spans="9:9" x14ac:dyDescent="0.35">
      <c r="I1355" s="1"/>
    </row>
    <row r="1356" spans="9:9" x14ac:dyDescent="0.35">
      <c r="I1356" s="1"/>
    </row>
    <row r="1357" spans="9:9" x14ac:dyDescent="0.35">
      <c r="I1357" s="1"/>
    </row>
    <row r="1358" spans="9:9" x14ac:dyDescent="0.35">
      <c r="I1358" s="1"/>
    </row>
    <row r="1359" spans="9:9" x14ac:dyDescent="0.35">
      <c r="I1359" s="1"/>
    </row>
    <row r="1360" spans="9:9" x14ac:dyDescent="0.35">
      <c r="I1360" s="1"/>
    </row>
    <row r="1361" spans="9:9" x14ac:dyDescent="0.35">
      <c r="I1361" s="1"/>
    </row>
    <row r="1362" spans="9:9" x14ac:dyDescent="0.35">
      <c r="I1362" s="1"/>
    </row>
    <row r="1363" spans="9:9" x14ac:dyDescent="0.35">
      <c r="I1363" s="1"/>
    </row>
    <row r="1364" spans="9:9" x14ac:dyDescent="0.35">
      <c r="I1364" s="1"/>
    </row>
    <row r="1365" spans="9:9" x14ac:dyDescent="0.35">
      <c r="I1365" s="1"/>
    </row>
    <row r="1366" spans="9:9" x14ac:dyDescent="0.35">
      <c r="I1366" s="1"/>
    </row>
    <row r="1367" spans="9:9" x14ac:dyDescent="0.35">
      <c r="I1367" s="1"/>
    </row>
    <row r="1368" spans="9:9" x14ac:dyDescent="0.35">
      <c r="I1368" s="1"/>
    </row>
    <row r="1369" spans="9:9" x14ac:dyDescent="0.35">
      <c r="I1369" s="1"/>
    </row>
    <row r="1370" spans="9:9" x14ac:dyDescent="0.35">
      <c r="I1370" s="1"/>
    </row>
    <row r="1371" spans="9:9" x14ac:dyDescent="0.35">
      <c r="I1371" s="1"/>
    </row>
    <row r="1372" spans="9:9" x14ac:dyDescent="0.35">
      <c r="I1372" s="1"/>
    </row>
    <row r="1373" spans="9:9" x14ac:dyDescent="0.35">
      <c r="I1373" s="1"/>
    </row>
    <row r="1374" spans="9:9" x14ac:dyDescent="0.35">
      <c r="I1374" s="1"/>
    </row>
    <row r="1375" spans="9:9" x14ac:dyDescent="0.35">
      <c r="I1375" s="1"/>
    </row>
    <row r="1376" spans="9:9" x14ac:dyDescent="0.35">
      <c r="I1376" s="1"/>
    </row>
    <row r="1377" spans="9:9" x14ac:dyDescent="0.35">
      <c r="I1377" s="1"/>
    </row>
    <row r="1378" spans="9:9" x14ac:dyDescent="0.35">
      <c r="I1378" s="1"/>
    </row>
    <row r="1379" spans="9:9" x14ac:dyDescent="0.35">
      <c r="I1379" s="1"/>
    </row>
    <row r="1380" spans="9:9" x14ac:dyDescent="0.35">
      <c r="I1380" s="1"/>
    </row>
    <row r="1381" spans="9:9" x14ac:dyDescent="0.35">
      <c r="I1381" s="1"/>
    </row>
    <row r="1382" spans="9:9" x14ac:dyDescent="0.35">
      <c r="I1382" s="1"/>
    </row>
    <row r="1383" spans="9:9" x14ac:dyDescent="0.35">
      <c r="I1383" s="1"/>
    </row>
    <row r="1384" spans="9:9" x14ac:dyDescent="0.35">
      <c r="I1384" s="1"/>
    </row>
    <row r="1385" spans="9:9" x14ac:dyDescent="0.35">
      <c r="I1385" s="1"/>
    </row>
    <row r="1386" spans="9:9" x14ac:dyDescent="0.35">
      <c r="I1386" s="1"/>
    </row>
    <row r="1387" spans="9:9" x14ac:dyDescent="0.35">
      <c r="I1387" s="1"/>
    </row>
    <row r="1388" spans="9:9" x14ac:dyDescent="0.35">
      <c r="I1388" s="1"/>
    </row>
    <row r="1389" spans="9:9" x14ac:dyDescent="0.35">
      <c r="I1389" s="1"/>
    </row>
    <row r="1390" spans="9:9" x14ac:dyDescent="0.35">
      <c r="I1390" s="1"/>
    </row>
    <row r="1391" spans="9:9" x14ac:dyDescent="0.35">
      <c r="I1391" s="1"/>
    </row>
    <row r="1392" spans="9:9" x14ac:dyDescent="0.35">
      <c r="I1392" s="1"/>
    </row>
    <row r="1393" spans="9:9" x14ac:dyDescent="0.35">
      <c r="I1393" s="1"/>
    </row>
    <row r="1394" spans="9:9" x14ac:dyDescent="0.35">
      <c r="I1394" s="1"/>
    </row>
    <row r="1395" spans="9:9" x14ac:dyDescent="0.35">
      <c r="I1395" s="1"/>
    </row>
    <row r="1396" spans="9:9" x14ac:dyDescent="0.35">
      <c r="I1396" s="1"/>
    </row>
    <row r="1397" spans="9:9" x14ac:dyDescent="0.35">
      <c r="I1397" s="1"/>
    </row>
    <row r="1398" spans="9:9" x14ac:dyDescent="0.35">
      <c r="I1398" s="1"/>
    </row>
    <row r="1399" spans="9:9" x14ac:dyDescent="0.35">
      <c r="I1399" s="1"/>
    </row>
    <row r="1400" spans="9:9" x14ac:dyDescent="0.35">
      <c r="I1400" s="1"/>
    </row>
    <row r="1401" spans="9:9" x14ac:dyDescent="0.35">
      <c r="I1401" s="1"/>
    </row>
    <row r="1402" spans="9:9" x14ac:dyDescent="0.35">
      <c r="I1402" s="1"/>
    </row>
    <row r="1403" spans="9:9" x14ac:dyDescent="0.35">
      <c r="I1403" s="1"/>
    </row>
    <row r="1404" spans="9:9" x14ac:dyDescent="0.35">
      <c r="I1404" s="1"/>
    </row>
    <row r="1405" spans="9:9" x14ac:dyDescent="0.35">
      <c r="I1405" s="1"/>
    </row>
    <row r="1406" spans="9:9" x14ac:dyDescent="0.35">
      <c r="I1406" s="1"/>
    </row>
    <row r="1407" spans="9:9" x14ac:dyDescent="0.35">
      <c r="I1407" s="1"/>
    </row>
    <row r="1408" spans="9:9" x14ac:dyDescent="0.35">
      <c r="I1408" s="1"/>
    </row>
    <row r="1409" spans="9:9" x14ac:dyDescent="0.35">
      <c r="I1409" s="1"/>
    </row>
    <row r="1410" spans="9:9" x14ac:dyDescent="0.35">
      <c r="I1410" s="1"/>
    </row>
    <row r="1411" spans="9:9" x14ac:dyDescent="0.35">
      <c r="I1411" s="1"/>
    </row>
    <row r="1412" spans="9:9" x14ac:dyDescent="0.35">
      <c r="I1412" s="1"/>
    </row>
    <row r="1413" spans="9:9" x14ac:dyDescent="0.35">
      <c r="I1413" s="1"/>
    </row>
    <row r="1414" spans="9:9" x14ac:dyDescent="0.35">
      <c r="I1414" s="1"/>
    </row>
    <row r="1415" spans="9:9" x14ac:dyDescent="0.35">
      <c r="I1415" s="1"/>
    </row>
    <row r="1416" spans="9:9" x14ac:dyDescent="0.35">
      <c r="I1416" s="1"/>
    </row>
    <row r="1417" spans="9:9" x14ac:dyDescent="0.35">
      <c r="I1417" s="1"/>
    </row>
    <row r="1418" spans="9:9" x14ac:dyDescent="0.35">
      <c r="I1418" s="1"/>
    </row>
    <row r="1419" spans="9:9" x14ac:dyDescent="0.35">
      <c r="I1419" s="1"/>
    </row>
    <row r="1420" spans="9:9" x14ac:dyDescent="0.35">
      <c r="I1420" s="1"/>
    </row>
    <row r="1421" spans="9:9" x14ac:dyDescent="0.35">
      <c r="I1421" s="1"/>
    </row>
    <row r="1422" spans="9:9" x14ac:dyDescent="0.35">
      <c r="I1422" s="1"/>
    </row>
    <row r="1423" spans="9:9" x14ac:dyDescent="0.35">
      <c r="I1423" s="1"/>
    </row>
    <row r="1424" spans="9:9" x14ac:dyDescent="0.35">
      <c r="I1424" s="1"/>
    </row>
    <row r="1425" spans="9:9" x14ac:dyDescent="0.35">
      <c r="I1425" s="1"/>
    </row>
    <row r="1426" spans="9:9" x14ac:dyDescent="0.35">
      <c r="I1426" s="1"/>
    </row>
    <row r="1427" spans="9:9" x14ac:dyDescent="0.35">
      <c r="I1427" s="1"/>
    </row>
    <row r="1428" spans="9:9" x14ac:dyDescent="0.35">
      <c r="I1428" s="1"/>
    </row>
    <row r="1429" spans="9:9" x14ac:dyDescent="0.35">
      <c r="I1429" s="1"/>
    </row>
    <row r="1430" spans="9:9" x14ac:dyDescent="0.35">
      <c r="I1430" s="1"/>
    </row>
    <row r="1431" spans="9:9" x14ac:dyDescent="0.35">
      <c r="I1431" s="1"/>
    </row>
    <row r="1432" spans="9:9" x14ac:dyDescent="0.35">
      <c r="I1432" s="1"/>
    </row>
    <row r="1433" spans="9:9" x14ac:dyDescent="0.35">
      <c r="I1433" s="1"/>
    </row>
    <row r="1434" spans="9:9" x14ac:dyDescent="0.35">
      <c r="I1434" s="1"/>
    </row>
    <row r="1435" spans="9:9" x14ac:dyDescent="0.35">
      <c r="I1435" s="1"/>
    </row>
    <row r="1436" spans="9:9" x14ac:dyDescent="0.35">
      <c r="I1436" s="1"/>
    </row>
    <row r="1437" spans="9:9" x14ac:dyDescent="0.35">
      <c r="I1437" s="1"/>
    </row>
    <row r="1438" spans="9:9" x14ac:dyDescent="0.35">
      <c r="I1438" s="1"/>
    </row>
    <row r="1439" spans="9:9" x14ac:dyDescent="0.35">
      <c r="I1439" s="1"/>
    </row>
    <row r="1440" spans="9:9" x14ac:dyDescent="0.35">
      <c r="I1440" s="1"/>
    </row>
    <row r="1441" spans="9:9" x14ac:dyDescent="0.35">
      <c r="I1441" s="1"/>
    </row>
    <row r="1442" spans="9:9" x14ac:dyDescent="0.35">
      <c r="I1442" s="1"/>
    </row>
    <row r="1443" spans="9:9" x14ac:dyDescent="0.35">
      <c r="I1443" s="1"/>
    </row>
    <row r="1444" spans="9:9" x14ac:dyDescent="0.35">
      <c r="I1444" s="1"/>
    </row>
    <row r="1445" spans="9:9" x14ac:dyDescent="0.35">
      <c r="I1445" s="1"/>
    </row>
    <row r="1446" spans="9:9" x14ac:dyDescent="0.35">
      <c r="I1446" s="1"/>
    </row>
    <row r="1447" spans="9:9" x14ac:dyDescent="0.35">
      <c r="I1447" s="1"/>
    </row>
    <row r="1448" spans="9:9" x14ac:dyDescent="0.35">
      <c r="I1448" s="1"/>
    </row>
    <row r="1449" spans="9:9" x14ac:dyDescent="0.35">
      <c r="I1449" s="1"/>
    </row>
    <row r="1450" spans="9:9" x14ac:dyDescent="0.35">
      <c r="I1450" s="1"/>
    </row>
    <row r="1451" spans="9:9" x14ac:dyDescent="0.35">
      <c r="I1451" s="1"/>
    </row>
    <row r="1452" spans="9:9" x14ac:dyDescent="0.35">
      <c r="I1452" s="1"/>
    </row>
    <row r="1453" spans="9:9" x14ac:dyDescent="0.35">
      <c r="I1453" s="1"/>
    </row>
    <row r="1454" spans="9:9" x14ac:dyDescent="0.35">
      <c r="I1454" s="1"/>
    </row>
    <row r="1455" spans="9:9" x14ac:dyDescent="0.35">
      <c r="I1455" s="1"/>
    </row>
    <row r="1456" spans="9:9" x14ac:dyDescent="0.35">
      <c r="I1456" s="1"/>
    </row>
    <row r="1457" spans="9:9" x14ac:dyDescent="0.35">
      <c r="I1457" s="1"/>
    </row>
    <row r="1458" spans="9:9" x14ac:dyDescent="0.35">
      <c r="I1458" s="1"/>
    </row>
    <row r="1459" spans="9:9" x14ac:dyDescent="0.35">
      <c r="I1459" s="1"/>
    </row>
    <row r="1460" spans="9:9" x14ac:dyDescent="0.35">
      <c r="I1460" s="1"/>
    </row>
    <row r="1461" spans="9:9" x14ac:dyDescent="0.35">
      <c r="I1461" s="1"/>
    </row>
    <row r="1462" spans="9:9" x14ac:dyDescent="0.35">
      <c r="I1462" s="1"/>
    </row>
    <row r="1463" spans="9:9" x14ac:dyDescent="0.35">
      <c r="I1463" s="1"/>
    </row>
    <row r="1464" spans="9:9" x14ac:dyDescent="0.35">
      <c r="I1464" s="1"/>
    </row>
    <row r="1465" spans="9:9" x14ac:dyDescent="0.35">
      <c r="I1465" s="1"/>
    </row>
    <row r="1466" spans="9:9" x14ac:dyDescent="0.35">
      <c r="I1466" s="1"/>
    </row>
    <row r="1467" spans="9:9" x14ac:dyDescent="0.35">
      <c r="I1467" s="1"/>
    </row>
    <row r="1468" spans="9:9" x14ac:dyDescent="0.35">
      <c r="I1468" s="1"/>
    </row>
    <row r="1469" spans="9:9" x14ac:dyDescent="0.35">
      <c r="I1469" s="1"/>
    </row>
    <row r="1470" spans="9:9" x14ac:dyDescent="0.35">
      <c r="I1470" s="1"/>
    </row>
    <row r="1471" spans="9:9" x14ac:dyDescent="0.35">
      <c r="I1471" s="1"/>
    </row>
    <row r="1472" spans="9:9" x14ac:dyDescent="0.35">
      <c r="I1472" s="1"/>
    </row>
    <row r="1473" spans="9:9" x14ac:dyDescent="0.35">
      <c r="I1473" s="1"/>
    </row>
    <row r="1474" spans="9:9" x14ac:dyDescent="0.35">
      <c r="I1474" s="1"/>
    </row>
    <row r="1475" spans="9:9" x14ac:dyDescent="0.35">
      <c r="I1475" s="1"/>
    </row>
    <row r="1476" spans="9:9" x14ac:dyDescent="0.35">
      <c r="I1476" s="1"/>
    </row>
    <row r="1477" spans="9:9" x14ac:dyDescent="0.35">
      <c r="I1477" s="1"/>
    </row>
    <row r="1478" spans="9:9" x14ac:dyDescent="0.35">
      <c r="I1478" s="1"/>
    </row>
    <row r="1479" spans="9:9" x14ac:dyDescent="0.35">
      <c r="I1479" s="1"/>
    </row>
    <row r="1480" spans="9:9" x14ac:dyDescent="0.35">
      <c r="I1480" s="1"/>
    </row>
    <row r="1481" spans="9:9" x14ac:dyDescent="0.35">
      <c r="I1481" s="1"/>
    </row>
    <row r="1482" spans="9:9" x14ac:dyDescent="0.35">
      <c r="I1482" s="1"/>
    </row>
    <row r="1483" spans="9:9" x14ac:dyDescent="0.35">
      <c r="I1483" s="1"/>
    </row>
    <row r="1484" spans="9:9" x14ac:dyDescent="0.35">
      <c r="I1484" s="1"/>
    </row>
    <row r="1485" spans="9:9" x14ac:dyDescent="0.35">
      <c r="I1485" s="1"/>
    </row>
    <row r="1486" spans="9:9" x14ac:dyDescent="0.35">
      <c r="I1486" s="1"/>
    </row>
    <row r="1487" spans="9:9" x14ac:dyDescent="0.35">
      <c r="I1487" s="1"/>
    </row>
    <row r="1488" spans="9:9" x14ac:dyDescent="0.35">
      <c r="I1488" s="1"/>
    </row>
    <row r="1489" spans="9:9" x14ac:dyDescent="0.35">
      <c r="I1489" s="1"/>
    </row>
    <row r="1490" spans="9:9" x14ac:dyDescent="0.35">
      <c r="I1490" s="1"/>
    </row>
    <row r="1491" spans="9:9" x14ac:dyDescent="0.35">
      <c r="I1491" s="1"/>
    </row>
    <row r="1492" spans="9:9" x14ac:dyDescent="0.35">
      <c r="I1492" s="1"/>
    </row>
    <row r="1493" spans="9:9" x14ac:dyDescent="0.35">
      <c r="I1493" s="1"/>
    </row>
    <row r="1494" spans="9:9" x14ac:dyDescent="0.35">
      <c r="I1494" s="1"/>
    </row>
    <row r="1495" spans="9:9" x14ac:dyDescent="0.35">
      <c r="I1495" s="1"/>
    </row>
    <row r="1496" spans="9:9" x14ac:dyDescent="0.35">
      <c r="I1496" s="1"/>
    </row>
    <row r="1497" spans="9:9" x14ac:dyDescent="0.35">
      <c r="I1497" s="1"/>
    </row>
    <row r="1498" spans="9:9" x14ac:dyDescent="0.35">
      <c r="I1498" s="1"/>
    </row>
    <row r="1499" spans="9:9" x14ac:dyDescent="0.35">
      <c r="I1499" s="1"/>
    </row>
    <row r="1500" spans="9:9" x14ac:dyDescent="0.35">
      <c r="I1500" s="1"/>
    </row>
    <row r="1501" spans="9:9" x14ac:dyDescent="0.35">
      <c r="I1501" s="1"/>
    </row>
    <row r="1502" spans="9:9" x14ac:dyDescent="0.35">
      <c r="I1502" s="1"/>
    </row>
    <row r="1503" spans="9:9" x14ac:dyDescent="0.35">
      <c r="I1503" s="1"/>
    </row>
    <row r="1504" spans="9:9" x14ac:dyDescent="0.35">
      <c r="I1504" s="1"/>
    </row>
    <row r="1505" spans="9:9" x14ac:dyDescent="0.35">
      <c r="I1505" s="1"/>
    </row>
    <row r="1506" spans="9:9" x14ac:dyDescent="0.35">
      <c r="I1506" s="1"/>
    </row>
    <row r="1507" spans="9:9" x14ac:dyDescent="0.35">
      <c r="I1507" s="1"/>
    </row>
    <row r="1508" spans="9:9" x14ac:dyDescent="0.35">
      <c r="I1508" s="1"/>
    </row>
    <row r="1509" spans="9:9" x14ac:dyDescent="0.35">
      <c r="I1509" s="1"/>
    </row>
    <row r="1510" spans="9:9" x14ac:dyDescent="0.35">
      <c r="I1510" s="1"/>
    </row>
    <row r="1511" spans="9:9" x14ac:dyDescent="0.35">
      <c r="I1511" s="1"/>
    </row>
    <row r="1512" spans="9:9" x14ac:dyDescent="0.35">
      <c r="I1512" s="1"/>
    </row>
    <row r="1513" spans="9:9" x14ac:dyDescent="0.35">
      <c r="I1513" s="1"/>
    </row>
    <row r="1514" spans="9:9" x14ac:dyDescent="0.35">
      <c r="I1514" s="1"/>
    </row>
    <row r="1515" spans="9:9" x14ac:dyDescent="0.35">
      <c r="I1515" s="1"/>
    </row>
    <row r="1516" spans="9:9" x14ac:dyDescent="0.35">
      <c r="I1516" s="1"/>
    </row>
    <row r="1517" spans="9:9" x14ac:dyDescent="0.35">
      <c r="I1517" s="1"/>
    </row>
    <row r="1518" spans="9:9" x14ac:dyDescent="0.35">
      <c r="I1518" s="1"/>
    </row>
    <row r="1519" spans="9:9" x14ac:dyDescent="0.35">
      <c r="I1519" s="1"/>
    </row>
    <row r="1520" spans="9:9" x14ac:dyDescent="0.35">
      <c r="I1520" s="1"/>
    </row>
    <row r="1521" spans="9:9" x14ac:dyDescent="0.35">
      <c r="I1521" s="1"/>
    </row>
    <row r="1522" spans="9:9" x14ac:dyDescent="0.35">
      <c r="I1522" s="1"/>
    </row>
    <row r="1523" spans="9:9" x14ac:dyDescent="0.35">
      <c r="I1523" s="1"/>
    </row>
  </sheetData>
  <autoFilter ref="A1:K1341">
    <sortState ref="A2:K1341">
      <sortCondition ref="A1:A134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SZKOŁY</vt:lpstr>
      <vt:lpstr>KLUBY</vt:lpstr>
      <vt:lpstr>INDYW.</vt:lpstr>
      <vt:lpstr>Matka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</cp:lastModifiedBy>
  <cp:lastPrinted>2021-02-14T16:40:17Z</cp:lastPrinted>
  <dcterms:created xsi:type="dcterms:W3CDTF">2019-12-03T11:08:19Z</dcterms:created>
  <dcterms:modified xsi:type="dcterms:W3CDTF">2023-01-29T23:09:41Z</dcterms:modified>
</cp:coreProperties>
</file>