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tables/table1.xml" ContentType="application/vnd.openxmlformats-officedocument.spreadsheetml.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pivotTables/pivotTable10.xml" ContentType="application/vnd.openxmlformats-officedocument.spreadsheetml.pivotTable+xml"/>
  <Override PartName="/xl/pivotTables/pivotTable11.xml" ContentType="application/vnd.openxmlformats-officedocument.spreadsheetml.pivot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en_skoroszyt" defaultThemeVersion="124226"/>
  <mc:AlternateContent xmlns:mc="http://schemas.openxmlformats.org/markup-compatibility/2006">
    <mc:Choice Requires="x15">
      <x15ac:absPath xmlns:x15ac="http://schemas.microsoft.com/office/spreadsheetml/2010/11/ac" url="https://pzls-my.sharepoint.com/personal/adam_lefler_pzls_onmicrosoft_com/Documents/Adam_do przeniesienia/wyniki i protokoły 2025_26/"/>
    </mc:Choice>
  </mc:AlternateContent>
  <xr:revisionPtr revIDLastSave="3112" documentId="11_2E4810E10B7C0FB972EC06D070D302DA93ED8EEC" xr6:coauthVersionLast="47" xr6:coauthVersionMax="47" xr10:uidLastSave="{395336A0-C2FA-4340-B7FC-876685E8BF92}"/>
  <bookViews>
    <workbookView xWindow="-120" yWindow="-120" windowWidth="29040" windowHeight="15720" tabRatio="832" xr2:uid="{00000000-000D-0000-FFFF-FFFF00000000}"/>
  </bookViews>
  <sheets>
    <sheet name="M 500" sheetId="11" r:id="rId1"/>
    <sheet name="M 1000" sheetId="12" r:id="rId2"/>
    <sheet name="M 1500" sheetId="13" r:id="rId3"/>
    <sheet name="M 3000" sheetId="14" r:id="rId4"/>
    <sheet name="M 5000" sheetId="15" r:id="rId5"/>
    <sheet name="M mass start" sheetId="32" r:id="rId6"/>
    <sheet name="zbiorczy M" sheetId="4" r:id="rId7"/>
    <sheet name="K 500" sheetId="16" r:id="rId8"/>
    <sheet name="K 1000" sheetId="17" r:id="rId9"/>
    <sheet name="K 1500" sheetId="18" r:id="rId10"/>
    <sheet name="K 3000" sheetId="19" r:id="rId11"/>
    <sheet name="K mass start" sheetId="30" r:id="rId12"/>
    <sheet name="zbiorczy K" sheetId="6" r:id="rId13"/>
    <sheet name="Licencje" sheetId="9" state="veryHidden" r:id="rId14"/>
    <sheet name="500 m" sheetId="34" state="hidden" r:id="rId15"/>
    <sheet name="1000 m" sheetId="41" state="hidden" r:id="rId16"/>
    <sheet name="5000 m" sheetId="44" state="hidden" r:id="rId17"/>
    <sheet name="1500 m" sheetId="42" state="hidden" r:id="rId18"/>
    <sheet name="3000 m" sheetId="43" state="hidden" r:id="rId19"/>
    <sheet name="masowy" sheetId="45" state="hidden" r:id="rId20"/>
    <sheet name="Uczestnicy" sheetId="46" state="hidden" r:id="rId21"/>
  </sheets>
  <externalReferences>
    <externalReference r:id="rId22"/>
  </externalReferences>
  <definedNames>
    <definedName name="_xlnm._FilterDatabase" localSheetId="13" hidden="1">Licencje!$A$1:$L$1</definedName>
    <definedName name="_xlnm._FilterDatabase" localSheetId="20" hidden="1">Uczestnicy!$A$1:$F$973</definedName>
    <definedName name="_xlnm._FilterDatabase" localSheetId="12" hidden="1">'zbiorczy K'!$A$2:$AJ$2</definedName>
    <definedName name="_xlnm._FilterDatabase" localSheetId="6" hidden="1">'zbiorczy M'!$A$2:$AP$2</definedName>
  </definedNames>
  <calcPr calcId="191029"/>
  <pivotCaches>
    <pivotCache cacheId="0" r:id="rId23"/>
    <pivotCache cacheId="1" r:id="rId24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" i="9" l="1"/>
  <c r="A2" i="9" s="1"/>
  <c r="H3" i="9"/>
  <c r="A3" i="9" s="1"/>
  <c r="H4" i="9"/>
  <c r="A4" i="9" s="1"/>
  <c r="H5" i="9"/>
  <c r="A5" i="9" s="1"/>
  <c r="H6" i="9"/>
  <c r="A6" i="9" s="1"/>
  <c r="H7" i="9"/>
  <c r="A7" i="9" s="1"/>
  <c r="H8" i="9"/>
  <c r="H9" i="9"/>
  <c r="A9" i="9" s="1"/>
  <c r="H10" i="9"/>
  <c r="A10" i="9" s="1"/>
  <c r="H11" i="9"/>
  <c r="A11" i="9" s="1"/>
  <c r="H12" i="9"/>
  <c r="H13" i="9"/>
  <c r="A13" i="9" s="1"/>
  <c r="H14" i="9"/>
  <c r="H15" i="9"/>
  <c r="A15" i="9" s="1"/>
  <c r="H16" i="9"/>
  <c r="H17" i="9"/>
  <c r="H18" i="9"/>
  <c r="H19" i="9"/>
  <c r="H20" i="9"/>
  <c r="H21" i="9"/>
  <c r="A21" i="9" s="1"/>
  <c r="H22" i="9"/>
  <c r="H23" i="9"/>
  <c r="A23" i="9" s="1"/>
  <c r="H24" i="9"/>
  <c r="H25" i="9"/>
  <c r="A25" i="9" s="1"/>
  <c r="H26" i="9"/>
  <c r="A26" i="9" s="1"/>
  <c r="H27" i="9"/>
  <c r="A27" i="9" s="1"/>
  <c r="H28" i="9"/>
  <c r="A28" i="9" s="1"/>
  <c r="H29" i="9"/>
  <c r="A29" i="9" s="1"/>
  <c r="H30" i="9"/>
  <c r="H31" i="9"/>
  <c r="A31" i="9" s="1"/>
  <c r="H32" i="9"/>
  <c r="H33" i="9"/>
  <c r="A33" i="9" s="1"/>
  <c r="H34" i="9"/>
  <c r="A34" i="9" s="1"/>
  <c r="H35" i="9"/>
  <c r="A35" i="9" s="1"/>
  <c r="H36" i="9"/>
  <c r="H37" i="9"/>
  <c r="A37" i="9" s="1"/>
  <c r="H38" i="9"/>
  <c r="H39" i="9"/>
  <c r="A39" i="9" s="1"/>
  <c r="H40" i="9"/>
  <c r="H41" i="9"/>
  <c r="H42" i="9"/>
  <c r="H43" i="9"/>
  <c r="A43" i="9" s="1"/>
  <c r="H44" i="9"/>
  <c r="H45" i="9"/>
  <c r="H46" i="9"/>
  <c r="H47" i="9"/>
  <c r="A47" i="9" s="1"/>
  <c r="H48" i="9"/>
  <c r="A48" i="9" s="1"/>
  <c r="H49" i="9"/>
  <c r="A49" i="9" s="1"/>
  <c r="H50" i="9"/>
  <c r="H51" i="9"/>
  <c r="A51" i="9" s="1"/>
  <c r="H52" i="9"/>
  <c r="H53" i="9"/>
  <c r="A53" i="9" s="1"/>
  <c r="H54" i="9"/>
  <c r="H55" i="9"/>
  <c r="A55" i="9" s="1"/>
  <c r="H56" i="9"/>
  <c r="H57" i="9"/>
  <c r="H58" i="9"/>
  <c r="A58" i="9" s="1"/>
  <c r="H59" i="9"/>
  <c r="A59" i="9" s="1"/>
  <c r="H60" i="9"/>
  <c r="A60" i="9" s="1"/>
  <c r="H61" i="9"/>
  <c r="A61" i="9" s="1"/>
  <c r="H62" i="9"/>
  <c r="H63" i="9"/>
  <c r="A63" i="9" s="1"/>
  <c r="H64" i="9"/>
  <c r="A64" i="9" s="1"/>
  <c r="H65" i="9"/>
  <c r="A65" i="9" s="1"/>
  <c r="H66" i="9"/>
  <c r="A66" i="9" s="1"/>
  <c r="H67" i="9"/>
  <c r="H68" i="9"/>
  <c r="H69" i="9"/>
  <c r="A69" i="9" s="1"/>
  <c r="H70" i="9"/>
  <c r="A70" i="9" s="1"/>
  <c r="H71" i="9"/>
  <c r="A71" i="9" s="1"/>
  <c r="H72" i="9"/>
  <c r="H73" i="9"/>
  <c r="H74" i="9"/>
  <c r="A74" i="9" s="1"/>
  <c r="H75" i="9"/>
  <c r="A75" i="9" s="1"/>
  <c r="H76" i="9"/>
  <c r="H77" i="9"/>
  <c r="H78" i="9"/>
  <c r="H79" i="9"/>
  <c r="A79" i="9" s="1"/>
  <c r="H80" i="9"/>
  <c r="A80" i="9" s="1"/>
  <c r="H81" i="9"/>
  <c r="A81" i="9" s="1"/>
  <c r="H82" i="9"/>
  <c r="A82" i="9" s="1"/>
  <c r="H83" i="9"/>
  <c r="H84" i="9"/>
  <c r="H85" i="9"/>
  <c r="A85" i="9" s="1"/>
  <c r="H86" i="9"/>
  <c r="A86" i="9" s="1"/>
  <c r="H87" i="9"/>
  <c r="A87" i="9" s="1"/>
  <c r="H88" i="9"/>
  <c r="H89" i="9"/>
  <c r="A89" i="9" s="1"/>
  <c r="H90" i="9"/>
  <c r="A90" i="9" s="1"/>
  <c r="H91" i="9"/>
  <c r="A91" i="9" s="1"/>
  <c r="H92" i="9"/>
  <c r="H93" i="9"/>
  <c r="A93" i="9" s="1"/>
  <c r="H94" i="9"/>
  <c r="H95" i="9"/>
  <c r="A95" i="9" s="1"/>
  <c r="H96" i="9"/>
  <c r="H97" i="9"/>
  <c r="H98" i="9"/>
  <c r="A98" i="9" s="1"/>
  <c r="H99" i="9"/>
  <c r="H100" i="9"/>
  <c r="A100" i="9" s="1"/>
  <c r="H101" i="9"/>
  <c r="A101" i="9" s="1"/>
  <c r="H102" i="9"/>
  <c r="H103" i="9"/>
  <c r="A103" i="9" s="1"/>
  <c r="H104" i="9"/>
  <c r="H105" i="9"/>
  <c r="A105" i="9" s="1"/>
  <c r="H106" i="9"/>
  <c r="A106" i="9" s="1"/>
  <c r="H107" i="9"/>
  <c r="A107" i="9" s="1"/>
  <c r="H108" i="9"/>
  <c r="H109" i="9"/>
  <c r="A109" i="9" s="1"/>
  <c r="H110" i="9"/>
  <c r="H111" i="9"/>
  <c r="A111" i="9" s="1"/>
  <c r="H112" i="9"/>
  <c r="H113" i="9"/>
  <c r="H114" i="9"/>
  <c r="A114" i="9" s="1"/>
  <c r="H115" i="9"/>
  <c r="A115" i="9" s="1"/>
  <c r="H116" i="9"/>
  <c r="H117" i="9"/>
  <c r="A117" i="9" s="1"/>
  <c r="H118" i="9"/>
  <c r="H119" i="9"/>
  <c r="H120" i="9"/>
  <c r="A120" i="9" s="1"/>
  <c r="H121" i="9"/>
  <c r="A121" i="9" s="1"/>
  <c r="H122" i="9"/>
  <c r="A122" i="9" s="1"/>
  <c r="H123" i="9"/>
  <c r="A123" i="9" s="1"/>
  <c r="H124" i="9"/>
  <c r="H125" i="9"/>
  <c r="A125" i="9" s="1"/>
  <c r="H126" i="9"/>
  <c r="H127" i="9"/>
  <c r="A127" i="9" s="1"/>
  <c r="H128" i="9"/>
  <c r="H129" i="9"/>
  <c r="H130" i="9"/>
  <c r="A130" i="9" s="1"/>
  <c r="H131" i="9"/>
  <c r="H132" i="9"/>
  <c r="H133" i="9"/>
  <c r="H134" i="9"/>
  <c r="H135" i="9"/>
  <c r="A135" i="9" s="1"/>
  <c r="H136" i="9"/>
  <c r="H137" i="9"/>
  <c r="H138" i="9"/>
  <c r="A138" i="9" s="1"/>
  <c r="H139" i="9"/>
  <c r="A139" i="9" s="1"/>
  <c r="H140" i="9"/>
  <c r="A140" i="9" s="1"/>
  <c r="H141" i="9"/>
  <c r="A141" i="9" s="1"/>
  <c r="H142" i="9"/>
  <c r="H143" i="9"/>
  <c r="H144" i="9"/>
  <c r="A144" i="9" s="1"/>
  <c r="H145" i="9"/>
  <c r="H146" i="9"/>
  <c r="A146" i="9" s="1"/>
  <c r="H147" i="9"/>
  <c r="A147" i="9" s="1"/>
  <c r="H148" i="9"/>
  <c r="H149" i="9"/>
  <c r="A149" i="9" s="1"/>
  <c r="H150" i="9"/>
  <c r="A150" i="9" s="1"/>
  <c r="H151" i="9"/>
  <c r="A151" i="9" s="1"/>
  <c r="H152" i="9"/>
  <c r="H153" i="9"/>
  <c r="H154" i="9"/>
  <c r="A154" i="9" s="1"/>
  <c r="H155" i="9"/>
  <c r="H156" i="9"/>
  <c r="H157" i="9"/>
  <c r="A157" i="9" s="1"/>
  <c r="H158" i="9"/>
  <c r="H159" i="9"/>
  <c r="H160" i="9"/>
  <c r="H161" i="9"/>
  <c r="A161" i="9" s="1"/>
  <c r="H162" i="9"/>
  <c r="A162" i="9" s="1"/>
  <c r="H163" i="9"/>
  <c r="A163" i="9" s="1"/>
  <c r="H164" i="9"/>
  <c r="H165" i="9"/>
  <c r="A165" i="9" s="1"/>
  <c r="H166" i="9"/>
  <c r="A166" i="9" s="1"/>
  <c r="H167" i="9"/>
  <c r="A167" i="9" s="1"/>
  <c r="H168" i="9"/>
  <c r="H169" i="9"/>
  <c r="A169" i="9" s="1"/>
  <c r="H170" i="9"/>
  <c r="A170" i="9" s="1"/>
  <c r="H171" i="9"/>
  <c r="H172" i="9"/>
  <c r="H173" i="9"/>
  <c r="A173" i="9" s="1"/>
  <c r="H174" i="9"/>
  <c r="H175" i="9"/>
  <c r="A175" i="9" s="1"/>
  <c r="H176" i="9"/>
  <c r="H177" i="9"/>
  <c r="A177" i="9" s="1"/>
  <c r="H178" i="9"/>
  <c r="H179" i="9"/>
  <c r="A179" i="9" s="1"/>
  <c r="H180" i="9"/>
  <c r="A180" i="9" s="1"/>
  <c r="H181" i="9"/>
  <c r="A181" i="9" s="1"/>
  <c r="H182" i="9"/>
  <c r="H183" i="9"/>
  <c r="A183" i="9" s="1"/>
  <c r="H184" i="9"/>
  <c r="A184" i="9" s="1"/>
  <c r="H185" i="9"/>
  <c r="A185" i="9" s="1"/>
  <c r="H186" i="9"/>
  <c r="H187" i="9"/>
  <c r="A187" i="9" s="1"/>
  <c r="H188" i="9"/>
  <c r="A188" i="9" s="1"/>
  <c r="H189" i="9"/>
  <c r="A189" i="9" s="1"/>
  <c r="H190" i="9"/>
  <c r="A190" i="9" s="1"/>
  <c r="H191" i="9"/>
  <c r="A191" i="9" s="1"/>
  <c r="H192" i="9"/>
  <c r="H193" i="9"/>
  <c r="H194" i="9"/>
  <c r="A194" i="9" s="1"/>
  <c r="H195" i="9"/>
  <c r="H196" i="9"/>
  <c r="H197" i="9"/>
  <c r="A197" i="9" s="1"/>
  <c r="H198" i="9"/>
  <c r="H199" i="9"/>
  <c r="A199" i="9" s="1"/>
  <c r="H200" i="9"/>
  <c r="A200" i="9" s="1"/>
  <c r="H201" i="9"/>
  <c r="A201" i="9" s="1"/>
  <c r="H202" i="9"/>
  <c r="H203" i="9"/>
  <c r="A203" i="9" s="1"/>
  <c r="H204" i="9"/>
  <c r="H205" i="9"/>
  <c r="A205" i="9" s="1"/>
  <c r="H206" i="9"/>
  <c r="H207" i="9"/>
  <c r="A207" i="9" s="1"/>
  <c r="H208" i="9"/>
  <c r="A208" i="9" s="1"/>
  <c r="H209" i="9"/>
  <c r="A209" i="9" s="1"/>
  <c r="H210" i="9"/>
  <c r="A210" i="9" s="1"/>
  <c r="H211" i="9"/>
  <c r="H212" i="9"/>
  <c r="H213" i="9"/>
  <c r="A213" i="9" s="1"/>
  <c r="H214" i="9"/>
  <c r="H215" i="9"/>
  <c r="H216" i="9"/>
  <c r="H217" i="9"/>
  <c r="A217" i="9" s="1"/>
  <c r="H218" i="9"/>
  <c r="A218" i="9" s="1"/>
  <c r="H219" i="9"/>
  <c r="A219" i="9" s="1"/>
  <c r="H220" i="9"/>
  <c r="H221" i="9"/>
  <c r="A221" i="9" s="1"/>
  <c r="H222" i="9"/>
  <c r="H223" i="9"/>
  <c r="A223" i="9" s="1"/>
  <c r="H224" i="9"/>
  <c r="H225" i="9"/>
  <c r="A225" i="9" s="1"/>
  <c r="H226" i="9"/>
  <c r="A226" i="9" s="1"/>
  <c r="H227" i="9"/>
  <c r="A227" i="9" s="1"/>
  <c r="H228" i="9"/>
  <c r="H229" i="9"/>
  <c r="H230" i="9"/>
  <c r="H231" i="9"/>
  <c r="A231" i="9" s="1"/>
  <c r="H232" i="9"/>
  <c r="H233" i="9"/>
  <c r="H234" i="9"/>
  <c r="H235" i="9"/>
  <c r="A235" i="9" s="1"/>
  <c r="H236" i="9"/>
  <c r="H237" i="9"/>
  <c r="A237" i="9" s="1"/>
  <c r="H238" i="9"/>
  <c r="H239" i="9"/>
  <c r="H240" i="9"/>
  <c r="A240" i="9" s="1"/>
  <c r="H241" i="9"/>
  <c r="A241" i="9" s="1"/>
  <c r="H242" i="9"/>
  <c r="A242" i="9" s="1"/>
  <c r="H243" i="9"/>
  <c r="H244" i="9"/>
  <c r="A244" i="9" s="1"/>
  <c r="H245" i="9"/>
  <c r="A245" i="9" s="1"/>
  <c r="H246" i="9"/>
  <c r="A246" i="9" s="1"/>
  <c r="H247" i="9"/>
  <c r="A247" i="9" s="1"/>
  <c r="H248" i="9"/>
  <c r="H249" i="9"/>
  <c r="A249" i="9" s="1"/>
  <c r="H250" i="9"/>
  <c r="A250" i="9" s="1"/>
  <c r="H251" i="9"/>
  <c r="A251" i="9" s="1"/>
  <c r="H252" i="9"/>
  <c r="H253" i="9"/>
  <c r="A253" i="9" s="1"/>
  <c r="H254" i="9"/>
  <c r="H255" i="9"/>
  <c r="A255" i="9" s="1"/>
  <c r="H256" i="9"/>
  <c r="H257" i="9"/>
  <c r="A257" i="9" s="1"/>
  <c r="H258" i="9"/>
  <c r="A258" i="9" s="1"/>
  <c r="H259" i="9"/>
  <c r="A259" i="9" s="1"/>
  <c r="H260" i="9"/>
  <c r="H261" i="9"/>
  <c r="H262" i="9"/>
  <c r="H263" i="9"/>
  <c r="H264" i="9"/>
  <c r="H265" i="9"/>
  <c r="A265" i="9" s="1"/>
  <c r="H266" i="9"/>
  <c r="A266" i="9" s="1"/>
  <c r="H267" i="9"/>
  <c r="A267" i="9" s="1"/>
  <c r="H268" i="9"/>
  <c r="H269" i="9"/>
  <c r="A269" i="9" s="1"/>
  <c r="H270" i="9"/>
  <c r="H271" i="9"/>
  <c r="A271" i="9" s="1"/>
  <c r="H272" i="9"/>
  <c r="H273" i="9"/>
  <c r="H274" i="9"/>
  <c r="A274" i="9" s="1"/>
  <c r="H275" i="9"/>
  <c r="A275" i="9" s="1"/>
  <c r="H276" i="9"/>
  <c r="H277" i="9"/>
  <c r="A277" i="9" s="1"/>
  <c r="H278" i="9"/>
  <c r="H279" i="9"/>
  <c r="A279" i="9" s="1"/>
  <c r="H280" i="9"/>
  <c r="H281" i="9"/>
  <c r="A281" i="9" s="1"/>
  <c r="H282" i="9"/>
  <c r="A282" i="9" s="1"/>
  <c r="H283" i="9"/>
  <c r="H284" i="9"/>
  <c r="H285" i="9"/>
  <c r="A285" i="9" s="1"/>
  <c r="H286" i="9"/>
  <c r="A286" i="9" s="1"/>
  <c r="H287" i="9"/>
  <c r="A287" i="9" s="1"/>
  <c r="H288" i="9"/>
  <c r="A288" i="9" s="1"/>
  <c r="H289" i="9"/>
  <c r="A289" i="9" s="1"/>
  <c r="H290" i="9"/>
  <c r="A290" i="9" s="1"/>
  <c r="H291" i="9"/>
  <c r="A291" i="9" s="1"/>
  <c r="H292" i="9"/>
  <c r="H293" i="9"/>
  <c r="A293" i="9" s="1"/>
  <c r="H294" i="9"/>
  <c r="H295" i="9"/>
  <c r="H296" i="9"/>
  <c r="H297" i="9"/>
  <c r="A297" i="9" s="1"/>
  <c r="H298" i="9"/>
  <c r="A298" i="9" s="1"/>
  <c r="H299" i="9"/>
  <c r="A299" i="9" s="1"/>
  <c r="H300" i="9"/>
  <c r="H301" i="9"/>
  <c r="A301" i="9" s="1"/>
  <c r="H302" i="9"/>
  <c r="H303" i="9"/>
  <c r="A303" i="9" s="1"/>
  <c r="H304" i="9"/>
  <c r="A304" i="9" s="1"/>
  <c r="H305" i="9"/>
  <c r="A305" i="9" s="1"/>
  <c r="H306" i="9"/>
  <c r="A306" i="9" s="1"/>
  <c r="H307" i="9"/>
  <c r="A307" i="9" s="1"/>
  <c r="H308" i="9"/>
  <c r="A308" i="9" s="1"/>
  <c r="H309" i="9"/>
  <c r="A309" i="9" s="1"/>
  <c r="H310" i="9"/>
  <c r="H311" i="9"/>
  <c r="H312" i="9"/>
  <c r="H313" i="9"/>
  <c r="H314" i="9"/>
  <c r="A314" i="9" s="1"/>
  <c r="H315" i="9"/>
  <c r="H316" i="9"/>
  <c r="H317" i="9"/>
  <c r="A317" i="9" s="1"/>
  <c r="H318" i="9"/>
  <c r="H319" i="9"/>
  <c r="A319" i="9" s="1"/>
  <c r="H320" i="9"/>
  <c r="H321" i="9"/>
  <c r="A321" i="9" s="1"/>
  <c r="H322" i="9"/>
  <c r="A322" i="9" s="1"/>
  <c r="H323" i="9"/>
  <c r="A323" i="9" s="1"/>
  <c r="H324" i="9"/>
  <c r="A324" i="9" s="1"/>
  <c r="H325" i="9"/>
  <c r="A325" i="9" s="1"/>
  <c r="H326" i="9"/>
  <c r="H327" i="9"/>
  <c r="A327" i="9" s="1"/>
  <c r="H328" i="9"/>
  <c r="A328" i="9" s="1"/>
  <c r="H329" i="9"/>
  <c r="H330" i="9"/>
  <c r="A330" i="9" s="1"/>
  <c r="H331" i="9"/>
  <c r="A331" i="9" s="1"/>
  <c r="H332" i="9"/>
  <c r="H333" i="9"/>
  <c r="A333" i="9" s="1"/>
  <c r="H334" i="9"/>
  <c r="H335" i="9"/>
  <c r="A335" i="9" s="1"/>
  <c r="H336" i="9"/>
  <c r="H337" i="9"/>
  <c r="H338" i="9"/>
  <c r="H339" i="9"/>
  <c r="A339" i="9" s="1"/>
  <c r="H340" i="9"/>
  <c r="A340" i="9" s="1"/>
  <c r="H341" i="9"/>
  <c r="A341" i="9" s="1"/>
  <c r="H342" i="9"/>
  <c r="H343" i="9"/>
  <c r="A343" i="9" s="1"/>
  <c r="H344" i="9"/>
  <c r="H345" i="9"/>
  <c r="A345" i="9" s="1"/>
  <c r="H346" i="9"/>
  <c r="A346" i="9" s="1"/>
  <c r="H347" i="9"/>
  <c r="H348" i="9"/>
  <c r="H349" i="9"/>
  <c r="A349" i="9" s="1"/>
  <c r="H350" i="9"/>
  <c r="A350" i="9" s="1"/>
  <c r="H351" i="9"/>
  <c r="A351" i="9" s="1"/>
  <c r="H352" i="9"/>
  <c r="H353" i="9"/>
  <c r="A353" i="9" s="1"/>
  <c r="H354" i="9"/>
  <c r="A354" i="9" s="1"/>
  <c r="H355" i="9"/>
  <c r="A355" i="9" s="1"/>
  <c r="H356" i="9"/>
  <c r="H357" i="9"/>
  <c r="A357" i="9" s="1"/>
  <c r="H358" i="9"/>
  <c r="H359" i="9"/>
  <c r="A359" i="9" s="1"/>
  <c r="H360" i="9"/>
  <c r="A360" i="9" s="1"/>
  <c r="H361" i="9"/>
  <c r="A361" i="9" s="1"/>
  <c r="H362" i="9"/>
  <c r="A362" i="9" s="1"/>
  <c r="H363" i="9"/>
  <c r="A363" i="9" s="1"/>
  <c r="H364" i="9"/>
  <c r="H365" i="9"/>
  <c r="A365" i="9" s="1"/>
  <c r="H366" i="9"/>
  <c r="H367" i="9"/>
  <c r="A367" i="9" s="1"/>
  <c r="H368" i="9"/>
  <c r="H369" i="9"/>
  <c r="H370" i="9"/>
  <c r="A370" i="9" s="1"/>
  <c r="H371" i="9"/>
  <c r="A371" i="9" s="1"/>
  <c r="H372" i="9"/>
  <c r="H373" i="9"/>
  <c r="A373" i="9" s="1"/>
  <c r="H374" i="9"/>
  <c r="H375" i="9"/>
  <c r="H376" i="9"/>
  <c r="H377" i="9"/>
  <c r="A377" i="9" s="1"/>
  <c r="H378" i="9"/>
  <c r="H379" i="9"/>
  <c r="A379" i="9" s="1"/>
  <c r="H380" i="9"/>
  <c r="A380" i="9" s="1"/>
  <c r="H381" i="9"/>
  <c r="A381" i="9" s="1"/>
  <c r="H382" i="9"/>
  <c r="H383" i="9"/>
  <c r="A383" i="9" s="1"/>
  <c r="H384" i="9"/>
  <c r="H385" i="9"/>
  <c r="H386" i="9"/>
  <c r="A386" i="9" s="1"/>
  <c r="H387" i="9"/>
  <c r="A387" i="9" s="1"/>
  <c r="H388" i="9"/>
  <c r="H389" i="9"/>
  <c r="A389" i="9" s="1"/>
  <c r="H390" i="9"/>
  <c r="H391" i="9"/>
  <c r="A391" i="9" s="1"/>
  <c r="H392" i="9"/>
  <c r="H393" i="9"/>
  <c r="A393" i="9" s="1"/>
  <c r="H394" i="9"/>
  <c r="A394" i="9" s="1"/>
  <c r="H395" i="9"/>
  <c r="A395" i="9" s="1"/>
  <c r="H396" i="9"/>
  <c r="H397" i="9"/>
  <c r="A397" i="9" s="1"/>
  <c r="H398" i="9"/>
  <c r="H399" i="9"/>
  <c r="A399" i="9" s="1"/>
  <c r="H400" i="9"/>
  <c r="H401" i="9"/>
  <c r="A401" i="9" s="1"/>
  <c r="H402" i="9"/>
  <c r="A402" i="9" s="1"/>
  <c r="H403" i="9"/>
  <c r="A403" i="9" s="1"/>
  <c r="H404" i="9"/>
  <c r="H405" i="9"/>
  <c r="A405" i="9" s="1"/>
  <c r="H406" i="9"/>
  <c r="H407" i="9"/>
  <c r="H408" i="9"/>
  <c r="A408" i="9" s="1"/>
  <c r="H409" i="9"/>
  <c r="A409" i="9" s="1"/>
  <c r="H410" i="9"/>
  <c r="A410" i="9" s="1"/>
  <c r="H411" i="9"/>
  <c r="A411" i="9" s="1"/>
  <c r="H412" i="9"/>
  <c r="H413" i="9"/>
  <c r="A413" i="9" s="1"/>
  <c r="H414" i="9"/>
  <c r="H415" i="9"/>
  <c r="A415" i="9" s="1"/>
  <c r="H416" i="9"/>
  <c r="H417" i="9"/>
  <c r="H418" i="9"/>
  <c r="A418" i="9" s="1"/>
  <c r="H419" i="9"/>
  <c r="A419" i="9" s="1"/>
  <c r="H420" i="9"/>
  <c r="A420" i="9" s="1"/>
  <c r="H421" i="9"/>
  <c r="A421" i="9" s="1"/>
  <c r="H422" i="9"/>
  <c r="H423" i="9"/>
  <c r="A423" i="9" s="1"/>
  <c r="H424" i="9"/>
  <c r="A424" i="9" s="1"/>
  <c r="H425" i="9"/>
  <c r="A425" i="9" s="1"/>
  <c r="H426" i="9"/>
  <c r="A426" i="9" s="1"/>
  <c r="H427" i="9"/>
  <c r="A427" i="9" s="1"/>
  <c r="H428" i="9"/>
  <c r="A428" i="9" s="1"/>
  <c r="H429" i="9"/>
  <c r="A429" i="9" s="1"/>
  <c r="H430" i="9"/>
  <c r="A430" i="9" s="1"/>
  <c r="H431" i="9"/>
  <c r="A431" i="9" s="1"/>
  <c r="H432" i="9"/>
  <c r="H433" i="9"/>
  <c r="A433" i="9" s="1"/>
  <c r="H434" i="9"/>
  <c r="H435" i="9"/>
  <c r="A435" i="9" s="1"/>
  <c r="H436" i="9"/>
  <c r="H437" i="9"/>
  <c r="A437" i="9" s="1"/>
  <c r="H438" i="9"/>
  <c r="H439" i="9"/>
  <c r="A439" i="9" s="1"/>
  <c r="H440" i="9"/>
  <c r="H441" i="9"/>
  <c r="A441" i="9" s="1"/>
  <c r="H442" i="9"/>
  <c r="A442" i="9" s="1"/>
  <c r="H443" i="9"/>
  <c r="A443" i="9" s="1"/>
  <c r="H444" i="9"/>
  <c r="A444" i="9" s="1"/>
  <c r="H445" i="9"/>
  <c r="A445" i="9" s="1"/>
  <c r="H446" i="9"/>
  <c r="A446" i="9" s="1"/>
  <c r="H447" i="9"/>
  <c r="A447" i="9" s="1"/>
  <c r="H448" i="9"/>
  <c r="H449" i="9"/>
  <c r="A449" i="9" s="1"/>
  <c r="H450" i="9"/>
  <c r="A450" i="9" s="1"/>
  <c r="H451" i="9"/>
  <c r="A451" i="9" s="1"/>
  <c r="H452" i="9"/>
  <c r="H453" i="9"/>
  <c r="A453" i="9" s="1"/>
  <c r="H454" i="9"/>
  <c r="H455" i="9"/>
  <c r="H456" i="9"/>
  <c r="H457" i="9"/>
  <c r="A457" i="9" s="1"/>
  <c r="H458" i="9"/>
  <c r="A458" i="9" s="1"/>
  <c r="H459" i="9"/>
  <c r="A459" i="9" s="1"/>
  <c r="H460" i="9"/>
  <c r="A460" i="9" s="1"/>
  <c r="H461" i="9"/>
  <c r="A461" i="9" s="1"/>
  <c r="H462" i="9"/>
  <c r="H463" i="9"/>
  <c r="A463" i="9" s="1"/>
  <c r="H464" i="9"/>
  <c r="H465" i="9"/>
  <c r="A465" i="9" s="1"/>
  <c r="H466" i="9"/>
  <c r="A466" i="9" s="1"/>
  <c r="H467" i="9"/>
  <c r="A467" i="9" s="1"/>
  <c r="H468" i="9"/>
  <c r="H469" i="9"/>
  <c r="A469" i="9" s="1"/>
  <c r="H470" i="9"/>
  <c r="H471" i="9"/>
  <c r="A471" i="9" s="1"/>
  <c r="H472" i="9"/>
  <c r="H473" i="9"/>
  <c r="A473" i="9" s="1"/>
  <c r="H474" i="9"/>
  <c r="H475" i="9"/>
  <c r="A475" i="9" s="1"/>
  <c r="H476" i="9"/>
  <c r="H477" i="9"/>
  <c r="A477" i="9" s="1"/>
  <c r="H478" i="9"/>
  <c r="H479" i="9"/>
  <c r="A479" i="9" s="1"/>
  <c r="H480" i="9"/>
  <c r="A480" i="9" s="1"/>
  <c r="H481" i="9"/>
  <c r="A481" i="9" s="1"/>
  <c r="H482" i="9"/>
  <c r="A482" i="9" s="1"/>
  <c r="H483" i="9"/>
  <c r="A483" i="9" s="1"/>
  <c r="H484" i="9"/>
  <c r="H485" i="9"/>
  <c r="H486" i="9"/>
  <c r="H487" i="9"/>
  <c r="A487" i="9" s="1"/>
  <c r="H488" i="9"/>
  <c r="H489" i="9"/>
  <c r="H490" i="9"/>
  <c r="A490" i="9" s="1"/>
  <c r="H491" i="9"/>
  <c r="A491" i="9" s="1"/>
  <c r="H492" i="9"/>
  <c r="H493" i="9"/>
  <c r="A493" i="9" s="1"/>
  <c r="H494" i="9"/>
  <c r="H495" i="9"/>
  <c r="H496" i="9"/>
  <c r="H497" i="9"/>
  <c r="A497" i="9" s="1"/>
  <c r="H498" i="9"/>
  <c r="A498" i="9" s="1"/>
  <c r="H499" i="9"/>
  <c r="A499" i="9" s="1"/>
  <c r="H500" i="9"/>
  <c r="A500" i="9" s="1"/>
  <c r="H501" i="9"/>
  <c r="A501" i="9" s="1"/>
  <c r="H502" i="9"/>
  <c r="H503" i="9"/>
  <c r="A503" i="9" s="1"/>
  <c r="H504" i="9"/>
  <c r="A504" i="9" s="1"/>
  <c r="H505" i="9"/>
  <c r="A505" i="9" s="1"/>
  <c r="H506" i="9"/>
  <c r="A506" i="9" s="1"/>
  <c r="H507" i="9"/>
  <c r="A507" i="9" s="1"/>
  <c r="H508" i="9"/>
  <c r="A508" i="9" s="1"/>
  <c r="H509" i="9"/>
  <c r="A509" i="9" s="1"/>
  <c r="H510" i="9"/>
  <c r="H511" i="9"/>
  <c r="A511" i="9" s="1"/>
  <c r="H512" i="9"/>
  <c r="H513" i="9"/>
  <c r="A513" i="9" s="1"/>
  <c r="H514" i="9"/>
  <c r="H515" i="9"/>
  <c r="A515" i="9" s="1"/>
  <c r="H516" i="9"/>
  <c r="H517" i="9"/>
  <c r="A517" i="9" s="1"/>
  <c r="H518" i="9"/>
  <c r="H519" i="9"/>
  <c r="A519" i="9" s="1"/>
  <c r="H520" i="9"/>
  <c r="A520" i="9" s="1"/>
  <c r="H521" i="9"/>
  <c r="A521" i="9" s="1"/>
  <c r="H522" i="9"/>
  <c r="A522" i="9" s="1"/>
  <c r="H523" i="9"/>
  <c r="A523" i="9" s="1"/>
  <c r="H524" i="9"/>
  <c r="H525" i="9"/>
  <c r="A525" i="9" s="1"/>
  <c r="H526" i="9"/>
  <c r="A526" i="9" s="1"/>
  <c r="H527" i="9"/>
  <c r="A527" i="9" s="1"/>
  <c r="H528" i="9"/>
  <c r="H529" i="9"/>
  <c r="H530" i="9"/>
  <c r="A530" i="9" s="1"/>
  <c r="H531" i="9"/>
  <c r="A531" i="9" s="1"/>
  <c r="H532" i="9"/>
  <c r="H533" i="9"/>
  <c r="H534" i="9"/>
  <c r="H535" i="9"/>
  <c r="H536" i="9"/>
  <c r="H537" i="9"/>
  <c r="A537" i="9" s="1"/>
  <c r="H538" i="9"/>
  <c r="A538" i="9" s="1"/>
  <c r="H539" i="9"/>
  <c r="A539" i="9" s="1"/>
  <c r="H540" i="9"/>
  <c r="A540" i="9" s="1"/>
  <c r="H541" i="9"/>
  <c r="A541" i="9" s="1"/>
  <c r="H542" i="9"/>
  <c r="H543" i="9"/>
  <c r="A543" i="9" s="1"/>
  <c r="H544" i="9"/>
  <c r="A544" i="9" s="1"/>
  <c r="H545" i="9"/>
  <c r="A545" i="9" s="1"/>
  <c r="H546" i="9"/>
  <c r="A546" i="9" s="1"/>
  <c r="H547" i="9"/>
  <c r="A547" i="9" s="1"/>
  <c r="H548" i="9"/>
  <c r="H549" i="9"/>
  <c r="A549" i="9" s="1"/>
  <c r="H550" i="9"/>
  <c r="A550" i="9" s="1"/>
  <c r="H551" i="9"/>
  <c r="A551" i="9" s="1"/>
  <c r="H552" i="9"/>
  <c r="H553" i="9"/>
  <c r="H554" i="9"/>
  <c r="A554" i="9" s="1"/>
  <c r="H555" i="9"/>
  <c r="A555" i="9" s="1"/>
  <c r="H556" i="9"/>
  <c r="H557" i="9"/>
  <c r="A557" i="9" s="1"/>
  <c r="H558" i="9"/>
  <c r="H559" i="9"/>
  <c r="A559" i="9" s="1"/>
  <c r="H560" i="9"/>
  <c r="H561" i="9"/>
  <c r="A561" i="9" s="1"/>
  <c r="H562" i="9"/>
  <c r="A562" i="9" s="1"/>
  <c r="H563" i="9"/>
  <c r="A563" i="9" s="1"/>
  <c r="H564" i="9"/>
  <c r="H565" i="9"/>
  <c r="A565" i="9" s="1"/>
  <c r="H566" i="9"/>
  <c r="H567" i="9"/>
  <c r="A567" i="9" s="1"/>
  <c r="H568" i="9"/>
  <c r="H569" i="9"/>
  <c r="A569" i="9" s="1"/>
  <c r="H570" i="9"/>
  <c r="H571" i="9"/>
  <c r="A571" i="9" s="1"/>
  <c r="H572" i="9"/>
  <c r="H573" i="9"/>
  <c r="A573" i="9" s="1"/>
  <c r="H574" i="9"/>
  <c r="H575" i="9"/>
  <c r="H576" i="9"/>
  <c r="H577" i="9"/>
  <c r="A577" i="9" s="1"/>
  <c r="H578" i="9"/>
  <c r="A578" i="9" s="1"/>
  <c r="H579" i="9"/>
  <c r="A579" i="9" s="1"/>
  <c r="H580" i="9"/>
  <c r="A580" i="9" s="1"/>
  <c r="H581" i="9"/>
  <c r="A581" i="9" s="1"/>
  <c r="H582" i="9"/>
  <c r="H583" i="9"/>
  <c r="A583" i="9" s="1"/>
  <c r="H584" i="9"/>
  <c r="A584" i="9" s="1"/>
  <c r="H585" i="9"/>
  <c r="A585" i="9" s="1"/>
  <c r="H586" i="9"/>
  <c r="A586" i="9" s="1"/>
  <c r="H587" i="9"/>
  <c r="A587" i="9" s="1"/>
  <c r="H588" i="9"/>
  <c r="A588" i="9" s="1"/>
  <c r="H589" i="9"/>
  <c r="A589" i="9" s="1"/>
  <c r="H590" i="9"/>
  <c r="H591" i="9"/>
  <c r="A591" i="9" s="1"/>
  <c r="H592" i="9"/>
  <c r="H593" i="9"/>
  <c r="A593" i="9" s="1"/>
  <c r="H594" i="9"/>
  <c r="A594" i="9" s="1"/>
  <c r="H595" i="9"/>
  <c r="A595" i="9" s="1"/>
  <c r="H596" i="9"/>
  <c r="H597" i="9"/>
  <c r="A597" i="9" s="1"/>
  <c r="H598" i="9"/>
  <c r="H599" i="9"/>
  <c r="A599" i="9" s="1"/>
  <c r="H600" i="9"/>
  <c r="A600" i="9" s="1"/>
  <c r="H601" i="9"/>
  <c r="A601" i="9" s="1"/>
  <c r="H602" i="9"/>
  <c r="H603" i="9"/>
  <c r="A603" i="9" s="1"/>
  <c r="H604" i="9"/>
  <c r="A604" i="9" s="1"/>
  <c r="H605" i="9"/>
  <c r="A605" i="9" s="1"/>
  <c r="H606" i="9"/>
  <c r="H607" i="9"/>
  <c r="H608" i="9"/>
  <c r="H609" i="9"/>
  <c r="H610" i="9"/>
  <c r="A610" i="9" s="1"/>
  <c r="H611" i="9"/>
  <c r="A611" i="9" s="1"/>
  <c r="H612" i="9"/>
  <c r="H613" i="9"/>
  <c r="A613" i="9" s="1"/>
  <c r="H614" i="9"/>
  <c r="H615" i="9"/>
  <c r="A615" i="9" s="1"/>
  <c r="H616" i="9"/>
  <c r="H617" i="9"/>
  <c r="A617" i="9" s="1"/>
  <c r="H618" i="9"/>
  <c r="H619" i="9"/>
  <c r="A619" i="9" s="1"/>
  <c r="H620" i="9"/>
  <c r="A620" i="9" s="1"/>
  <c r="H621" i="9"/>
  <c r="A621" i="9" s="1"/>
  <c r="H622" i="9"/>
  <c r="H623" i="9"/>
  <c r="H624" i="9"/>
  <c r="A624" i="9" s="1"/>
  <c r="H625" i="9"/>
  <c r="A625" i="9" s="1"/>
  <c r="H626" i="9"/>
  <c r="A626" i="9" s="1"/>
  <c r="H627" i="9"/>
  <c r="A627" i="9" s="1"/>
  <c r="H628" i="9"/>
  <c r="H629" i="9"/>
  <c r="A629" i="9" s="1"/>
  <c r="H630" i="9"/>
  <c r="A630" i="9" s="1"/>
  <c r="H631" i="9"/>
  <c r="A631" i="9" s="1"/>
  <c r="H632" i="9"/>
  <c r="H633" i="9"/>
  <c r="H634" i="9"/>
  <c r="A634" i="9" s="1"/>
  <c r="H635" i="9"/>
  <c r="A635" i="9" s="1"/>
  <c r="H636" i="9"/>
  <c r="H637" i="9"/>
  <c r="A637" i="9" s="1"/>
  <c r="H638" i="9"/>
  <c r="H639" i="9"/>
  <c r="H640" i="9"/>
  <c r="H641" i="9"/>
  <c r="H642" i="9"/>
  <c r="H643" i="9"/>
  <c r="A643" i="9" s="1"/>
  <c r="H644" i="9"/>
  <c r="H645" i="9"/>
  <c r="H646" i="9"/>
  <c r="H647" i="9"/>
  <c r="A647" i="9" s="1"/>
  <c r="H648" i="9"/>
  <c r="H649" i="9"/>
  <c r="H650" i="9"/>
  <c r="A650" i="9" s="1"/>
  <c r="H651" i="9"/>
  <c r="A651" i="9" s="1"/>
  <c r="H652" i="9"/>
  <c r="H653" i="9"/>
  <c r="A653" i="9" s="1"/>
  <c r="H654" i="9"/>
  <c r="H655" i="9"/>
  <c r="H656" i="9"/>
  <c r="H657" i="9"/>
  <c r="A657" i="9" s="1"/>
  <c r="H658" i="9"/>
  <c r="A658" i="9" s="1"/>
  <c r="H659" i="9"/>
  <c r="A659" i="9" s="1"/>
  <c r="H660" i="9"/>
  <c r="A660" i="9" s="1"/>
  <c r="H661" i="9"/>
  <c r="A661" i="9" s="1"/>
  <c r="H662" i="9"/>
  <c r="H663" i="9"/>
  <c r="A663" i="9" s="1"/>
  <c r="H664" i="9"/>
  <c r="A664" i="9" s="1"/>
  <c r="H665" i="9"/>
  <c r="A665" i="9" s="1"/>
  <c r="H666" i="9"/>
  <c r="A666" i="9" s="1"/>
  <c r="H667" i="9"/>
  <c r="A667" i="9" s="1"/>
  <c r="H668" i="9"/>
  <c r="H669" i="9"/>
  <c r="A669" i="9" s="1"/>
  <c r="H670" i="9"/>
  <c r="A670" i="9" s="1"/>
  <c r="H671" i="9"/>
  <c r="H672" i="9"/>
  <c r="H673" i="9"/>
  <c r="H674" i="9"/>
  <c r="A674" i="9" s="1"/>
  <c r="H675" i="9"/>
  <c r="H676" i="9"/>
  <c r="H677" i="9"/>
  <c r="A677" i="9" s="1"/>
  <c r="H678" i="9"/>
  <c r="H679" i="9"/>
  <c r="A679" i="9" s="1"/>
  <c r="H680" i="9"/>
  <c r="A680" i="9" s="1"/>
  <c r="H681" i="9"/>
  <c r="A681" i="9" s="1"/>
  <c r="H682" i="9"/>
  <c r="A682" i="9" s="1"/>
  <c r="H683" i="9"/>
  <c r="A683" i="9" s="1"/>
  <c r="H684" i="9"/>
  <c r="A684" i="9" s="1"/>
  <c r="H685" i="9"/>
  <c r="A685" i="9" s="1"/>
  <c r="H686" i="9"/>
  <c r="A686" i="9" s="1"/>
  <c r="H687" i="9"/>
  <c r="A687" i="9" s="1"/>
  <c r="H688" i="9"/>
  <c r="H689" i="9"/>
  <c r="A689" i="9" s="1"/>
  <c r="H690" i="9"/>
  <c r="A690" i="9" s="1"/>
  <c r="H691" i="9"/>
  <c r="A691" i="9" s="1"/>
  <c r="H692" i="9"/>
  <c r="H693" i="9"/>
  <c r="A693" i="9" s="1"/>
  <c r="H694" i="9"/>
  <c r="H695" i="9"/>
  <c r="A695" i="9" s="1"/>
  <c r="H696" i="9"/>
  <c r="H697" i="9"/>
  <c r="A697" i="9" s="1"/>
  <c r="H698" i="9"/>
  <c r="A698" i="9" s="1"/>
  <c r="H699" i="9"/>
  <c r="A699" i="9" s="1"/>
  <c r="H700" i="9"/>
  <c r="A700" i="9" s="1"/>
  <c r="H701" i="9"/>
  <c r="A701" i="9" s="1"/>
  <c r="H702" i="9"/>
  <c r="H703" i="9"/>
  <c r="A703" i="9" s="1"/>
  <c r="H704" i="9"/>
  <c r="A704" i="9" s="1"/>
  <c r="H705" i="9"/>
  <c r="A705" i="9" s="1"/>
  <c r="H706" i="9"/>
  <c r="A706" i="9" s="1"/>
  <c r="H707" i="9"/>
  <c r="A707" i="9" s="1"/>
  <c r="H708" i="9"/>
  <c r="H709" i="9"/>
  <c r="A709" i="9" s="1"/>
  <c r="H710" i="9"/>
  <c r="H711" i="9"/>
  <c r="H712" i="9"/>
  <c r="H713" i="9"/>
  <c r="H714" i="9"/>
  <c r="A714" i="9" s="1"/>
  <c r="H715" i="9"/>
  <c r="A715" i="9" s="1"/>
  <c r="H716" i="9"/>
  <c r="H717" i="9"/>
  <c r="A717" i="9" s="1"/>
  <c r="H718" i="9"/>
  <c r="H719" i="9"/>
  <c r="A719" i="9" s="1"/>
  <c r="H720" i="9"/>
  <c r="H721" i="9"/>
  <c r="A721" i="9" s="1"/>
  <c r="H722" i="9"/>
  <c r="H723" i="9"/>
  <c r="A723" i="9" s="1"/>
  <c r="H724" i="9"/>
  <c r="H725" i="9"/>
  <c r="A725" i="9" s="1"/>
  <c r="H726" i="9"/>
  <c r="H727" i="9"/>
  <c r="A727" i="9" s="1"/>
  <c r="H728" i="9"/>
  <c r="H729" i="9"/>
  <c r="A729" i="9" s="1"/>
  <c r="H730" i="9"/>
  <c r="A730" i="9" s="1"/>
  <c r="H731" i="9"/>
  <c r="A731" i="9" s="1"/>
  <c r="H732" i="9"/>
  <c r="H733" i="9"/>
  <c r="A733" i="9" s="1"/>
  <c r="H734" i="9"/>
  <c r="H735" i="9"/>
  <c r="A735" i="9" s="1"/>
  <c r="H736" i="9"/>
  <c r="H737" i="9"/>
  <c r="A737" i="9" s="1"/>
  <c r="H738" i="9"/>
  <c r="A738" i="9" s="1"/>
  <c r="H739" i="9"/>
  <c r="A739" i="9" s="1"/>
  <c r="H740" i="9"/>
  <c r="A740" i="9" s="1"/>
  <c r="H741" i="9"/>
  <c r="A741" i="9" s="1"/>
  <c r="H742" i="9"/>
  <c r="H743" i="9"/>
  <c r="A743" i="9" s="1"/>
  <c r="H744" i="9"/>
  <c r="A744" i="9" s="1"/>
  <c r="H745" i="9"/>
  <c r="A745" i="9" s="1"/>
  <c r="H746" i="9"/>
  <c r="A746" i="9" s="1"/>
  <c r="H747" i="9"/>
  <c r="A747" i="9" s="1"/>
  <c r="H748" i="9"/>
  <c r="A748" i="9" s="1"/>
  <c r="H749" i="9"/>
  <c r="A749" i="9" s="1"/>
  <c r="H750" i="9"/>
  <c r="H751" i="9"/>
  <c r="A751" i="9" s="1"/>
  <c r="H752" i="9"/>
  <c r="H753" i="9"/>
  <c r="A753" i="9" s="1"/>
  <c r="H754" i="9"/>
  <c r="A754" i="9" s="1"/>
  <c r="H755" i="9"/>
  <c r="A755" i="9" s="1"/>
  <c r="H756" i="9"/>
  <c r="H757" i="9"/>
  <c r="A757" i="9" s="1"/>
  <c r="H758" i="9"/>
  <c r="H759" i="9"/>
  <c r="H760" i="9"/>
  <c r="A760" i="9" s="1"/>
  <c r="H761" i="9"/>
  <c r="A761" i="9" s="1"/>
  <c r="H762" i="9"/>
  <c r="A762" i="9" s="1"/>
  <c r="H763" i="9"/>
  <c r="A763" i="9" s="1"/>
  <c r="H764" i="9"/>
  <c r="H765" i="9"/>
  <c r="A765" i="9" s="1"/>
  <c r="H766" i="9"/>
  <c r="A766" i="9" s="1"/>
  <c r="H767" i="9"/>
  <c r="A767" i="9" s="1"/>
  <c r="H768" i="9"/>
  <c r="H769" i="9"/>
  <c r="A769" i="9" s="1"/>
  <c r="H770" i="9"/>
  <c r="A770" i="9" s="1"/>
  <c r="H771" i="9"/>
  <c r="A771" i="9" s="1"/>
  <c r="H772" i="9"/>
  <c r="H773" i="9"/>
  <c r="H774" i="9"/>
  <c r="H775" i="9"/>
  <c r="A775" i="9" s="1"/>
  <c r="H776" i="9"/>
  <c r="H777" i="9"/>
  <c r="A777" i="9" s="1"/>
  <c r="H778" i="9"/>
  <c r="A778" i="9" s="1"/>
  <c r="H779" i="9"/>
  <c r="A779" i="9" s="1"/>
  <c r="H780" i="9"/>
  <c r="A780" i="9" s="1"/>
  <c r="H781" i="9"/>
  <c r="A781" i="9" s="1"/>
  <c r="H782" i="9"/>
  <c r="A782" i="9" s="1"/>
  <c r="H783" i="9"/>
  <c r="A783" i="9" s="1"/>
  <c r="H784" i="9"/>
  <c r="H785" i="9"/>
  <c r="A785" i="9" s="1"/>
  <c r="H786" i="9"/>
  <c r="H787" i="9"/>
  <c r="A787" i="9" s="1"/>
  <c r="H788" i="9"/>
  <c r="H789" i="9"/>
  <c r="A789" i="9" s="1"/>
  <c r="H790" i="9"/>
  <c r="A790" i="9" s="1"/>
  <c r="H791" i="9"/>
  <c r="A791" i="9" s="1"/>
  <c r="H792" i="9"/>
  <c r="H793" i="9"/>
  <c r="A793" i="9" s="1"/>
  <c r="H794" i="9"/>
  <c r="A794" i="9" s="1"/>
  <c r="H795" i="9"/>
  <c r="A795" i="9" s="1"/>
  <c r="H796" i="9"/>
  <c r="H797" i="9"/>
  <c r="A797" i="9" s="1"/>
  <c r="H798" i="9"/>
  <c r="H799" i="9"/>
  <c r="H800" i="9"/>
  <c r="A800" i="9" s="1"/>
  <c r="H801" i="9"/>
  <c r="A801" i="9" s="1"/>
  <c r="H802" i="9"/>
  <c r="A802" i="9" s="1"/>
  <c r="H803" i="9"/>
  <c r="A803" i="9" s="1"/>
  <c r="H804" i="9"/>
  <c r="H805" i="9"/>
  <c r="A805" i="9" s="1"/>
  <c r="H806" i="9"/>
  <c r="H807" i="9"/>
  <c r="A807" i="9" s="1"/>
  <c r="H808" i="9"/>
  <c r="A808" i="9" s="1"/>
  <c r="H809" i="9"/>
  <c r="A809" i="9" s="1"/>
  <c r="H810" i="9"/>
  <c r="A810" i="9" s="1"/>
  <c r="H811" i="9"/>
  <c r="A811" i="9" s="1"/>
  <c r="H812" i="9"/>
  <c r="H813" i="9"/>
  <c r="A813" i="9" s="1"/>
  <c r="H814" i="9"/>
  <c r="A814" i="9" s="1"/>
  <c r="H815" i="9"/>
  <c r="A815" i="9" s="1"/>
  <c r="H816" i="9"/>
  <c r="H817" i="9"/>
  <c r="A817" i="9" s="1"/>
  <c r="H818" i="9"/>
  <c r="A818" i="9" s="1"/>
  <c r="H819" i="9"/>
  <c r="A819" i="9" s="1"/>
  <c r="H820" i="9"/>
  <c r="A820" i="9" s="1"/>
  <c r="H821" i="9"/>
  <c r="A821" i="9" s="1"/>
  <c r="H822" i="9"/>
  <c r="A822" i="9" s="1"/>
  <c r="H823" i="9"/>
  <c r="A823" i="9" s="1"/>
  <c r="H824" i="9"/>
  <c r="A824" i="9" s="1"/>
  <c r="H825" i="9"/>
  <c r="A825" i="9" s="1"/>
  <c r="H826" i="9"/>
  <c r="A826" i="9" s="1"/>
  <c r="H827" i="9"/>
  <c r="A827" i="9" s="1"/>
  <c r="H828" i="9"/>
  <c r="A828" i="9" s="1"/>
  <c r="H829" i="9"/>
  <c r="A829" i="9" s="1"/>
  <c r="H830" i="9"/>
  <c r="A830" i="9" s="1"/>
  <c r="H831" i="9"/>
  <c r="A831" i="9" s="1"/>
  <c r="H832" i="9"/>
  <c r="H833" i="9"/>
  <c r="A833" i="9" s="1"/>
  <c r="H834" i="9"/>
  <c r="A834" i="9" s="1"/>
  <c r="H835" i="9"/>
  <c r="A835" i="9" s="1"/>
  <c r="H836" i="9"/>
  <c r="H837" i="9"/>
  <c r="A837" i="9" s="1"/>
  <c r="H838" i="9"/>
  <c r="A838" i="9" s="1"/>
  <c r="H839" i="9"/>
  <c r="A839" i="9" s="1"/>
  <c r="H840" i="9"/>
  <c r="H841" i="9"/>
  <c r="A841" i="9" s="1"/>
  <c r="H842" i="9"/>
  <c r="A842" i="9" s="1"/>
  <c r="H843" i="9"/>
  <c r="A843" i="9" s="1"/>
  <c r="H844" i="9"/>
  <c r="A844" i="9" s="1"/>
  <c r="H845" i="9"/>
  <c r="A845" i="9" s="1"/>
  <c r="H846" i="9"/>
  <c r="A846" i="9" s="1"/>
  <c r="H847" i="9"/>
  <c r="H848" i="9"/>
  <c r="A848" i="9" s="1"/>
  <c r="H849" i="9"/>
  <c r="A849" i="9" s="1"/>
  <c r="H850" i="9"/>
  <c r="A850" i="9" s="1"/>
  <c r="H851" i="9"/>
  <c r="A851" i="9" s="1"/>
  <c r="H852" i="9"/>
  <c r="H853" i="9"/>
  <c r="A853" i="9" s="1"/>
  <c r="H854" i="9"/>
  <c r="H855" i="9"/>
  <c r="A855" i="9" s="1"/>
  <c r="H856" i="9"/>
  <c r="H857" i="9"/>
  <c r="A857" i="9" s="1"/>
  <c r="H858" i="9"/>
  <c r="H859" i="9"/>
  <c r="A859" i="9" s="1"/>
  <c r="H860" i="9"/>
  <c r="H861" i="9"/>
  <c r="A861" i="9" s="1"/>
  <c r="H862" i="9"/>
  <c r="A862" i="9" s="1"/>
  <c r="H863" i="9"/>
  <c r="A863" i="9" s="1"/>
  <c r="H864" i="9"/>
  <c r="H865" i="9"/>
  <c r="A865" i="9" s="1"/>
  <c r="H866" i="9"/>
  <c r="A866" i="9" s="1"/>
  <c r="H867" i="9"/>
  <c r="A867" i="9" s="1"/>
  <c r="H868" i="9"/>
  <c r="H869" i="9"/>
  <c r="A869" i="9" s="1"/>
  <c r="H870" i="9"/>
  <c r="A870" i="9" s="1"/>
  <c r="H871" i="9"/>
  <c r="A871" i="9" s="1"/>
  <c r="H872" i="9"/>
  <c r="H873" i="9"/>
  <c r="A873" i="9" s="1"/>
  <c r="H874" i="9"/>
  <c r="A874" i="9" s="1"/>
  <c r="H875" i="9"/>
  <c r="H876" i="9"/>
  <c r="H877" i="9"/>
  <c r="A877" i="9" s="1"/>
  <c r="H878" i="9"/>
  <c r="H879" i="9"/>
  <c r="A879" i="9" s="1"/>
  <c r="H880" i="9"/>
  <c r="A880" i="9" s="1"/>
  <c r="H881" i="9"/>
  <c r="A881" i="9" s="1"/>
  <c r="H882" i="9"/>
  <c r="A882" i="9" s="1"/>
  <c r="H883" i="9"/>
  <c r="A883" i="9" s="1"/>
  <c r="H884" i="9"/>
  <c r="H885" i="9"/>
  <c r="A885" i="9" s="1"/>
  <c r="H886" i="9"/>
  <c r="A886" i="9" s="1"/>
  <c r="H887" i="9"/>
  <c r="A887" i="9" s="1"/>
  <c r="H888" i="9"/>
  <c r="A888" i="9" s="1"/>
  <c r="H889" i="9"/>
  <c r="A889" i="9" s="1"/>
  <c r="H890" i="9"/>
  <c r="A890" i="9" s="1"/>
  <c r="H891" i="9"/>
  <c r="A891" i="9" s="1"/>
  <c r="H892" i="9"/>
  <c r="H893" i="9"/>
  <c r="A893" i="9" s="1"/>
  <c r="H894" i="9"/>
  <c r="H895" i="9"/>
  <c r="A895" i="9" s="1"/>
  <c r="H896" i="9"/>
  <c r="H897" i="9"/>
  <c r="A897" i="9" s="1"/>
  <c r="H898" i="9"/>
  <c r="A898" i="9" s="1"/>
  <c r="H899" i="9"/>
  <c r="H900" i="9"/>
  <c r="A900" i="9" s="1"/>
  <c r="H901" i="9"/>
  <c r="A901" i="9" s="1"/>
  <c r="H902" i="9"/>
  <c r="H903" i="9"/>
  <c r="A903" i="9" s="1"/>
  <c r="H904" i="9"/>
  <c r="A904" i="9" s="1"/>
  <c r="H905" i="9"/>
  <c r="A905" i="9" s="1"/>
  <c r="H906" i="9"/>
  <c r="A906" i="9" s="1"/>
  <c r="H907" i="9"/>
  <c r="A907" i="9" s="1"/>
  <c r="H908" i="9"/>
  <c r="H909" i="9"/>
  <c r="A909" i="9" s="1"/>
  <c r="H910" i="9"/>
  <c r="A910" i="9" s="1"/>
  <c r="H911" i="9"/>
  <c r="A911" i="9" s="1"/>
  <c r="H912" i="9"/>
  <c r="H913" i="9"/>
  <c r="A913" i="9" s="1"/>
  <c r="H914" i="9"/>
  <c r="A914" i="9" s="1"/>
  <c r="H915" i="9"/>
  <c r="A915" i="9" s="1"/>
  <c r="H916" i="9"/>
  <c r="H917" i="9"/>
  <c r="A917" i="9" s="1"/>
  <c r="H918" i="9"/>
  <c r="A918" i="9" s="1"/>
  <c r="H919" i="9"/>
  <c r="A919" i="9" s="1"/>
  <c r="H920" i="9"/>
  <c r="H921" i="9"/>
  <c r="A921" i="9" s="1"/>
  <c r="H922" i="9"/>
  <c r="A922" i="9" s="1"/>
  <c r="H923" i="9"/>
  <c r="A923" i="9" s="1"/>
  <c r="H924" i="9"/>
  <c r="H925" i="9"/>
  <c r="A925" i="9" s="1"/>
  <c r="H926" i="9"/>
  <c r="H927" i="9"/>
  <c r="A927" i="9" s="1"/>
  <c r="H928" i="9"/>
  <c r="H929" i="9"/>
  <c r="A929" i="9" s="1"/>
  <c r="H930" i="9"/>
  <c r="A930" i="9" s="1"/>
  <c r="H931" i="9"/>
  <c r="H932" i="9"/>
  <c r="H933" i="9"/>
  <c r="H934" i="9"/>
  <c r="H935" i="9"/>
  <c r="A935" i="9" s="1"/>
  <c r="H936" i="9"/>
  <c r="H937" i="9"/>
  <c r="H938" i="9"/>
  <c r="A938" i="9" s="1"/>
  <c r="H939" i="9"/>
  <c r="A939" i="9" s="1"/>
  <c r="H940" i="9"/>
  <c r="H941" i="9"/>
  <c r="A941" i="9" s="1"/>
  <c r="H942" i="9"/>
  <c r="H943" i="9"/>
  <c r="A943" i="9" s="1"/>
  <c r="H944" i="9"/>
  <c r="H945" i="9"/>
  <c r="A945" i="9" s="1"/>
  <c r="H946" i="9"/>
  <c r="A946" i="9" s="1"/>
  <c r="H947" i="9"/>
  <c r="A947" i="9" s="1"/>
  <c r="H948" i="9"/>
  <c r="H949" i="9"/>
  <c r="A949" i="9" s="1"/>
  <c r="H950" i="9"/>
  <c r="A950" i="9" s="1"/>
  <c r="H951" i="9"/>
  <c r="A951" i="9" s="1"/>
  <c r="H952" i="9"/>
  <c r="H953" i="9"/>
  <c r="A953" i="9" s="1"/>
  <c r="H954" i="9"/>
  <c r="A954" i="9" s="1"/>
  <c r="H955" i="9"/>
  <c r="A955" i="9" s="1"/>
  <c r="H956" i="9"/>
  <c r="H957" i="9"/>
  <c r="A957" i="9" s="1"/>
  <c r="H958" i="9"/>
  <c r="H959" i="9"/>
  <c r="A959" i="9" s="1"/>
  <c r="H960" i="9"/>
  <c r="H961" i="9"/>
  <c r="A961" i="9" s="1"/>
  <c r="H962" i="9"/>
  <c r="A962" i="9" s="1"/>
  <c r="H963" i="9"/>
  <c r="A963" i="9" s="1"/>
  <c r="H964" i="9"/>
  <c r="A964" i="9" s="1"/>
  <c r="H965" i="9"/>
  <c r="A965" i="9" s="1"/>
  <c r="H966" i="9"/>
  <c r="A966" i="9" s="1"/>
  <c r="H967" i="9"/>
  <c r="A967" i="9" s="1"/>
  <c r="H968" i="9"/>
  <c r="A968" i="9" s="1"/>
  <c r="H969" i="9"/>
  <c r="A969" i="9" s="1"/>
  <c r="H970" i="9"/>
  <c r="A970" i="9" s="1"/>
  <c r="H971" i="9"/>
  <c r="A971" i="9" s="1"/>
  <c r="H972" i="9"/>
  <c r="H973" i="9"/>
  <c r="A973" i="9" s="1"/>
  <c r="H974" i="9"/>
  <c r="H975" i="9"/>
  <c r="A975" i="9" s="1"/>
  <c r="H976" i="9"/>
  <c r="H977" i="9"/>
  <c r="A977" i="9" s="1"/>
  <c r="H978" i="9"/>
  <c r="A978" i="9" s="1"/>
  <c r="H979" i="9"/>
  <c r="A979" i="9" s="1"/>
  <c r="H980" i="9"/>
  <c r="A980" i="9" s="1"/>
  <c r="H981" i="9"/>
  <c r="A981" i="9" s="1"/>
  <c r="H982" i="9"/>
  <c r="A982" i="9" s="1"/>
  <c r="H983" i="9"/>
  <c r="H984" i="9"/>
  <c r="A984" i="9" s="1"/>
  <c r="H985" i="9"/>
  <c r="A985" i="9" s="1"/>
  <c r="H986" i="9"/>
  <c r="A986" i="9" s="1"/>
  <c r="H987" i="9"/>
  <c r="A987" i="9" s="1"/>
  <c r="H988" i="9"/>
  <c r="H989" i="9"/>
  <c r="A989" i="9" s="1"/>
  <c r="H990" i="9"/>
  <c r="H991" i="9"/>
  <c r="A991" i="9" s="1"/>
  <c r="H992" i="9"/>
  <c r="H993" i="9"/>
  <c r="A993" i="9" s="1"/>
  <c r="H994" i="9"/>
  <c r="A994" i="9" s="1"/>
  <c r="H995" i="9"/>
  <c r="A995" i="9" s="1"/>
  <c r="H996" i="9"/>
  <c r="H997" i="9"/>
  <c r="A997" i="9" s="1"/>
  <c r="H998" i="9"/>
  <c r="H999" i="9"/>
  <c r="A999" i="9" s="1"/>
  <c r="H1000" i="9"/>
  <c r="A1000" i="9" s="1"/>
  <c r="H1001" i="9"/>
  <c r="A1001" i="9" s="1"/>
  <c r="H1002" i="9"/>
  <c r="A1002" i="9" s="1"/>
  <c r="H1003" i="9"/>
  <c r="A1003" i="9" s="1"/>
  <c r="H1004" i="9"/>
  <c r="H1005" i="9"/>
  <c r="A1005" i="9" s="1"/>
  <c r="H1006" i="9"/>
  <c r="A1006" i="9" s="1"/>
  <c r="H1007" i="9"/>
  <c r="H1008" i="9"/>
  <c r="H1009" i="9"/>
  <c r="H1010" i="9"/>
  <c r="A1010" i="9" s="1"/>
  <c r="H1011" i="9"/>
  <c r="A1011" i="9" s="1"/>
  <c r="H1012" i="9"/>
  <c r="H1013" i="9"/>
  <c r="A1013" i="9" s="1"/>
  <c r="H1014" i="9"/>
  <c r="A1014" i="9" s="1"/>
  <c r="H1015" i="9"/>
  <c r="A1015" i="9" s="1"/>
  <c r="H1016" i="9"/>
  <c r="H1017" i="9"/>
  <c r="A1017" i="9" s="1"/>
  <c r="H1018" i="9"/>
  <c r="H1019" i="9"/>
  <c r="A1019" i="9" s="1"/>
  <c r="H1020" i="9"/>
  <c r="A1020" i="9" s="1"/>
  <c r="H1021" i="9"/>
  <c r="A1021" i="9" s="1"/>
  <c r="H1022" i="9"/>
  <c r="A1022" i="9" s="1"/>
  <c r="H1023" i="9"/>
  <c r="A1023" i="9" s="1"/>
  <c r="H1024" i="9"/>
  <c r="H1025" i="9"/>
  <c r="A1025" i="9" s="1"/>
  <c r="H1026" i="9"/>
  <c r="A1026" i="9" s="1"/>
  <c r="H1027" i="9"/>
  <c r="A1027" i="9" s="1"/>
  <c r="H1028" i="9"/>
  <c r="A1028" i="9" s="1"/>
  <c r="H1029" i="9"/>
  <c r="A1029" i="9" s="1"/>
  <c r="H1030" i="9"/>
  <c r="A1030" i="9" s="1"/>
  <c r="H1031" i="9"/>
  <c r="H1032" i="9"/>
  <c r="H1033" i="9"/>
  <c r="A1033" i="9" s="1"/>
  <c r="H1034" i="9"/>
  <c r="A1034" i="9" s="1"/>
  <c r="H1035" i="9"/>
  <c r="A1035" i="9" s="1"/>
  <c r="H1036" i="9"/>
  <c r="H1037" i="9"/>
  <c r="A1037" i="9" s="1"/>
  <c r="H1038" i="9"/>
  <c r="H1039" i="9"/>
  <c r="A1039" i="9" s="1"/>
  <c r="H1040" i="9"/>
  <c r="A1040" i="9" s="1"/>
  <c r="H1041" i="9"/>
  <c r="A1041" i="9" s="1"/>
  <c r="H1042" i="9"/>
  <c r="A1042" i="9" s="1"/>
  <c r="H1043" i="9"/>
  <c r="A1043" i="9" s="1"/>
  <c r="H1044" i="9"/>
  <c r="H1045" i="9"/>
  <c r="A1045" i="9" s="1"/>
  <c r="H1046" i="9"/>
  <c r="H1047" i="9"/>
  <c r="A1047" i="9" s="1"/>
  <c r="H1048" i="9"/>
  <c r="A1048" i="9" s="1"/>
  <c r="H1049" i="9"/>
  <c r="A1049" i="9" s="1"/>
  <c r="H1050" i="9"/>
  <c r="A1050" i="9" s="1"/>
  <c r="H1051" i="9"/>
  <c r="A1051" i="9" s="1"/>
  <c r="H1052" i="9"/>
  <c r="H1053" i="9"/>
  <c r="A1053" i="9" s="1"/>
  <c r="H1054" i="9"/>
  <c r="A1054" i="9" s="1"/>
  <c r="H1055" i="9"/>
  <c r="A1055" i="9" s="1"/>
  <c r="H1056" i="9"/>
  <c r="H1057" i="9"/>
  <c r="A1057" i="9" s="1"/>
  <c r="H1058" i="9"/>
  <c r="A1058" i="9" s="1"/>
  <c r="H1059" i="9"/>
  <c r="A1059" i="9" s="1"/>
  <c r="H1060" i="9"/>
  <c r="A1060" i="9" s="1"/>
  <c r="H1061" i="9"/>
  <c r="A1061" i="9" s="1"/>
  <c r="H1062" i="9"/>
  <c r="A1062" i="9" s="1"/>
  <c r="H1063" i="9"/>
  <c r="A1063" i="9" s="1"/>
  <c r="H1064" i="9"/>
  <c r="A1064" i="9" s="1"/>
  <c r="H1065" i="9"/>
  <c r="A1065" i="9" s="1"/>
  <c r="H1066" i="9"/>
  <c r="H1067" i="9"/>
  <c r="A1067" i="9" s="1"/>
  <c r="H1068" i="9"/>
  <c r="A1068" i="9" s="1"/>
  <c r="H1069" i="9"/>
  <c r="A1069" i="9" s="1"/>
  <c r="H1070" i="9"/>
  <c r="A1070" i="9" s="1"/>
  <c r="H1071" i="9"/>
  <c r="A1071" i="9" s="1"/>
  <c r="H1072" i="9"/>
  <c r="H1073" i="9"/>
  <c r="A1073" i="9" s="1"/>
  <c r="H1074" i="9"/>
  <c r="A1074" i="9" s="1"/>
  <c r="H1075" i="9"/>
  <c r="A1075" i="9" s="1"/>
  <c r="H1076" i="9"/>
  <c r="H1077" i="9"/>
  <c r="A1077" i="9" s="1"/>
  <c r="H1078" i="9"/>
  <c r="H1079" i="9"/>
  <c r="A1079" i="9" s="1"/>
  <c r="H1080" i="9"/>
  <c r="A1080" i="9" s="1"/>
  <c r="H1081" i="9"/>
  <c r="A1081" i="9" s="1"/>
  <c r="H1082" i="9"/>
  <c r="A1082" i="9" s="1"/>
  <c r="H1083" i="9"/>
  <c r="H1084" i="9"/>
  <c r="H1085" i="9"/>
  <c r="H1086" i="9"/>
  <c r="A1086" i="9" s="1"/>
  <c r="H1087" i="9"/>
  <c r="A1087" i="9" s="1"/>
  <c r="H1088" i="9"/>
  <c r="H1089" i="9"/>
  <c r="A1089" i="9" s="1"/>
  <c r="H1090" i="9"/>
  <c r="A1090" i="9" s="1"/>
  <c r="H1091" i="9"/>
  <c r="A1091" i="9" s="1"/>
  <c r="H1092" i="9"/>
  <c r="H1093" i="9"/>
  <c r="A1093" i="9" s="1"/>
  <c r="H1094" i="9"/>
  <c r="A1094" i="9" s="1"/>
  <c r="H1095" i="9"/>
  <c r="A1095" i="9" s="1"/>
  <c r="H1096" i="9"/>
  <c r="H1097" i="9"/>
  <c r="A1097" i="9" s="1"/>
  <c r="H1098" i="9"/>
  <c r="A1098" i="9" s="1"/>
  <c r="H1099" i="9"/>
  <c r="A1099" i="9" s="1"/>
  <c r="H1100" i="9"/>
  <c r="H1101" i="9"/>
  <c r="H1102" i="9"/>
  <c r="A1102" i="9" s="1"/>
  <c r="H1103" i="9"/>
  <c r="A1103" i="9" s="1"/>
  <c r="H1104" i="9"/>
  <c r="H1105" i="9"/>
  <c r="A1105" i="9" s="1"/>
  <c r="H1106" i="9"/>
  <c r="A1106" i="9" s="1"/>
  <c r="H1107" i="9"/>
  <c r="A1107" i="9" s="1"/>
  <c r="H1108" i="9"/>
  <c r="H1109" i="9"/>
  <c r="A1109" i="9" s="1"/>
  <c r="H1110" i="9"/>
  <c r="A1110" i="9" s="1"/>
  <c r="H1111" i="9"/>
  <c r="A1111" i="9" s="1"/>
  <c r="H1112" i="9"/>
  <c r="H1113" i="9"/>
  <c r="A1113" i="9" s="1"/>
  <c r="H1114" i="9"/>
  <c r="A1114" i="9" s="1"/>
  <c r="H1115" i="9"/>
  <c r="A1115" i="9" s="1"/>
  <c r="H1116" i="9"/>
  <c r="H1117" i="9"/>
  <c r="A1117" i="9" s="1"/>
  <c r="H1118" i="9"/>
  <c r="H1119" i="9"/>
  <c r="A1119" i="9" s="1"/>
  <c r="H1120" i="9"/>
  <c r="H1121" i="9"/>
  <c r="A1121" i="9" s="1"/>
  <c r="H1122" i="9"/>
  <c r="A1122" i="9" s="1"/>
  <c r="H1123" i="9"/>
  <c r="A1123" i="9" s="1"/>
  <c r="H1124" i="9"/>
  <c r="H1125" i="9"/>
  <c r="A1125" i="9" s="1"/>
  <c r="H1126" i="9"/>
  <c r="H1127" i="9"/>
  <c r="A1127" i="9" s="1"/>
  <c r="H1128" i="9"/>
  <c r="A1128" i="9" s="1"/>
  <c r="H1129" i="9"/>
  <c r="A1129" i="9" s="1"/>
  <c r="H1130" i="9"/>
  <c r="H1131" i="9"/>
  <c r="H1132" i="9"/>
  <c r="H1133" i="9"/>
  <c r="A1133" i="9" s="1"/>
  <c r="H1134" i="9"/>
  <c r="H1135" i="9"/>
  <c r="A1135" i="9" s="1"/>
  <c r="H1136" i="9"/>
  <c r="H1137" i="9"/>
  <c r="A1137" i="9" s="1"/>
  <c r="H1138" i="9"/>
  <c r="A1138" i="9" s="1"/>
  <c r="H1139" i="9"/>
  <c r="A1139" i="9" s="1"/>
  <c r="H1140" i="9"/>
  <c r="A1140" i="9" s="1"/>
  <c r="H1141" i="9"/>
  <c r="A1141" i="9" s="1"/>
  <c r="H1142" i="9"/>
  <c r="H1143" i="9"/>
  <c r="A1143" i="9" s="1"/>
  <c r="H1144" i="9"/>
  <c r="A1144" i="9" s="1"/>
  <c r="H1145" i="9"/>
  <c r="A1145" i="9" s="1"/>
  <c r="H1146" i="9"/>
  <c r="A1146" i="9" s="1"/>
  <c r="H1147" i="9"/>
  <c r="A1147" i="9" s="1"/>
  <c r="H1148" i="9"/>
  <c r="A1148" i="9" s="1"/>
  <c r="H1149" i="9"/>
  <c r="A1149" i="9" s="1"/>
  <c r="H1150" i="9"/>
  <c r="A1150" i="9" s="1"/>
  <c r="H1151" i="9"/>
  <c r="A1151" i="9" s="1"/>
  <c r="H1152" i="9"/>
  <c r="H1153" i="9"/>
  <c r="A1153" i="9" s="1"/>
  <c r="H1154" i="9"/>
  <c r="A1154" i="9" s="1"/>
  <c r="H1155" i="9"/>
  <c r="A1155" i="9" s="1"/>
  <c r="H1156" i="9"/>
  <c r="H1157" i="9"/>
  <c r="A1157" i="9" s="1"/>
  <c r="H1158" i="9"/>
  <c r="A1158" i="9" s="1"/>
  <c r="H1159" i="9"/>
  <c r="A1159" i="9" s="1"/>
  <c r="H1160" i="9"/>
  <c r="A1160" i="9" s="1"/>
  <c r="H1161" i="9"/>
  <c r="A1161" i="9" s="1"/>
  <c r="H1162" i="9"/>
  <c r="A1162" i="9" s="1"/>
  <c r="H1163" i="9"/>
  <c r="A1163" i="9" s="1"/>
  <c r="H1164" i="9"/>
  <c r="A1164" i="9" s="1"/>
  <c r="H1165" i="9"/>
  <c r="A1165" i="9" s="1"/>
  <c r="H1166" i="9"/>
  <c r="A1166" i="9" s="1"/>
  <c r="H1167" i="9"/>
  <c r="A1167" i="9" s="1"/>
  <c r="H1168" i="9"/>
  <c r="H1169" i="9"/>
  <c r="A1169" i="9" s="1"/>
  <c r="H1170" i="9"/>
  <c r="A1170" i="9" s="1"/>
  <c r="H1171" i="9"/>
  <c r="A1171" i="9" s="1"/>
  <c r="H1172" i="9"/>
  <c r="H1173" i="9"/>
  <c r="A1173" i="9" s="1"/>
  <c r="H1174" i="9"/>
  <c r="A1174" i="9" s="1"/>
  <c r="H1175" i="9"/>
  <c r="A1175" i="9" s="1"/>
  <c r="H1176" i="9"/>
  <c r="H1177" i="9"/>
  <c r="A1177" i="9" s="1"/>
  <c r="H1178" i="9"/>
  <c r="A1178" i="9" s="1"/>
  <c r="H1179" i="9"/>
  <c r="A1179" i="9" s="1"/>
  <c r="H1180" i="9"/>
  <c r="H1181" i="9"/>
  <c r="A1181" i="9" s="1"/>
  <c r="H1182" i="9"/>
  <c r="A1182" i="9" s="1"/>
  <c r="H1183" i="9"/>
  <c r="A1183" i="9" s="1"/>
  <c r="H1184" i="9"/>
  <c r="H1185" i="9"/>
  <c r="A1185" i="9" s="1"/>
  <c r="H1186" i="9"/>
  <c r="A1186" i="9" s="1"/>
  <c r="H1187" i="9"/>
  <c r="A1187" i="9" s="1"/>
  <c r="H1188" i="9"/>
  <c r="H1189" i="9"/>
  <c r="A1189" i="9" s="1"/>
  <c r="H1190" i="9"/>
  <c r="A1190" i="9" s="1"/>
  <c r="H1191" i="9"/>
  <c r="A1191" i="9" s="1"/>
  <c r="H1192" i="9"/>
  <c r="H1193" i="9"/>
  <c r="A1193" i="9" s="1"/>
  <c r="H1194" i="9"/>
  <c r="A1194" i="9" s="1"/>
  <c r="H1195" i="9"/>
  <c r="A1195" i="9" s="1"/>
  <c r="H1196" i="9"/>
  <c r="H1197" i="9"/>
  <c r="A1197" i="9" s="1"/>
  <c r="H1198" i="9"/>
  <c r="H1199" i="9"/>
  <c r="A1199" i="9" s="1"/>
  <c r="H1200" i="9"/>
  <c r="H1201" i="9"/>
  <c r="A1201" i="9" s="1"/>
  <c r="H1202" i="9"/>
  <c r="A1202" i="9" s="1"/>
  <c r="H1203" i="9"/>
  <c r="A1203" i="9" s="1"/>
  <c r="H1204" i="9"/>
  <c r="A1204" i="9" s="1"/>
  <c r="H1205" i="9"/>
  <c r="A1205" i="9" s="1"/>
  <c r="H1206" i="9"/>
  <c r="A1206" i="9" s="1"/>
  <c r="H1207" i="9"/>
  <c r="A1207" i="9" s="1"/>
  <c r="H1208" i="9"/>
  <c r="H1209" i="9"/>
  <c r="A1209" i="9" s="1"/>
  <c r="H1210" i="9"/>
  <c r="A1210" i="9" s="1"/>
  <c r="H1211" i="9"/>
  <c r="A1211" i="9" s="1"/>
  <c r="H1212" i="9"/>
  <c r="H1213" i="9"/>
  <c r="A1213" i="9" s="1"/>
  <c r="H1214" i="9"/>
  <c r="H1215" i="9"/>
  <c r="A1215" i="9" s="1"/>
  <c r="H1216" i="9"/>
  <c r="H1217" i="9"/>
  <c r="H1218" i="9"/>
  <c r="H1219" i="9"/>
  <c r="H1220" i="9"/>
  <c r="H1221" i="9"/>
  <c r="H1222" i="9"/>
  <c r="H1223" i="9"/>
  <c r="H1224" i="9"/>
  <c r="H1225" i="9"/>
  <c r="H1226" i="9"/>
  <c r="H1227" i="9"/>
  <c r="H1228" i="9"/>
  <c r="H1229" i="9"/>
  <c r="H1230" i="9"/>
  <c r="H1231" i="9"/>
  <c r="H1232" i="9"/>
  <c r="H1233" i="9"/>
  <c r="H1234" i="9"/>
  <c r="H1235" i="9"/>
  <c r="H1236" i="9"/>
  <c r="H1237" i="9"/>
  <c r="H1238" i="9"/>
  <c r="H1239" i="9"/>
  <c r="H1240" i="9"/>
  <c r="H1241" i="9"/>
  <c r="H1242" i="9"/>
  <c r="H1243" i="9"/>
  <c r="H1244" i="9"/>
  <c r="H1245" i="9"/>
  <c r="H1246" i="9"/>
  <c r="H1247" i="9"/>
  <c r="H1248" i="9"/>
  <c r="H1249" i="9"/>
  <c r="H1250" i="9"/>
  <c r="H1251" i="9"/>
  <c r="H1252" i="9"/>
  <c r="H1253" i="9"/>
  <c r="H1254" i="9"/>
  <c r="H1255" i="9"/>
  <c r="H1256" i="9"/>
  <c r="H1257" i="9"/>
  <c r="H1258" i="9"/>
  <c r="H1259" i="9"/>
  <c r="H1260" i="9"/>
  <c r="H1261" i="9"/>
  <c r="H1262" i="9"/>
  <c r="H1263" i="9"/>
  <c r="H1264" i="9"/>
  <c r="H1265" i="9"/>
  <c r="H1266" i="9"/>
  <c r="H1267" i="9"/>
  <c r="H1268" i="9"/>
  <c r="H1269" i="9"/>
  <c r="H1270" i="9"/>
  <c r="H1271" i="9"/>
  <c r="H1272" i="9"/>
  <c r="H1273" i="9"/>
  <c r="H1274" i="9"/>
  <c r="H1275" i="9"/>
  <c r="H1276" i="9"/>
  <c r="A606" i="9"/>
  <c r="A774" i="9"/>
  <c r="A894" i="9"/>
  <c r="A926" i="9"/>
  <c r="A934" i="9"/>
  <c r="A937" i="9"/>
  <c r="A998" i="9"/>
  <c r="A30" i="9"/>
  <c r="A38" i="9"/>
  <c r="A45" i="9"/>
  <c r="A46" i="9"/>
  <c r="A50" i="9"/>
  <c r="A78" i="9"/>
  <c r="A110" i="9"/>
  <c r="A126" i="9"/>
  <c r="A145" i="9"/>
  <c r="A158" i="9"/>
  <c r="A186" i="9"/>
  <c r="A206" i="9"/>
  <c r="A230" i="9"/>
  <c r="A238" i="9"/>
  <c r="A239" i="9"/>
  <c r="A256" i="9"/>
  <c r="A270" i="9"/>
  <c r="A310" i="9"/>
  <c r="A318" i="9"/>
  <c r="A326" i="9"/>
  <c r="A329" i="9"/>
  <c r="A338" i="9"/>
  <c r="A358" i="9"/>
  <c r="A366" i="9"/>
  <c r="A378" i="9"/>
  <c r="A390" i="9"/>
  <c r="A1031" i="9"/>
  <c r="A1083" i="9"/>
  <c r="A1104" i="9"/>
  <c r="A1124" i="9"/>
  <c r="A1130" i="9"/>
  <c r="A1131" i="9"/>
  <c r="A1184" i="9"/>
  <c r="A56" i="9"/>
  <c r="A83" i="9"/>
  <c r="A84" i="9"/>
  <c r="A104" i="9"/>
  <c r="A108" i="9"/>
  <c r="A128" i="9"/>
  <c r="A156" i="9"/>
  <c r="A160" i="9"/>
  <c r="A204" i="9"/>
  <c r="A228" i="9"/>
  <c r="A260" i="9"/>
  <c r="A261" i="9"/>
  <c r="A264" i="9"/>
  <c r="A280" i="9"/>
  <c r="A283" i="9"/>
  <c r="A284" i="9"/>
  <c r="A336" i="9"/>
  <c r="A344" i="9"/>
  <c r="A356" i="9"/>
  <c r="A364" i="9"/>
  <c r="A384" i="9"/>
  <c r="A385" i="9"/>
  <c r="A388" i="9"/>
  <c r="A416" i="9"/>
  <c r="A436" i="9"/>
  <c r="A440" i="9"/>
  <c r="A464" i="9"/>
  <c r="A468" i="9"/>
  <c r="A470" i="9"/>
  <c r="A488" i="9"/>
  <c r="A489" i="9"/>
  <c r="A496" i="9"/>
  <c r="A516" i="9"/>
  <c r="A524" i="9"/>
  <c r="A548" i="9"/>
  <c r="A568" i="9"/>
  <c r="A570" i="9"/>
  <c r="A576" i="9"/>
  <c r="A596" i="9"/>
  <c r="A623" i="9"/>
  <c r="A628" i="9"/>
  <c r="A648" i="9"/>
  <c r="A649" i="9"/>
  <c r="A656" i="9"/>
  <c r="A676" i="9"/>
  <c r="A708" i="9"/>
  <c r="A710" i="9"/>
  <c r="A724" i="9"/>
  <c r="A728" i="9"/>
  <c r="A736" i="9"/>
  <c r="A756" i="9"/>
  <c r="A758" i="9"/>
  <c r="A764" i="9"/>
  <c r="A784" i="9"/>
  <c r="A786" i="9"/>
  <c r="A788" i="9"/>
  <c r="A816" i="9"/>
  <c r="A836" i="9"/>
  <c r="A840" i="9"/>
  <c r="A864" i="9"/>
  <c r="A868" i="9"/>
  <c r="A896" i="9"/>
  <c r="A916" i="9"/>
  <c r="A920" i="9"/>
  <c r="A924" i="9"/>
  <c r="A928" i="9"/>
  <c r="A944" i="9"/>
  <c r="A948" i="9"/>
  <c r="A976" i="9"/>
  <c r="A996" i="9"/>
  <c r="A1004" i="9"/>
  <c r="A1008" i="9"/>
  <c r="A1024" i="9"/>
  <c r="A1056" i="9"/>
  <c r="A1076" i="9"/>
  <c r="A1078" i="9"/>
  <c r="A1084" i="9"/>
  <c r="A1085" i="9"/>
  <c r="A1088" i="9"/>
  <c r="A1108" i="9"/>
  <c r="A1136" i="9"/>
  <c r="A1156" i="9"/>
  <c r="A1168" i="9"/>
  <c r="A1188" i="9"/>
  <c r="A1208" i="9"/>
  <c r="A1216" i="9"/>
  <c r="N2" i="43"/>
  <c r="N3" i="43"/>
  <c r="N4" i="43"/>
  <c r="N5" i="43"/>
  <c r="P12" i="45"/>
  <c r="P25" i="45"/>
  <c r="P28" i="45"/>
  <c r="X4" i="34"/>
  <c r="X16" i="34"/>
  <c r="X40" i="34"/>
  <c r="V39" i="34"/>
  <c r="V40" i="34"/>
  <c r="P24" i="43"/>
  <c r="P39" i="43"/>
  <c r="P5" i="43"/>
  <c r="P14" i="42"/>
  <c r="P9" i="42"/>
  <c r="P27" i="42"/>
  <c r="P17" i="41"/>
  <c r="R3" i="34"/>
  <c r="T27" i="34"/>
  <c r="R25" i="34"/>
  <c r="N36" i="41"/>
  <c r="N25" i="41"/>
  <c r="N11" i="41"/>
  <c r="N38" i="42"/>
  <c r="N30" i="42"/>
  <c r="N10" i="42"/>
  <c r="N34" i="43"/>
  <c r="N33" i="43"/>
  <c r="L4" i="44"/>
  <c r="L4" i="41"/>
  <c r="L28" i="41"/>
  <c r="P16" i="34"/>
  <c r="N13" i="34"/>
  <c r="P28" i="34"/>
  <c r="J4" i="45"/>
  <c r="J16" i="45"/>
  <c r="J24" i="45"/>
  <c r="J40" i="43"/>
  <c r="J3" i="42"/>
  <c r="J4" i="42"/>
  <c r="J7" i="42"/>
  <c r="J33" i="41"/>
  <c r="J32" i="41"/>
  <c r="J14" i="43"/>
  <c r="J9" i="43"/>
  <c r="J25" i="42"/>
  <c r="J4" i="41"/>
  <c r="J15" i="41"/>
  <c r="L9" i="34"/>
  <c r="J4" i="34"/>
  <c r="L29" i="34"/>
  <c r="L24" i="34"/>
  <c r="L36" i="34"/>
  <c r="J28" i="34"/>
  <c r="J26" i="34"/>
  <c r="L32" i="42"/>
  <c r="T25" i="34"/>
  <c r="R31" i="34"/>
  <c r="R39" i="34"/>
  <c r="P4" i="44"/>
  <c r="P3" i="44"/>
  <c r="P25" i="41"/>
  <c r="P39" i="41"/>
  <c r="P26" i="41"/>
  <c r="N19" i="43"/>
  <c r="N11" i="43"/>
  <c r="N14" i="44"/>
  <c r="F2" i="34"/>
  <c r="F3" i="34"/>
  <c r="F4" i="34"/>
  <c r="F5" i="34"/>
  <c r="F6" i="34"/>
  <c r="F7" i="34"/>
  <c r="F8" i="34"/>
  <c r="F9" i="34"/>
  <c r="F10" i="34"/>
  <c r="F11" i="34"/>
  <c r="F12" i="34"/>
  <c r="F13" i="34"/>
  <c r="F14" i="34"/>
  <c r="F15" i="34"/>
  <c r="F16" i="34"/>
  <c r="F17" i="34"/>
  <c r="F18" i="34"/>
  <c r="F19" i="34"/>
  <c r="T8" i="34"/>
  <c r="T5" i="34"/>
  <c r="T12" i="34"/>
  <c r="T11" i="34"/>
  <c r="R6" i="34"/>
  <c r="R4" i="34"/>
  <c r="L6" i="43"/>
  <c r="L31" i="43"/>
  <c r="L18" i="42"/>
  <c r="L3" i="44"/>
  <c r="L19" i="44"/>
  <c r="N15" i="34"/>
  <c r="N25" i="34"/>
  <c r="N37" i="34"/>
  <c r="N35" i="34"/>
  <c r="J32" i="43"/>
  <c r="J31" i="43"/>
  <c r="J5" i="44"/>
  <c r="L14" i="34"/>
  <c r="A16" i="9"/>
  <c r="A17" i="9"/>
  <c r="A22" i="9"/>
  <c r="A36" i="9"/>
  <c r="A42" i="9"/>
  <c r="A57" i="9"/>
  <c r="A62" i="9"/>
  <c r="A73" i="9"/>
  <c r="A76" i="9"/>
  <c r="A77" i="9"/>
  <c r="A96" i="9"/>
  <c r="A97" i="9"/>
  <c r="A102" i="9"/>
  <c r="A113" i="9"/>
  <c r="A116" i="9"/>
  <c r="A133" i="9"/>
  <c r="A136" i="9"/>
  <c r="A137" i="9"/>
  <c r="A142" i="9"/>
  <c r="A153" i="9"/>
  <c r="A176" i="9"/>
  <c r="A182" i="9"/>
  <c r="A193" i="9"/>
  <c r="A196" i="9"/>
  <c r="A202" i="9"/>
  <c r="A216" i="9"/>
  <c r="A222" i="9"/>
  <c r="A233" i="9"/>
  <c r="A236" i="9"/>
  <c r="A262" i="9"/>
  <c r="A273" i="9"/>
  <c r="A276" i="9"/>
  <c r="A292" i="9"/>
  <c r="A296" i="9"/>
  <c r="A302" i="9"/>
  <c r="A312" i="9"/>
  <c r="A313" i="9"/>
  <c r="A316" i="9"/>
  <c r="A332" i="9"/>
  <c r="A337" i="9"/>
  <c r="A342" i="9"/>
  <c r="A352" i="9"/>
  <c r="A372" i="9"/>
  <c r="A376" i="9"/>
  <c r="A382" i="9"/>
  <c r="A392" i="9"/>
  <c r="A396" i="9"/>
  <c r="A412" i="9"/>
  <c r="A417" i="9"/>
  <c r="A422" i="9"/>
  <c r="A432" i="9"/>
  <c r="A452" i="9"/>
  <c r="A456" i="9"/>
  <c r="A462" i="9"/>
  <c r="A472" i="9"/>
  <c r="A476" i="9"/>
  <c r="A492" i="9"/>
  <c r="A502" i="9"/>
  <c r="A512" i="9"/>
  <c r="A532" i="9"/>
  <c r="A533" i="9"/>
  <c r="A536" i="9"/>
  <c r="A542" i="9"/>
  <c r="A552" i="9"/>
  <c r="A553" i="9"/>
  <c r="A556" i="9"/>
  <c r="A572" i="9"/>
  <c r="A582" i="9"/>
  <c r="A592" i="9"/>
  <c r="A602" i="9"/>
  <c r="A612" i="9"/>
  <c r="A616" i="9"/>
  <c r="A622" i="9"/>
  <c r="A632" i="9"/>
  <c r="A633" i="9"/>
  <c r="A636" i="9"/>
  <c r="A642" i="9"/>
  <c r="A652" i="9"/>
  <c r="A662" i="9"/>
  <c r="A672" i="9"/>
  <c r="A673" i="9"/>
  <c r="A692" i="9"/>
  <c r="A696" i="9"/>
  <c r="A702" i="9"/>
  <c r="A712" i="9"/>
  <c r="A713" i="9"/>
  <c r="A716" i="9"/>
  <c r="A722" i="9"/>
  <c r="A732" i="9"/>
  <c r="A742" i="9"/>
  <c r="A752" i="9"/>
  <c r="A772" i="9"/>
  <c r="A773" i="9"/>
  <c r="A776" i="9"/>
  <c r="A792" i="9"/>
  <c r="A796" i="9"/>
  <c r="A812" i="9"/>
  <c r="A832" i="9"/>
  <c r="A852" i="9"/>
  <c r="A856" i="9"/>
  <c r="A872" i="9"/>
  <c r="A876" i="9"/>
  <c r="A892" i="9"/>
  <c r="A902" i="9"/>
  <c r="A912" i="9"/>
  <c r="A932" i="9"/>
  <c r="A933" i="9"/>
  <c r="A936" i="9"/>
  <c r="A942" i="9"/>
  <c r="A952" i="9"/>
  <c r="A956" i="9"/>
  <c r="A972" i="9"/>
  <c r="A992" i="9"/>
  <c r="A1012" i="9"/>
  <c r="A1016" i="9"/>
  <c r="A1032" i="9"/>
  <c r="A1036" i="9"/>
  <c r="A1052" i="9"/>
  <c r="A1072" i="9"/>
  <c r="A1092" i="9"/>
  <c r="A1096" i="9"/>
  <c r="A1112" i="9"/>
  <c r="A1116" i="9"/>
  <c r="A1132" i="9"/>
  <c r="A1142" i="9"/>
  <c r="A1152" i="9"/>
  <c r="A1172" i="9"/>
  <c r="A1176" i="9"/>
  <c r="A1192" i="9"/>
  <c r="A1196" i="9"/>
  <c r="A1212" i="9"/>
  <c r="R24" i="45"/>
  <c r="R25" i="45"/>
  <c r="R26" i="45"/>
  <c r="R27" i="45"/>
  <c r="R28" i="45"/>
  <c r="R29" i="45"/>
  <c r="R30" i="45"/>
  <c r="R31" i="45"/>
  <c r="R32" i="45"/>
  <c r="R33" i="45"/>
  <c r="R34" i="45"/>
  <c r="R35" i="45"/>
  <c r="R36" i="45"/>
  <c r="R37" i="45"/>
  <c r="R38" i="45"/>
  <c r="R39" i="45"/>
  <c r="R40" i="45"/>
  <c r="J30" i="45"/>
  <c r="J33" i="45"/>
  <c r="J34" i="45"/>
  <c r="J40" i="45"/>
  <c r="R3" i="45"/>
  <c r="R4" i="45"/>
  <c r="R5" i="45"/>
  <c r="R6" i="45"/>
  <c r="R7" i="45"/>
  <c r="R8" i="45"/>
  <c r="R9" i="45"/>
  <c r="R10" i="45"/>
  <c r="R11" i="45"/>
  <c r="R12" i="45"/>
  <c r="R13" i="45"/>
  <c r="R14" i="45"/>
  <c r="R15" i="45"/>
  <c r="R16" i="45"/>
  <c r="R17" i="45"/>
  <c r="R18" i="45"/>
  <c r="R19" i="45"/>
  <c r="L3" i="45"/>
  <c r="L4" i="45"/>
  <c r="L5" i="45"/>
  <c r="L6" i="45"/>
  <c r="L7" i="45"/>
  <c r="L8" i="45"/>
  <c r="L9" i="45"/>
  <c r="L10" i="45"/>
  <c r="L11" i="45"/>
  <c r="L12" i="45"/>
  <c r="L13" i="45"/>
  <c r="L14" i="45"/>
  <c r="L15" i="45"/>
  <c r="L16" i="45"/>
  <c r="L17" i="45"/>
  <c r="L18" i="45"/>
  <c r="L19" i="45"/>
  <c r="R3" i="43"/>
  <c r="R4" i="43"/>
  <c r="R5" i="43"/>
  <c r="R6" i="43"/>
  <c r="R7" i="43"/>
  <c r="R8" i="43"/>
  <c r="R9" i="43"/>
  <c r="R10" i="43"/>
  <c r="R11" i="43"/>
  <c r="R12" i="43"/>
  <c r="R13" i="43"/>
  <c r="R14" i="43"/>
  <c r="R15" i="43"/>
  <c r="R16" i="43"/>
  <c r="R17" i="43"/>
  <c r="R18" i="43"/>
  <c r="R19" i="43"/>
  <c r="L15" i="43"/>
  <c r="L16" i="43"/>
  <c r="L17" i="43"/>
  <c r="J13" i="43"/>
  <c r="L38" i="43"/>
  <c r="L39" i="43"/>
  <c r="R24" i="43"/>
  <c r="R25" i="43"/>
  <c r="R26" i="43"/>
  <c r="R27" i="43"/>
  <c r="R28" i="43"/>
  <c r="R29" i="43"/>
  <c r="R30" i="43"/>
  <c r="R31" i="43"/>
  <c r="R32" i="43"/>
  <c r="R33" i="43"/>
  <c r="R34" i="43"/>
  <c r="R35" i="43"/>
  <c r="R36" i="43"/>
  <c r="R37" i="43"/>
  <c r="R38" i="43"/>
  <c r="R39" i="43"/>
  <c r="R40" i="43"/>
  <c r="R24" i="42"/>
  <c r="R25" i="42"/>
  <c r="R26" i="42"/>
  <c r="R27" i="42"/>
  <c r="R28" i="42"/>
  <c r="R29" i="42"/>
  <c r="R30" i="42"/>
  <c r="R31" i="42"/>
  <c r="R32" i="42"/>
  <c r="R33" i="42"/>
  <c r="R34" i="42"/>
  <c r="R35" i="42"/>
  <c r="R36" i="42"/>
  <c r="R37" i="42"/>
  <c r="R38" i="42"/>
  <c r="R39" i="42"/>
  <c r="R40" i="42"/>
  <c r="P38" i="42"/>
  <c r="R3" i="42"/>
  <c r="R4" i="42"/>
  <c r="R5" i="42"/>
  <c r="R6" i="42"/>
  <c r="R7" i="42"/>
  <c r="R8" i="42"/>
  <c r="R9" i="42"/>
  <c r="R10" i="42"/>
  <c r="R11" i="42"/>
  <c r="R12" i="42"/>
  <c r="R13" i="42"/>
  <c r="R14" i="42"/>
  <c r="R15" i="42"/>
  <c r="R16" i="42"/>
  <c r="R17" i="42"/>
  <c r="R18" i="42"/>
  <c r="R19" i="42"/>
  <c r="L7" i="42"/>
  <c r="R3" i="44"/>
  <c r="R4" i="44"/>
  <c r="R5" i="44"/>
  <c r="R6" i="44"/>
  <c r="R7" i="44"/>
  <c r="R8" i="44"/>
  <c r="R9" i="44"/>
  <c r="R10" i="44"/>
  <c r="R11" i="44"/>
  <c r="R12" i="44"/>
  <c r="R13" i="44"/>
  <c r="R14" i="44"/>
  <c r="R15" i="44"/>
  <c r="R16" i="44"/>
  <c r="R17" i="44"/>
  <c r="R18" i="44"/>
  <c r="R19" i="44"/>
  <c r="P5" i="44"/>
  <c r="P8" i="44"/>
  <c r="P11" i="44"/>
  <c r="P12" i="44"/>
  <c r="P13" i="44"/>
  <c r="P14" i="44"/>
  <c r="P15" i="44"/>
  <c r="P16" i="44"/>
  <c r="P17" i="44"/>
  <c r="N3" i="44"/>
  <c r="L11" i="44"/>
  <c r="L12" i="44"/>
  <c r="L13" i="44"/>
  <c r="L16" i="44"/>
  <c r="J9" i="44"/>
  <c r="L26" i="41"/>
  <c r="L34" i="41"/>
  <c r="N38" i="41"/>
  <c r="R24" i="41"/>
  <c r="R25" i="41"/>
  <c r="R26" i="41"/>
  <c r="R27" i="41"/>
  <c r="R28" i="41"/>
  <c r="R29" i="41"/>
  <c r="R30" i="41"/>
  <c r="R31" i="41"/>
  <c r="R32" i="41"/>
  <c r="R33" i="41"/>
  <c r="R34" i="41"/>
  <c r="R35" i="41"/>
  <c r="R36" i="41"/>
  <c r="R37" i="41"/>
  <c r="R38" i="41"/>
  <c r="R39" i="41"/>
  <c r="R40" i="41"/>
  <c r="R3" i="41"/>
  <c r="R4" i="41"/>
  <c r="R5" i="41"/>
  <c r="R6" i="41"/>
  <c r="R7" i="41"/>
  <c r="R8" i="41"/>
  <c r="R9" i="41"/>
  <c r="R10" i="41"/>
  <c r="R11" i="41"/>
  <c r="R12" i="41"/>
  <c r="R13" i="41"/>
  <c r="R14" i="41"/>
  <c r="R15" i="41"/>
  <c r="R16" i="41"/>
  <c r="R17" i="41"/>
  <c r="R18" i="41"/>
  <c r="R19" i="41"/>
  <c r="J37" i="34"/>
  <c r="L34" i="34"/>
  <c r="Z24" i="34"/>
  <c r="Z25" i="34"/>
  <c r="Z26" i="34"/>
  <c r="Z27" i="34"/>
  <c r="Z28" i="34"/>
  <c r="Z29" i="34"/>
  <c r="Z30" i="34"/>
  <c r="Z31" i="34"/>
  <c r="Z32" i="34"/>
  <c r="Z33" i="34"/>
  <c r="Z34" i="34"/>
  <c r="Z35" i="34"/>
  <c r="Z36" i="34"/>
  <c r="Z37" i="34"/>
  <c r="Z38" i="34"/>
  <c r="Z39" i="34"/>
  <c r="Z40" i="34"/>
  <c r="R13" i="34"/>
  <c r="A8" i="9"/>
  <c r="A12" i="9"/>
  <c r="A14" i="9"/>
  <c r="A18" i="9"/>
  <c r="A19" i="9"/>
  <c r="A20" i="9"/>
  <c r="A24" i="9"/>
  <c r="A32" i="9"/>
  <c r="A40" i="9"/>
  <c r="A41" i="9"/>
  <c r="A44" i="9"/>
  <c r="A52" i="9"/>
  <c r="A54" i="9"/>
  <c r="A67" i="9"/>
  <c r="A68" i="9"/>
  <c r="A72" i="9"/>
  <c r="A88" i="9"/>
  <c r="A92" i="9"/>
  <c r="A94" i="9"/>
  <c r="A99" i="9"/>
  <c r="A112" i="9"/>
  <c r="A118" i="9"/>
  <c r="A119" i="9"/>
  <c r="A124" i="9"/>
  <c r="A129" i="9"/>
  <c r="A131" i="9"/>
  <c r="A132" i="9"/>
  <c r="A134" i="9"/>
  <c r="A143" i="9"/>
  <c r="A148" i="9"/>
  <c r="A152" i="9"/>
  <c r="A155" i="9"/>
  <c r="A159" i="9"/>
  <c r="A164" i="9"/>
  <c r="A168" i="9"/>
  <c r="A171" i="9"/>
  <c r="A172" i="9"/>
  <c r="A174" i="9"/>
  <c r="A178" i="9"/>
  <c r="A192" i="9"/>
  <c r="A195" i="9"/>
  <c r="A198" i="9"/>
  <c r="A211" i="9"/>
  <c r="A212" i="9"/>
  <c r="A214" i="9"/>
  <c r="A215" i="9"/>
  <c r="A220" i="9"/>
  <c r="A224" i="9"/>
  <c r="A229" i="9"/>
  <c r="A232" i="9"/>
  <c r="A234" i="9"/>
  <c r="A243" i="9"/>
  <c r="A248" i="9"/>
  <c r="A252" i="9"/>
  <c r="A254" i="9"/>
  <c r="A263" i="9"/>
  <c r="A268" i="9"/>
  <c r="A272" i="9"/>
  <c r="A278" i="9"/>
  <c r="A294" i="9"/>
  <c r="A295" i="9"/>
  <c r="A300" i="9"/>
  <c r="A311" i="9"/>
  <c r="A315" i="9"/>
  <c r="A320" i="9"/>
  <c r="A334" i="9"/>
  <c r="A347" i="9"/>
  <c r="A348" i="9"/>
  <c r="A368" i="9"/>
  <c r="A369" i="9"/>
  <c r="A374" i="9"/>
  <c r="A375" i="9"/>
  <c r="A398" i="9"/>
  <c r="A400" i="9"/>
  <c r="A404" i="9"/>
  <c r="A406" i="9"/>
  <c r="A407" i="9"/>
  <c r="A414" i="9"/>
  <c r="A434" i="9"/>
  <c r="A438" i="9"/>
  <c r="A448" i="9"/>
  <c r="A454" i="9"/>
  <c r="A455" i="9"/>
  <c r="A474" i="9"/>
  <c r="A478" i="9"/>
  <c r="A484" i="9"/>
  <c r="A485" i="9"/>
  <c r="A486" i="9"/>
  <c r="A494" i="9"/>
  <c r="A495" i="9"/>
  <c r="A510" i="9"/>
  <c r="A514" i="9"/>
  <c r="A518" i="9"/>
  <c r="A528" i="9"/>
  <c r="A529" i="9"/>
  <c r="A534" i="9"/>
  <c r="A535" i="9"/>
  <c r="A558" i="9"/>
  <c r="A560" i="9"/>
  <c r="A564" i="9"/>
  <c r="A566" i="9"/>
  <c r="A574" i="9"/>
  <c r="A575" i="9"/>
  <c r="A590" i="9"/>
  <c r="A598" i="9"/>
  <c r="A607" i="9"/>
  <c r="A608" i="9"/>
  <c r="A609" i="9"/>
  <c r="A614" i="9"/>
  <c r="A618" i="9"/>
  <c r="A638" i="9"/>
  <c r="A639" i="9"/>
  <c r="A640" i="9"/>
  <c r="A641" i="9"/>
  <c r="A644" i="9"/>
  <c r="A645" i="9"/>
  <c r="A646" i="9"/>
  <c r="A654" i="9"/>
  <c r="A655" i="9"/>
  <c r="A668" i="9"/>
  <c r="A671" i="9"/>
  <c r="A675" i="9"/>
  <c r="A678" i="9"/>
  <c r="A688" i="9"/>
  <c r="A694" i="9"/>
  <c r="A711" i="9"/>
  <c r="A718" i="9"/>
  <c r="A720" i="9"/>
  <c r="A726" i="9"/>
  <c r="A734" i="9"/>
  <c r="A750" i="9"/>
  <c r="A759" i="9"/>
  <c r="A768" i="9"/>
  <c r="A798" i="9"/>
  <c r="A799" i="9"/>
  <c r="A804" i="9"/>
  <c r="A806" i="9"/>
  <c r="A847" i="9"/>
  <c r="A854" i="9"/>
  <c r="A858" i="9"/>
  <c r="A860" i="9"/>
  <c r="A875" i="9"/>
  <c r="A878" i="9"/>
  <c r="A884" i="9"/>
  <c r="A899" i="9"/>
  <c r="A908" i="9"/>
  <c r="A931" i="9"/>
  <c r="A940" i="9"/>
  <c r="A958" i="9"/>
  <c r="A960" i="9"/>
  <c r="A974" i="9"/>
  <c r="A983" i="9"/>
  <c r="A988" i="9"/>
  <c r="A990" i="9"/>
  <c r="A1007" i="9"/>
  <c r="A1009" i="9"/>
  <c r="A1018" i="9"/>
  <c r="A1038" i="9"/>
  <c r="A1044" i="9"/>
  <c r="A1046" i="9"/>
  <c r="A1066" i="9"/>
  <c r="A1100" i="9"/>
  <c r="A1101" i="9"/>
  <c r="A1118" i="9"/>
  <c r="A1120" i="9"/>
  <c r="A1126" i="9"/>
  <c r="A1134" i="9"/>
  <c r="A1180" i="9"/>
  <c r="A1198" i="9"/>
  <c r="A1200" i="9"/>
  <c r="A1214" i="9"/>
  <c r="P15" i="45" l="1"/>
  <c r="P18" i="45"/>
  <c r="P17" i="45"/>
  <c r="P11" i="45"/>
  <c r="P27" i="45"/>
  <c r="P26" i="45"/>
  <c r="X10" i="34"/>
  <c r="X5" i="34"/>
  <c r="X3" i="34"/>
  <c r="X36" i="34"/>
  <c r="X38" i="34"/>
  <c r="V30" i="34"/>
  <c r="P34" i="43"/>
  <c r="P7" i="43"/>
  <c r="P8" i="43"/>
  <c r="P13" i="42"/>
  <c r="P33" i="42"/>
  <c r="P37" i="42"/>
  <c r="P12" i="41"/>
  <c r="P13" i="41"/>
  <c r="T33" i="34"/>
  <c r="T34" i="34"/>
  <c r="T26" i="34"/>
  <c r="T40" i="34"/>
  <c r="T32" i="34"/>
  <c r="T24" i="34"/>
  <c r="T39" i="34"/>
  <c r="T31" i="34"/>
  <c r="T30" i="34"/>
  <c r="T38" i="34"/>
  <c r="T37" i="34"/>
  <c r="T29" i="34"/>
  <c r="T36" i="34"/>
  <c r="T28" i="34"/>
  <c r="T35" i="34"/>
  <c r="R40" i="34"/>
  <c r="R32" i="34"/>
  <c r="R24" i="34"/>
  <c r="R38" i="34"/>
  <c r="R30" i="34"/>
  <c r="R37" i="34"/>
  <c r="R29" i="34"/>
  <c r="R36" i="34"/>
  <c r="R28" i="34"/>
  <c r="R35" i="34"/>
  <c r="R27" i="34"/>
  <c r="R34" i="34"/>
  <c r="R26" i="34"/>
  <c r="R33" i="34"/>
  <c r="N30" i="41"/>
  <c r="N39" i="41"/>
  <c r="N37" i="41"/>
  <c r="N12" i="41"/>
  <c r="N13" i="41"/>
  <c r="N17" i="41"/>
  <c r="N28" i="42"/>
  <c r="N39" i="42"/>
  <c r="N15" i="42"/>
  <c r="N18" i="42"/>
  <c r="N19" i="42"/>
  <c r="N36" i="43"/>
  <c r="N24" i="43"/>
  <c r="N32" i="43"/>
  <c r="N37" i="43"/>
  <c r="L40" i="42"/>
  <c r="L33" i="42"/>
  <c r="L39" i="42"/>
  <c r="L31" i="42"/>
  <c r="L38" i="42"/>
  <c r="L30" i="42"/>
  <c r="L37" i="42"/>
  <c r="L29" i="42"/>
  <c r="L36" i="42"/>
  <c r="L28" i="42"/>
  <c r="L24" i="42"/>
  <c r="L35" i="42"/>
  <c r="L27" i="42"/>
  <c r="L34" i="42"/>
  <c r="L7" i="44"/>
  <c r="L35" i="41"/>
  <c r="L27" i="41"/>
  <c r="L33" i="41"/>
  <c r="L25" i="41"/>
  <c r="L40" i="41"/>
  <c r="L32" i="41"/>
  <c r="L24" i="41"/>
  <c r="L39" i="41"/>
  <c r="L31" i="41"/>
  <c r="L38" i="41"/>
  <c r="L30" i="41"/>
  <c r="L37" i="41"/>
  <c r="L29" i="41"/>
  <c r="L36" i="41"/>
  <c r="P10" i="34"/>
  <c r="P11" i="34"/>
  <c r="N14" i="34"/>
  <c r="N3" i="34"/>
  <c r="P37" i="34"/>
  <c r="P36" i="34"/>
  <c r="P35" i="34"/>
  <c r="P27" i="34"/>
  <c r="P34" i="34"/>
  <c r="P26" i="34"/>
  <c r="P33" i="34"/>
  <c r="P25" i="34"/>
  <c r="P40" i="34"/>
  <c r="P32" i="34"/>
  <c r="P24" i="34"/>
  <c r="P39" i="34"/>
  <c r="P31" i="34"/>
  <c r="P38" i="34"/>
  <c r="J6" i="45"/>
  <c r="J5" i="45"/>
  <c r="J29" i="45"/>
  <c r="J30" i="43"/>
  <c r="J5" i="42"/>
  <c r="J11" i="42"/>
  <c r="J31" i="41"/>
  <c r="J34" i="41"/>
  <c r="J29" i="41"/>
  <c r="J5" i="43"/>
  <c r="J6" i="43"/>
  <c r="J39" i="42"/>
  <c r="J3" i="41"/>
  <c r="J10" i="41"/>
  <c r="L19" i="34"/>
  <c r="L33" i="34"/>
  <c r="L26" i="34"/>
  <c r="L40" i="34"/>
  <c r="L39" i="34"/>
  <c r="L38" i="34"/>
  <c r="L28" i="34"/>
  <c r="L37" i="34"/>
  <c r="L27" i="34"/>
  <c r="L31" i="34"/>
  <c r="L35" i="34"/>
  <c r="L30" i="34"/>
  <c r="L25" i="34"/>
  <c r="L32" i="34"/>
  <c r="J24" i="34"/>
  <c r="J31" i="34"/>
  <c r="J25" i="34"/>
  <c r="J33" i="34"/>
  <c r="J32" i="34"/>
  <c r="J29" i="34"/>
  <c r="J36" i="34"/>
  <c r="J34" i="34"/>
  <c r="J40" i="34"/>
  <c r="J39" i="34"/>
  <c r="J38" i="34"/>
  <c r="J30" i="34"/>
  <c r="J35" i="34"/>
  <c r="J27" i="34"/>
  <c r="P10" i="45"/>
  <c r="P9" i="45"/>
  <c r="P8" i="45"/>
  <c r="P7" i="45"/>
  <c r="P6" i="45"/>
  <c r="P5" i="45"/>
  <c r="P4" i="45"/>
  <c r="P3" i="45"/>
  <c r="P19" i="45"/>
  <c r="P16" i="45"/>
  <c r="P14" i="45"/>
  <c r="P13" i="45"/>
  <c r="P40" i="45"/>
  <c r="P39" i="45"/>
  <c r="P35" i="45"/>
  <c r="P34" i="45"/>
  <c r="P24" i="45"/>
  <c r="P23" i="45"/>
  <c r="P38" i="45"/>
  <c r="P37" i="45"/>
  <c r="P36" i="45"/>
  <c r="P33" i="45"/>
  <c r="P32" i="45"/>
  <c r="P31" i="45"/>
  <c r="P30" i="45"/>
  <c r="P29" i="45"/>
  <c r="P4" i="43"/>
  <c r="P19" i="43"/>
  <c r="P18" i="43"/>
  <c r="P17" i="43"/>
  <c r="P16" i="43"/>
  <c r="P15" i="43"/>
  <c r="P14" i="43"/>
  <c r="P3" i="43"/>
  <c r="P13" i="43"/>
  <c r="P12" i="43"/>
  <c r="P11" i="43"/>
  <c r="P10" i="43"/>
  <c r="P9" i="43"/>
  <c r="P6" i="43"/>
  <c r="P33" i="43"/>
  <c r="P32" i="43"/>
  <c r="P31" i="43"/>
  <c r="P27" i="43"/>
  <c r="P30" i="43"/>
  <c r="P29" i="43"/>
  <c r="P28" i="43"/>
  <c r="P26" i="43"/>
  <c r="P25" i="43"/>
  <c r="P40" i="43"/>
  <c r="P38" i="43"/>
  <c r="P37" i="43"/>
  <c r="P36" i="43"/>
  <c r="P35" i="43"/>
  <c r="P12" i="42"/>
  <c r="P10" i="42"/>
  <c r="P7" i="42"/>
  <c r="P5" i="42"/>
  <c r="P4" i="42"/>
  <c r="P19" i="42"/>
  <c r="P11" i="42"/>
  <c r="P16" i="42"/>
  <c r="P15" i="42"/>
  <c r="P8" i="42"/>
  <c r="P6" i="42"/>
  <c r="P3" i="42"/>
  <c r="P18" i="42"/>
  <c r="P17" i="42"/>
  <c r="P31" i="42"/>
  <c r="P30" i="42"/>
  <c r="P29" i="42"/>
  <c r="P28" i="42"/>
  <c r="P25" i="42"/>
  <c r="P26" i="42"/>
  <c r="P24" i="42"/>
  <c r="P34" i="42"/>
  <c r="P35" i="42"/>
  <c r="P36" i="42"/>
  <c r="P32" i="42"/>
  <c r="P40" i="42"/>
  <c r="P39" i="42"/>
  <c r="P19" i="44"/>
  <c r="P18" i="44"/>
  <c r="P10" i="44"/>
  <c r="P9" i="44"/>
  <c r="P7" i="44"/>
  <c r="P6" i="44"/>
  <c r="P18" i="41"/>
  <c r="P16" i="41"/>
  <c r="P11" i="41"/>
  <c r="P10" i="41"/>
  <c r="P9" i="41"/>
  <c r="P8" i="41"/>
  <c r="P19" i="41"/>
  <c r="P5" i="41"/>
  <c r="P4" i="41"/>
  <c r="P7" i="41"/>
  <c r="P6" i="41"/>
  <c r="P3" i="41"/>
  <c r="P15" i="41"/>
  <c r="P14" i="41"/>
  <c r="P36" i="41"/>
  <c r="P34" i="41"/>
  <c r="P33" i="41"/>
  <c r="P32" i="41"/>
  <c r="P31" i="41"/>
  <c r="P37" i="41"/>
  <c r="P27" i="41"/>
  <c r="P38" i="41"/>
  <c r="P35" i="41"/>
  <c r="P30" i="41"/>
  <c r="P29" i="41"/>
  <c r="P28" i="41"/>
  <c r="P24" i="41"/>
  <c r="P40" i="41"/>
  <c r="X15" i="34"/>
  <c r="X14" i="34"/>
  <c r="X19" i="34"/>
  <c r="X17" i="34"/>
  <c r="X13" i="34"/>
  <c r="X18" i="34"/>
  <c r="X12" i="34"/>
  <c r="X11" i="34"/>
  <c r="X8" i="34"/>
  <c r="X7" i="34"/>
  <c r="X9" i="34"/>
  <c r="X6" i="34"/>
  <c r="X34" i="34"/>
  <c r="X27" i="34"/>
  <c r="X24" i="34"/>
  <c r="X39" i="34"/>
  <c r="X35" i="34"/>
  <c r="X33" i="34"/>
  <c r="X32" i="34"/>
  <c r="X31" i="34"/>
  <c r="X30" i="34"/>
  <c r="X29" i="34"/>
  <c r="X28" i="34"/>
  <c r="X26" i="34"/>
  <c r="X25" i="34"/>
  <c r="X37" i="34"/>
  <c r="V38" i="34"/>
  <c r="V37" i="34"/>
  <c r="V36" i="34"/>
  <c r="V24" i="34"/>
  <c r="V35" i="34"/>
  <c r="V34" i="34"/>
  <c r="V32" i="34"/>
  <c r="V25" i="34"/>
  <c r="V33" i="34"/>
  <c r="V31" i="34"/>
  <c r="V29" i="34"/>
  <c r="V28" i="34"/>
  <c r="V26" i="34"/>
  <c r="V27" i="34"/>
  <c r="N15" i="43"/>
  <c r="N14" i="43"/>
  <c r="N10" i="43"/>
  <c r="N9" i="43"/>
  <c r="N8" i="43"/>
  <c r="N7" i="43"/>
  <c r="N18" i="43"/>
  <c r="N17" i="43"/>
  <c r="N6" i="43"/>
  <c r="N16" i="43"/>
  <c r="N13" i="43"/>
  <c r="N12" i="43"/>
  <c r="N28" i="43"/>
  <c r="N27" i="43"/>
  <c r="N26" i="43"/>
  <c r="N25" i="43"/>
  <c r="N29" i="43"/>
  <c r="N30" i="43"/>
  <c r="N40" i="43"/>
  <c r="N39" i="43"/>
  <c r="N31" i="43"/>
  <c r="N38" i="43"/>
  <c r="N35" i="43"/>
  <c r="N8" i="42"/>
  <c r="N6" i="42"/>
  <c r="N9" i="42"/>
  <c r="N7" i="42"/>
  <c r="N5" i="42"/>
  <c r="N4" i="42"/>
  <c r="N17" i="42"/>
  <c r="N12" i="42"/>
  <c r="N14" i="42"/>
  <c r="N3" i="42"/>
  <c r="N16" i="42"/>
  <c r="N13" i="42"/>
  <c r="N11" i="42"/>
  <c r="N27" i="42"/>
  <c r="N25" i="42"/>
  <c r="N34" i="42"/>
  <c r="N33" i="42"/>
  <c r="N26" i="42"/>
  <c r="N24" i="42"/>
  <c r="N37" i="42"/>
  <c r="N32" i="42"/>
  <c r="N31" i="42"/>
  <c r="N40" i="42"/>
  <c r="N36" i="42"/>
  <c r="N35" i="42"/>
  <c r="N29" i="42"/>
  <c r="N13" i="44"/>
  <c r="N12" i="44"/>
  <c r="N11" i="44"/>
  <c r="N10" i="44"/>
  <c r="N9" i="44"/>
  <c r="N8" i="44"/>
  <c r="N18" i="44"/>
  <c r="N7" i="44"/>
  <c r="N6" i="44"/>
  <c r="N5" i="44"/>
  <c r="N4" i="44"/>
  <c r="N19" i="44"/>
  <c r="N17" i="44"/>
  <c r="N16" i="44"/>
  <c r="N15" i="44"/>
  <c r="N10" i="41"/>
  <c r="N9" i="41"/>
  <c r="N8" i="41"/>
  <c r="N6" i="41"/>
  <c r="N5" i="41"/>
  <c r="N4" i="41"/>
  <c r="N3" i="41"/>
  <c r="N19" i="41"/>
  <c r="N7" i="41"/>
  <c r="N18" i="41"/>
  <c r="N16" i="41"/>
  <c r="N15" i="41"/>
  <c r="N14" i="41"/>
  <c r="N31" i="41"/>
  <c r="N27" i="41"/>
  <c r="N26" i="41"/>
  <c r="N35" i="41"/>
  <c r="N33" i="41"/>
  <c r="N29" i="41"/>
  <c r="N28" i="41"/>
  <c r="N24" i="41"/>
  <c r="N34" i="41"/>
  <c r="N40" i="41"/>
  <c r="N32" i="41"/>
  <c r="T23" i="34"/>
  <c r="T4" i="34"/>
  <c r="T17" i="34"/>
  <c r="T16" i="34"/>
  <c r="T15" i="34"/>
  <c r="T14" i="34"/>
  <c r="T6" i="34"/>
  <c r="T3" i="34"/>
  <c r="T19" i="34"/>
  <c r="T13" i="34"/>
  <c r="T7" i="34"/>
  <c r="T18" i="34"/>
  <c r="T10" i="34"/>
  <c r="T9" i="34"/>
  <c r="R9" i="34"/>
  <c r="R10" i="34"/>
  <c r="R19" i="34"/>
  <c r="R7" i="34"/>
  <c r="R18" i="34"/>
  <c r="R17" i="34"/>
  <c r="R5" i="34"/>
  <c r="R16" i="34"/>
  <c r="R15" i="34"/>
  <c r="R14" i="34"/>
  <c r="R8" i="34"/>
  <c r="R12" i="34"/>
  <c r="R11" i="34"/>
  <c r="L9" i="43"/>
  <c r="L5" i="43"/>
  <c r="L4" i="43"/>
  <c r="L3" i="43"/>
  <c r="L13" i="43"/>
  <c r="L11" i="43"/>
  <c r="L10" i="43"/>
  <c r="L19" i="43"/>
  <c r="L18" i="43"/>
  <c r="L14" i="43"/>
  <c r="L12" i="43"/>
  <c r="L8" i="43"/>
  <c r="L7" i="43"/>
  <c r="L35" i="43"/>
  <c r="L30" i="43"/>
  <c r="L29" i="43"/>
  <c r="L28" i="43"/>
  <c r="L27" i="43"/>
  <c r="L26" i="43"/>
  <c r="L34" i="43"/>
  <c r="L25" i="43"/>
  <c r="L24" i="43"/>
  <c r="L33" i="43"/>
  <c r="L40" i="43"/>
  <c r="L37" i="43"/>
  <c r="L36" i="43"/>
  <c r="L32" i="43"/>
  <c r="L17" i="42"/>
  <c r="L16" i="42"/>
  <c r="L15" i="42"/>
  <c r="L3" i="42"/>
  <c r="L13" i="42"/>
  <c r="L12" i="42"/>
  <c r="L14" i="42"/>
  <c r="L11" i="42"/>
  <c r="L5" i="42"/>
  <c r="L10" i="42"/>
  <c r="L9" i="42"/>
  <c r="L8" i="42"/>
  <c r="L6" i="42"/>
  <c r="L4" i="42"/>
  <c r="L19" i="42"/>
  <c r="L18" i="44"/>
  <c r="L17" i="44"/>
  <c r="L15" i="44"/>
  <c r="L14" i="44"/>
  <c r="L10" i="44"/>
  <c r="L9" i="44"/>
  <c r="L8" i="44"/>
  <c r="L6" i="44"/>
  <c r="L5" i="44"/>
  <c r="L5" i="41"/>
  <c r="L6" i="41"/>
  <c r="L12" i="41"/>
  <c r="L9" i="41"/>
  <c r="L3" i="41"/>
  <c r="L10" i="41"/>
  <c r="L18" i="41"/>
  <c r="L19" i="41"/>
  <c r="L17" i="41"/>
  <c r="L16" i="41"/>
  <c r="L14" i="41"/>
  <c r="L11" i="41"/>
  <c r="L15" i="41"/>
  <c r="L13" i="41"/>
  <c r="L8" i="41"/>
  <c r="L7" i="41"/>
  <c r="P13" i="34"/>
  <c r="P9" i="34"/>
  <c r="P8" i="34"/>
  <c r="P7" i="34"/>
  <c r="P6" i="34"/>
  <c r="P4" i="34"/>
  <c r="P3" i="34"/>
  <c r="P19" i="34"/>
  <c r="P14" i="34"/>
  <c r="P5" i="34"/>
  <c r="P18" i="34"/>
  <c r="P17" i="34"/>
  <c r="P15" i="34"/>
  <c r="P12" i="34"/>
  <c r="N12" i="34"/>
  <c r="N11" i="34"/>
  <c r="N10" i="34"/>
  <c r="N17" i="34"/>
  <c r="N9" i="34"/>
  <c r="N8" i="34"/>
  <c r="N19" i="34"/>
  <c r="N7" i="34"/>
  <c r="N6" i="34"/>
  <c r="N5" i="34"/>
  <c r="N16" i="34"/>
  <c r="N4" i="34"/>
  <c r="N18" i="34"/>
  <c r="N39" i="34"/>
  <c r="N24" i="34"/>
  <c r="N40" i="34"/>
  <c r="N38" i="34"/>
  <c r="N34" i="34"/>
  <c r="N33" i="34"/>
  <c r="N32" i="34"/>
  <c r="N31" i="34"/>
  <c r="N27" i="34"/>
  <c r="N30" i="34"/>
  <c r="N29" i="34"/>
  <c r="N28" i="34"/>
  <c r="N26" i="34"/>
  <c r="N36" i="34"/>
  <c r="J39" i="45"/>
  <c r="J38" i="45"/>
  <c r="J37" i="45"/>
  <c r="J36" i="45"/>
  <c r="J35" i="45"/>
  <c r="J32" i="45"/>
  <c r="J31" i="45"/>
  <c r="J28" i="45"/>
  <c r="J27" i="45"/>
  <c r="J26" i="45"/>
  <c r="J25" i="45"/>
  <c r="J15" i="45"/>
  <c r="J14" i="45"/>
  <c r="J13" i="45"/>
  <c r="J12" i="45"/>
  <c r="J11" i="45"/>
  <c r="J10" i="45"/>
  <c r="J9" i="45"/>
  <c r="J8" i="45"/>
  <c r="J7" i="45"/>
  <c r="J3" i="45"/>
  <c r="J19" i="45"/>
  <c r="J18" i="45"/>
  <c r="J17" i="45"/>
  <c r="J11" i="43"/>
  <c r="J10" i="43"/>
  <c r="J4" i="43"/>
  <c r="J3" i="43"/>
  <c r="J19" i="43"/>
  <c r="J18" i="43"/>
  <c r="J17" i="43"/>
  <c r="J16" i="43"/>
  <c r="J15" i="43"/>
  <c r="J12" i="43"/>
  <c r="J8" i="43"/>
  <c r="J7" i="43"/>
  <c r="J39" i="43"/>
  <c r="J38" i="43"/>
  <c r="J28" i="43"/>
  <c r="J27" i="43"/>
  <c r="J26" i="43"/>
  <c r="J29" i="43"/>
  <c r="J25" i="43"/>
  <c r="J24" i="43"/>
  <c r="J36" i="43"/>
  <c r="J34" i="43"/>
  <c r="J37" i="43"/>
  <c r="J33" i="43"/>
  <c r="J35" i="43"/>
  <c r="J38" i="42"/>
  <c r="J37" i="42"/>
  <c r="J36" i="42"/>
  <c r="J28" i="42"/>
  <c r="J27" i="42"/>
  <c r="J30" i="42"/>
  <c r="J24" i="42"/>
  <c r="J34" i="42"/>
  <c r="J33" i="42"/>
  <c r="J32" i="42"/>
  <c r="J35" i="42"/>
  <c r="J31" i="42"/>
  <c r="J29" i="42"/>
  <c r="J26" i="42"/>
  <c r="J40" i="42"/>
  <c r="J18" i="42"/>
  <c r="J13" i="42"/>
  <c r="J19" i="42"/>
  <c r="J17" i="42"/>
  <c r="J16" i="42"/>
  <c r="J15" i="42"/>
  <c r="J14" i="42"/>
  <c r="J12" i="42"/>
  <c r="J9" i="42"/>
  <c r="J8" i="42"/>
  <c r="J10" i="42"/>
  <c r="J6" i="42"/>
  <c r="J19" i="44"/>
  <c r="J18" i="44"/>
  <c r="J17" i="44"/>
  <c r="J16" i="44"/>
  <c r="J15" i="44"/>
  <c r="J3" i="44"/>
  <c r="J13" i="44"/>
  <c r="J12" i="44"/>
  <c r="J4" i="44"/>
  <c r="J14" i="44"/>
  <c r="J11" i="44"/>
  <c r="J10" i="44"/>
  <c r="J6" i="44"/>
  <c r="J8" i="44"/>
  <c r="J7" i="44"/>
  <c r="J13" i="41"/>
  <c r="J8" i="41"/>
  <c r="J7" i="41"/>
  <c r="J6" i="41"/>
  <c r="J5" i="41"/>
  <c r="J18" i="41"/>
  <c r="J14" i="41"/>
  <c r="J9" i="41"/>
  <c r="J12" i="41"/>
  <c r="J19" i="41"/>
  <c r="J16" i="41"/>
  <c r="J17" i="41"/>
  <c r="J11" i="41"/>
  <c r="J40" i="41"/>
  <c r="J27" i="41"/>
  <c r="J26" i="41"/>
  <c r="J25" i="41"/>
  <c r="J24" i="41"/>
  <c r="J39" i="41"/>
  <c r="J38" i="41"/>
  <c r="J37" i="41"/>
  <c r="J36" i="41"/>
  <c r="J35" i="41"/>
  <c r="J30" i="41"/>
  <c r="J28" i="41"/>
  <c r="L3" i="34"/>
  <c r="J11" i="34"/>
  <c r="J10" i="34"/>
  <c r="J9" i="34"/>
  <c r="J16" i="34"/>
  <c r="J17" i="34"/>
  <c r="L18" i="34"/>
  <c r="L15" i="34"/>
  <c r="L13" i="34"/>
  <c r="L12" i="34"/>
  <c r="L17" i="34"/>
  <c r="L16" i="34"/>
  <c r="L11" i="34"/>
  <c r="L10" i="34"/>
  <c r="L8" i="34"/>
  <c r="L6" i="34"/>
  <c r="L5" i="34"/>
  <c r="L7" i="34"/>
  <c r="L4" i="34"/>
  <c r="J19" i="34"/>
  <c r="J18" i="34"/>
  <c r="J7" i="34"/>
  <c r="J15" i="34"/>
  <c r="J14" i="34"/>
  <c r="J6" i="34"/>
  <c r="J13" i="34"/>
  <c r="J3" i="34"/>
  <c r="J12" i="34"/>
  <c r="J5" i="34"/>
  <c r="J8" i="34"/>
  <c r="J2" i="34"/>
  <c r="J2" i="41"/>
  <c r="J2" i="44"/>
  <c r="J2" i="42"/>
  <c r="J2" i="43"/>
  <c r="J2" i="45"/>
  <c r="F7" i="45"/>
  <c r="A1217" i="9"/>
  <c r="A1218" i="9"/>
  <c r="A1219" i="9"/>
  <c r="A1220" i="9"/>
  <c r="A1221" i="9"/>
  <c r="A1222" i="9"/>
  <c r="A1223" i="9"/>
  <c r="A1224" i="9"/>
  <c r="A1225" i="9"/>
  <c r="A1226" i="9"/>
  <c r="A1227" i="9"/>
  <c r="A1228" i="9"/>
  <c r="A1229" i="9"/>
  <c r="A1230" i="9"/>
  <c r="A1231" i="9"/>
  <c r="A1232" i="9"/>
  <c r="A1233" i="9"/>
  <c r="A1234" i="9"/>
  <c r="A1235" i="9"/>
  <c r="A1236" i="9"/>
  <c r="A1237" i="9"/>
  <c r="A1238" i="9"/>
  <c r="A1239" i="9"/>
  <c r="A1240" i="9"/>
  <c r="A1241" i="9"/>
  <c r="A1242" i="9"/>
  <c r="A1243" i="9"/>
  <c r="A1244" i="9"/>
  <c r="A1245" i="9"/>
  <c r="A1246" i="9"/>
  <c r="A1247" i="9"/>
  <c r="A1248" i="9"/>
  <c r="A1249" i="9"/>
  <c r="A1250" i="9"/>
  <c r="A1251" i="9"/>
  <c r="A1252" i="9"/>
  <c r="A1253" i="9"/>
  <c r="A1254" i="9"/>
  <c r="A1255" i="9"/>
  <c r="A1256" i="9"/>
  <c r="A1257" i="9"/>
  <c r="A1258" i="9"/>
  <c r="A1259" i="9"/>
  <c r="A1260" i="9"/>
  <c r="A1261" i="9"/>
  <c r="A1262" i="9"/>
  <c r="A1263" i="9"/>
  <c r="A1264" i="9"/>
  <c r="A1265" i="9"/>
  <c r="A1266" i="9"/>
  <c r="A1267" i="9"/>
  <c r="A1268" i="9"/>
  <c r="A1269" i="9"/>
  <c r="A1270" i="9"/>
  <c r="A1271" i="9"/>
  <c r="A1272" i="9"/>
  <c r="A1273" i="9"/>
  <c r="A1274" i="9"/>
  <c r="A1275" i="9"/>
  <c r="A1276" i="9"/>
  <c r="V3" i="34"/>
  <c r="V4" i="34"/>
  <c r="V5" i="34"/>
  <c r="V6" i="34"/>
  <c r="V7" i="34"/>
  <c r="V8" i="34"/>
  <c r="V9" i="34"/>
  <c r="V10" i="34"/>
  <c r="V11" i="34"/>
  <c r="V12" i="34"/>
  <c r="V13" i="34"/>
  <c r="V14" i="34"/>
  <c r="V15" i="34"/>
  <c r="V16" i="34"/>
  <c r="V17" i="34"/>
  <c r="V18" i="34"/>
  <c r="V19" i="34"/>
  <c r="Z3" i="34"/>
  <c r="Z4" i="34"/>
  <c r="Z5" i="34"/>
  <c r="Z6" i="34"/>
  <c r="Z7" i="34"/>
  <c r="Z8" i="34"/>
  <c r="Z9" i="34"/>
  <c r="Z10" i="34"/>
  <c r="Z11" i="34"/>
  <c r="Z12" i="34"/>
  <c r="Z13" i="34"/>
  <c r="Z14" i="34"/>
  <c r="Z15" i="34"/>
  <c r="Z16" i="34"/>
  <c r="Z17" i="34"/>
  <c r="Z18" i="34"/>
  <c r="Z19" i="34"/>
  <c r="B825" i="46"/>
  <c r="B826" i="46"/>
  <c r="B827" i="46"/>
  <c r="B828" i="46"/>
  <c r="B829" i="46"/>
  <c r="B840" i="46"/>
  <c r="B841" i="46"/>
  <c r="B842" i="46"/>
  <c r="B843" i="46"/>
  <c r="B844" i="46"/>
  <c r="B845" i="46"/>
  <c r="B846" i="46"/>
  <c r="B847" i="46"/>
  <c r="B856" i="46"/>
  <c r="B857" i="46"/>
  <c r="B858" i="46"/>
  <c r="B859" i="46"/>
  <c r="B860" i="46"/>
  <c r="B861" i="46"/>
  <c r="B862" i="46"/>
  <c r="B863" i="46"/>
  <c r="B864" i="46"/>
  <c r="B865" i="46"/>
  <c r="B880" i="46"/>
  <c r="B881" i="46"/>
  <c r="B882" i="46"/>
  <c r="B883" i="46"/>
  <c r="B901" i="46"/>
  <c r="B902" i="46"/>
  <c r="B903" i="46"/>
  <c r="B904" i="46"/>
  <c r="B905" i="46"/>
  <c r="B906" i="46"/>
  <c r="B907" i="46"/>
  <c r="B908" i="46"/>
  <c r="B909" i="46"/>
  <c r="B910" i="46"/>
  <c r="B911" i="46"/>
  <c r="B912" i="46"/>
  <c r="B913" i="46"/>
  <c r="B914" i="46"/>
  <c r="B915" i="46"/>
  <c r="B916" i="46"/>
  <c r="B917" i="46"/>
  <c r="B918" i="46"/>
  <c r="B919" i="46"/>
  <c r="B920" i="46"/>
  <c r="B921" i="46"/>
  <c r="B922" i="46"/>
  <c r="B923" i="46"/>
  <c r="B924" i="46"/>
  <c r="B925" i="46"/>
  <c r="B926" i="46"/>
  <c r="B927" i="46"/>
  <c r="B928" i="46"/>
  <c r="B929" i="46"/>
  <c r="B930" i="46"/>
  <c r="B931" i="46"/>
  <c r="B932" i="46"/>
  <c r="B933" i="46"/>
  <c r="B934" i="46"/>
  <c r="B935" i="46"/>
  <c r="B936" i="46"/>
  <c r="B937" i="46"/>
  <c r="B938" i="46"/>
  <c r="B939" i="46"/>
  <c r="B940" i="46"/>
  <c r="B941" i="46"/>
  <c r="B942" i="46"/>
  <c r="B943" i="46"/>
  <c r="B944" i="46"/>
  <c r="B945" i="46"/>
  <c r="B946" i="46"/>
  <c r="B947" i="46"/>
  <c r="B948" i="46"/>
  <c r="B949" i="46"/>
  <c r="B950" i="46"/>
  <c r="B951" i="46"/>
  <c r="B952" i="46"/>
  <c r="B953" i="46"/>
  <c r="B954" i="46"/>
  <c r="B955" i="46"/>
  <c r="B956" i="46"/>
  <c r="B957" i="46"/>
  <c r="B958" i="46"/>
  <c r="B959" i="46"/>
  <c r="B960" i="46"/>
  <c r="B961" i="46"/>
  <c r="B962" i="46"/>
  <c r="B963" i="46"/>
  <c r="B964" i="46"/>
  <c r="B965" i="46"/>
  <c r="B966" i="46"/>
  <c r="B967" i="46"/>
  <c r="B968" i="46"/>
  <c r="B969" i="46"/>
  <c r="B970" i="46"/>
  <c r="B971" i="46"/>
  <c r="B972" i="46"/>
  <c r="B973" i="46"/>
  <c r="E659" i="46"/>
  <c r="E660" i="46"/>
  <c r="B661" i="46"/>
  <c r="E661" i="46"/>
  <c r="B662" i="46"/>
  <c r="E662" i="46"/>
  <c r="B663" i="46"/>
  <c r="E663" i="46"/>
  <c r="B664" i="46"/>
  <c r="E664" i="46"/>
  <c r="B665" i="46"/>
  <c r="E665" i="46"/>
  <c r="B666" i="46"/>
  <c r="E666" i="46"/>
  <c r="B667" i="46"/>
  <c r="E667" i="46"/>
  <c r="B668" i="46"/>
  <c r="E668" i="46"/>
  <c r="B669" i="46"/>
  <c r="E669" i="46"/>
  <c r="B670" i="46"/>
  <c r="E670" i="46"/>
  <c r="B671" i="46"/>
  <c r="E671" i="46"/>
  <c r="B672" i="46"/>
  <c r="E672" i="46"/>
  <c r="B673" i="46"/>
  <c r="E673" i="46"/>
  <c r="B674" i="46"/>
  <c r="E674" i="46"/>
  <c r="B675" i="46"/>
  <c r="E675" i="46"/>
  <c r="B676" i="46"/>
  <c r="E676" i="46"/>
  <c r="B677" i="46"/>
  <c r="E677" i="46"/>
  <c r="B678" i="46"/>
  <c r="E678" i="46"/>
  <c r="B679" i="46"/>
  <c r="E679" i="46"/>
  <c r="B680" i="46"/>
  <c r="E680" i="46"/>
  <c r="B681" i="46"/>
  <c r="E681" i="46"/>
  <c r="B682" i="46"/>
  <c r="E682" i="46"/>
  <c r="B683" i="46"/>
  <c r="E683" i="46"/>
  <c r="B684" i="46"/>
  <c r="E684" i="46"/>
  <c r="B685" i="46"/>
  <c r="E685" i="46"/>
  <c r="E686" i="46"/>
  <c r="E687" i="46"/>
  <c r="E688" i="46"/>
  <c r="E689" i="46"/>
  <c r="E690" i="46"/>
  <c r="E691" i="46"/>
  <c r="E692" i="46"/>
  <c r="E693" i="46"/>
  <c r="E694" i="46"/>
  <c r="E695" i="46"/>
  <c r="E696" i="46"/>
  <c r="E697" i="46"/>
  <c r="B698" i="46"/>
  <c r="E698" i="46"/>
  <c r="B699" i="46"/>
  <c r="E699" i="46"/>
  <c r="B700" i="46"/>
  <c r="E700" i="46"/>
  <c r="B701" i="46"/>
  <c r="E701" i="46"/>
  <c r="B702" i="46"/>
  <c r="E702" i="46"/>
  <c r="B703" i="46"/>
  <c r="E703" i="46"/>
  <c r="E714" i="46"/>
  <c r="E715" i="46"/>
  <c r="B716" i="46"/>
  <c r="E716" i="46"/>
  <c r="B717" i="46"/>
  <c r="E717" i="46"/>
  <c r="B718" i="46"/>
  <c r="E718" i="46"/>
  <c r="B719" i="46"/>
  <c r="E719" i="46"/>
  <c r="B720" i="46"/>
  <c r="E720" i="46"/>
  <c r="B721" i="46"/>
  <c r="E721" i="46"/>
  <c r="B732" i="46"/>
  <c r="E732" i="46"/>
  <c r="B733" i="46"/>
  <c r="E733" i="46"/>
  <c r="B734" i="46"/>
  <c r="E734" i="46"/>
  <c r="B735" i="46"/>
  <c r="E735" i="46"/>
  <c r="B736" i="46"/>
  <c r="E736" i="46"/>
  <c r="B737" i="46"/>
  <c r="E737" i="46"/>
  <c r="B738" i="46"/>
  <c r="E738" i="46"/>
  <c r="B739" i="46"/>
  <c r="E739" i="46"/>
  <c r="B740" i="46"/>
  <c r="E740" i="46"/>
  <c r="B741" i="46"/>
  <c r="E741" i="46"/>
  <c r="B742" i="46"/>
  <c r="E742" i="46"/>
  <c r="B743" i="46"/>
  <c r="E743" i="46"/>
  <c r="B744" i="46"/>
  <c r="E744" i="46"/>
  <c r="B745" i="46"/>
  <c r="E745" i="46"/>
  <c r="B746" i="46"/>
  <c r="E746" i="46"/>
  <c r="B747" i="46"/>
  <c r="E747" i="46"/>
  <c r="B748" i="46"/>
  <c r="E748" i="46"/>
  <c r="B749" i="46"/>
  <c r="E749" i="46"/>
  <c r="B750" i="46"/>
  <c r="E750" i="46"/>
  <c r="B751" i="46"/>
  <c r="E751" i="46"/>
  <c r="B752" i="46"/>
  <c r="E752" i="46"/>
  <c r="B753" i="46"/>
  <c r="E753" i="46"/>
  <c r="B754" i="46"/>
  <c r="E754" i="46"/>
  <c r="B755" i="46"/>
  <c r="E755" i="46"/>
  <c r="B756" i="46"/>
  <c r="E756" i="46"/>
  <c r="B757" i="46"/>
  <c r="E757" i="46"/>
  <c r="B758" i="46"/>
  <c r="E758" i="46"/>
  <c r="B759" i="46"/>
  <c r="E759" i="46"/>
  <c r="B760" i="46"/>
  <c r="E760" i="46"/>
  <c r="B761" i="46"/>
  <c r="E761" i="46"/>
  <c r="B762" i="46"/>
  <c r="E762" i="46"/>
  <c r="B763" i="46"/>
  <c r="E763" i="46"/>
  <c r="B764" i="46"/>
  <c r="E764" i="46"/>
  <c r="B765" i="46"/>
  <c r="E765" i="46"/>
  <c r="B766" i="46"/>
  <c r="E766" i="46"/>
  <c r="B767" i="46"/>
  <c r="E767" i="46"/>
  <c r="B768" i="46"/>
  <c r="E768" i="46"/>
  <c r="B769" i="46"/>
  <c r="E769" i="46"/>
  <c r="B770" i="46"/>
  <c r="E770" i="46"/>
  <c r="B771" i="46"/>
  <c r="E771" i="46"/>
  <c r="B772" i="46"/>
  <c r="E772" i="46"/>
  <c r="B773" i="46"/>
  <c r="E773" i="46"/>
  <c r="B774" i="46"/>
  <c r="E774" i="46"/>
  <c r="B775" i="46"/>
  <c r="E775" i="46"/>
  <c r="B776" i="46"/>
  <c r="E776" i="46"/>
  <c r="B777" i="46"/>
  <c r="E777" i="46"/>
  <c r="B778" i="46"/>
  <c r="E778" i="46"/>
  <c r="B779" i="46"/>
  <c r="E779" i="46"/>
  <c r="B780" i="46"/>
  <c r="E780" i="46"/>
  <c r="B781" i="46"/>
  <c r="E781" i="46"/>
  <c r="B782" i="46"/>
  <c r="E782" i="46"/>
  <c r="B783" i="46"/>
  <c r="E783" i="46"/>
  <c r="B784" i="46"/>
  <c r="E784" i="46"/>
  <c r="B785" i="46"/>
  <c r="E785" i="46"/>
  <c r="B786" i="46"/>
  <c r="E786" i="46"/>
  <c r="B787" i="46"/>
  <c r="E787" i="46"/>
  <c r="B788" i="46"/>
  <c r="E788" i="46"/>
  <c r="B789" i="46"/>
  <c r="E789" i="46"/>
  <c r="B790" i="46"/>
  <c r="E790" i="46"/>
  <c r="B791" i="46"/>
  <c r="E791" i="46"/>
  <c r="B792" i="46"/>
  <c r="E792" i="46"/>
  <c r="B793" i="46"/>
  <c r="E793" i="46"/>
  <c r="B794" i="46"/>
  <c r="E794" i="46"/>
  <c r="B795" i="46"/>
  <c r="E795" i="46"/>
  <c r="B796" i="46"/>
  <c r="E796" i="46"/>
  <c r="B797" i="46"/>
  <c r="E797" i="46"/>
  <c r="B798" i="46"/>
  <c r="E798" i="46"/>
  <c r="B799" i="46"/>
  <c r="E799" i="46"/>
  <c r="B800" i="46"/>
  <c r="E800" i="46"/>
  <c r="B801" i="46"/>
  <c r="E801" i="46"/>
  <c r="B802" i="46"/>
  <c r="E802" i="46"/>
  <c r="B803" i="46"/>
  <c r="E803" i="46"/>
  <c r="B804" i="46"/>
  <c r="E804" i="46"/>
  <c r="B805" i="46"/>
  <c r="E805" i="46"/>
  <c r="B806" i="46"/>
  <c r="E806" i="46"/>
  <c r="B807" i="46"/>
  <c r="E807" i="46"/>
  <c r="B808" i="46"/>
  <c r="E808" i="46"/>
  <c r="B809" i="46"/>
  <c r="E809" i="46"/>
  <c r="B810" i="46"/>
  <c r="E810" i="46"/>
  <c r="B811" i="46"/>
  <c r="E811" i="46"/>
  <c r="B521" i="46"/>
  <c r="B522" i="46"/>
  <c r="E522" i="46"/>
  <c r="B523" i="46"/>
  <c r="E523" i="46"/>
  <c r="B575" i="46"/>
  <c r="B576" i="46"/>
  <c r="B577" i="46"/>
  <c r="B578" i="46"/>
  <c r="E578" i="46"/>
  <c r="B579" i="46"/>
  <c r="E579" i="46"/>
  <c r="B580" i="46"/>
  <c r="E580" i="46"/>
  <c r="B581" i="46"/>
  <c r="E581" i="46"/>
  <c r="B582" i="46"/>
  <c r="E582" i="46"/>
  <c r="B583" i="46"/>
  <c r="E583" i="46"/>
  <c r="B584" i="46"/>
  <c r="E584" i="46"/>
  <c r="B585" i="46"/>
  <c r="E585" i="46"/>
  <c r="B586" i="46"/>
  <c r="E586" i="46"/>
  <c r="B587" i="46"/>
  <c r="E587" i="46"/>
  <c r="B588" i="46"/>
  <c r="E588" i="46"/>
  <c r="B589" i="46"/>
  <c r="E589" i="46"/>
  <c r="B590" i="46"/>
  <c r="E590" i="46"/>
  <c r="B591" i="46"/>
  <c r="E591" i="46"/>
  <c r="B592" i="46"/>
  <c r="E592" i="46"/>
  <c r="B593" i="46"/>
  <c r="E593" i="46"/>
  <c r="B594" i="46"/>
  <c r="E594" i="46"/>
  <c r="B595" i="46"/>
  <c r="E595" i="46"/>
  <c r="B596" i="46"/>
  <c r="E596" i="46"/>
  <c r="B597" i="46"/>
  <c r="E597" i="46"/>
  <c r="B598" i="46"/>
  <c r="E598" i="46"/>
  <c r="B599" i="46"/>
  <c r="E599" i="46"/>
  <c r="B600" i="46"/>
  <c r="E600" i="46"/>
  <c r="B601" i="46"/>
  <c r="E601" i="46"/>
  <c r="B602" i="46"/>
  <c r="E602" i="46"/>
  <c r="B603" i="46"/>
  <c r="E603" i="46"/>
  <c r="B604" i="46"/>
  <c r="E604" i="46"/>
  <c r="B605" i="46"/>
  <c r="E605" i="46"/>
  <c r="B606" i="46"/>
  <c r="E606" i="46"/>
  <c r="B607" i="46"/>
  <c r="E607" i="46"/>
  <c r="B608" i="46"/>
  <c r="E608" i="46"/>
  <c r="B609" i="46"/>
  <c r="E609" i="46"/>
  <c r="B610" i="46"/>
  <c r="E610" i="46"/>
  <c r="B611" i="46"/>
  <c r="E611" i="46"/>
  <c r="B612" i="46"/>
  <c r="E612" i="46"/>
  <c r="B613" i="46"/>
  <c r="E613" i="46"/>
  <c r="B614" i="46"/>
  <c r="E614" i="46"/>
  <c r="B615" i="46"/>
  <c r="E615" i="46"/>
  <c r="B616" i="46"/>
  <c r="E616" i="46"/>
  <c r="B617" i="46"/>
  <c r="E617" i="46"/>
  <c r="B618" i="46"/>
  <c r="E618" i="46"/>
  <c r="B619" i="46"/>
  <c r="E619" i="46"/>
  <c r="B620" i="46"/>
  <c r="E620" i="46"/>
  <c r="B621" i="46"/>
  <c r="E621" i="46"/>
  <c r="B622" i="46"/>
  <c r="E622" i="46"/>
  <c r="B623" i="46"/>
  <c r="E623" i="46"/>
  <c r="B624" i="46"/>
  <c r="E624" i="46"/>
  <c r="B625" i="46"/>
  <c r="E625" i="46"/>
  <c r="B626" i="46"/>
  <c r="E626" i="46"/>
  <c r="B627" i="46"/>
  <c r="E627" i="46"/>
  <c r="B628" i="46"/>
  <c r="E628" i="46"/>
  <c r="B629" i="46"/>
  <c r="E629" i="46"/>
  <c r="B630" i="46"/>
  <c r="E630" i="46"/>
  <c r="B631" i="46"/>
  <c r="E631" i="46"/>
  <c r="B632" i="46"/>
  <c r="E632" i="46"/>
  <c r="B633" i="46"/>
  <c r="E633" i="46"/>
  <c r="B634" i="46"/>
  <c r="E634" i="46"/>
  <c r="B635" i="46"/>
  <c r="E635" i="46"/>
  <c r="B636" i="46"/>
  <c r="E636" i="46"/>
  <c r="B637" i="46"/>
  <c r="E637" i="46"/>
  <c r="B638" i="46"/>
  <c r="E638" i="46"/>
  <c r="B639" i="46"/>
  <c r="E639" i="46"/>
  <c r="B640" i="46"/>
  <c r="E640" i="46"/>
  <c r="B641" i="46"/>
  <c r="E641" i="46"/>
  <c r="B642" i="46"/>
  <c r="E642" i="46"/>
  <c r="B643" i="46"/>
  <c r="E643" i="46"/>
  <c r="B644" i="46"/>
  <c r="E644" i="46"/>
  <c r="B645" i="46"/>
  <c r="E645" i="46"/>
  <c r="B646" i="46"/>
  <c r="E646" i="46"/>
  <c r="B647" i="46"/>
  <c r="E647" i="46"/>
  <c r="B648" i="46"/>
  <c r="E648" i="46"/>
  <c r="B649" i="46"/>
  <c r="E649" i="46"/>
  <c r="B416" i="46"/>
  <c r="E416" i="46"/>
  <c r="B417" i="46"/>
  <c r="E417" i="46"/>
  <c r="B418" i="46"/>
  <c r="E418" i="46"/>
  <c r="B419" i="46"/>
  <c r="E419" i="46"/>
  <c r="B420" i="46"/>
  <c r="E420" i="46"/>
  <c r="B421" i="46"/>
  <c r="E421" i="46"/>
  <c r="B422" i="46"/>
  <c r="E422" i="46"/>
  <c r="B423" i="46"/>
  <c r="E423" i="46"/>
  <c r="B424" i="46"/>
  <c r="E424" i="46"/>
  <c r="B425" i="46"/>
  <c r="E425" i="46"/>
  <c r="B426" i="46"/>
  <c r="E426" i="46"/>
  <c r="B427" i="46"/>
  <c r="E427" i="46"/>
  <c r="B428" i="46"/>
  <c r="E428" i="46"/>
  <c r="B429" i="46"/>
  <c r="E429" i="46"/>
  <c r="B430" i="46"/>
  <c r="E430" i="46"/>
  <c r="B431" i="46"/>
  <c r="E431" i="46"/>
  <c r="B432" i="46"/>
  <c r="E432" i="46"/>
  <c r="B433" i="46"/>
  <c r="E433" i="46"/>
  <c r="B434" i="46"/>
  <c r="E434" i="46"/>
  <c r="B435" i="46"/>
  <c r="E435" i="46"/>
  <c r="B436" i="46"/>
  <c r="E436" i="46"/>
  <c r="B437" i="46"/>
  <c r="E437" i="46"/>
  <c r="B438" i="46"/>
  <c r="E438" i="46"/>
  <c r="B439" i="46"/>
  <c r="E439" i="46"/>
  <c r="B440" i="46"/>
  <c r="E440" i="46"/>
  <c r="B441" i="46"/>
  <c r="E441" i="46"/>
  <c r="B442" i="46"/>
  <c r="E442" i="46"/>
  <c r="B443" i="46"/>
  <c r="E443" i="46"/>
  <c r="B444" i="46"/>
  <c r="E444" i="46"/>
  <c r="B445" i="46"/>
  <c r="E445" i="46"/>
  <c r="B446" i="46"/>
  <c r="E446" i="46"/>
  <c r="B447" i="46"/>
  <c r="E447" i="46"/>
  <c r="B448" i="46"/>
  <c r="E448" i="46"/>
  <c r="B449" i="46"/>
  <c r="E449" i="46"/>
  <c r="B450" i="46"/>
  <c r="E450" i="46"/>
  <c r="B451" i="46"/>
  <c r="E451" i="46"/>
  <c r="B452" i="46"/>
  <c r="E452" i="46"/>
  <c r="B453" i="46"/>
  <c r="E453" i="46"/>
  <c r="B454" i="46"/>
  <c r="E454" i="46"/>
  <c r="B455" i="46"/>
  <c r="E455" i="46"/>
  <c r="B456" i="46"/>
  <c r="E456" i="46"/>
  <c r="B457" i="46"/>
  <c r="E457" i="46"/>
  <c r="B458" i="46"/>
  <c r="E458" i="46"/>
  <c r="B459" i="46"/>
  <c r="E459" i="46"/>
  <c r="B460" i="46"/>
  <c r="E460" i="46"/>
  <c r="B461" i="46"/>
  <c r="E461" i="46"/>
  <c r="B462" i="46"/>
  <c r="E462" i="46"/>
  <c r="B463" i="46"/>
  <c r="E463" i="46"/>
  <c r="B464" i="46"/>
  <c r="E464" i="46"/>
  <c r="B465" i="46"/>
  <c r="E465" i="46"/>
  <c r="B466" i="46"/>
  <c r="E466" i="46"/>
  <c r="B467" i="46"/>
  <c r="E467" i="46"/>
  <c r="B468" i="46"/>
  <c r="E468" i="46"/>
  <c r="B469" i="46"/>
  <c r="E469" i="46"/>
  <c r="B470" i="46"/>
  <c r="E470" i="46"/>
  <c r="B471" i="46"/>
  <c r="E471" i="46"/>
  <c r="B472" i="46"/>
  <c r="E472" i="46"/>
  <c r="B473" i="46"/>
  <c r="E473" i="46"/>
  <c r="B474" i="46"/>
  <c r="E474" i="46"/>
  <c r="B475" i="46"/>
  <c r="E475" i="46"/>
  <c r="B476" i="46"/>
  <c r="E476" i="46"/>
  <c r="B477" i="46"/>
  <c r="E477" i="46"/>
  <c r="B478" i="46"/>
  <c r="E478" i="46"/>
  <c r="B479" i="46"/>
  <c r="E479" i="46"/>
  <c r="B480" i="46"/>
  <c r="E480" i="46"/>
  <c r="B481" i="46"/>
  <c r="E481" i="46"/>
  <c r="B482" i="46"/>
  <c r="E482" i="46"/>
  <c r="B483" i="46"/>
  <c r="E483" i="46"/>
  <c r="B484" i="46"/>
  <c r="E484" i="46"/>
  <c r="B485" i="46"/>
  <c r="E485" i="46"/>
  <c r="B486" i="46"/>
  <c r="E486" i="46"/>
  <c r="B487" i="46"/>
  <c r="E487" i="46"/>
  <c r="E254" i="46"/>
  <c r="E255" i="46"/>
  <c r="E256" i="46"/>
  <c r="E257" i="46"/>
  <c r="E258" i="46"/>
  <c r="E259" i="46"/>
  <c r="E260" i="46"/>
  <c r="E261" i="46"/>
  <c r="E262" i="46"/>
  <c r="E263" i="46"/>
  <c r="E264" i="46"/>
  <c r="E265" i="46"/>
  <c r="E266" i="46"/>
  <c r="E267" i="46"/>
  <c r="E268" i="46"/>
  <c r="E269" i="46"/>
  <c r="E270" i="46"/>
  <c r="E271" i="46"/>
  <c r="E272" i="46"/>
  <c r="E273" i="46"/>
  <c r="E274" i="46"/>
  <c r="E275" i="46"/>
  <c r="E276" i="46"/>
  <c r="E277" i="46"/>
  <c r="E278" i="46"/>
  <c r="E279" i="46"/>
  <c r="E280" i="46"/>
  <c r="E281" i="46"/>
  <c r="E282" i="46"/>
  <c r="E283" i="46"/>
  <c r="E284" i="46"/>
  <c r="E285" i="46"/>
  <c r="E286" i="46"/>
  <c r="E287" i="46"/>
  <c r="E288" i="46"/>
  <c r="E289" i="46"/>
  <c r="E290" i="46"/>
  <c r="E291" i="46"/>
  <c r="E292" i="46"/>
  <c r="E293" i="46"/>
  <c r="E294" i="46"/>
  <c r="E295" i="46"/>
  <c r="E296" i="46"/>
  <c r="E297" i="46"/>
  <c r="E298" i="46"/>
  <c r="E299" i="46"/>
  <c r="E300" i="46"/>
  <c r="E301" i="46"/>
  <c r="E302" i="46"/>
  <c r="E303" i="46"/>
  <c r="E304" i="46"/>
  <c r="E305" i="46"/>
  <c r="E306" i="46"/>
  <c r="E307" i="46"/>
  <c r="E308" i="46"/>
  <c r="E309" i="46"/>
  <c r="E310" i="46"/>
  <c r="E311" i="46"/>
  <c r="E312" i="46"/>
  <c r="E313" i="46"/>
  <c r="E314" i="46"/>
  <c r="E315" i="46"/>
  <c r="E316" i="46"/>
  <c r="E317" i="46"/>
  <c r="E318" i="46"/>
  <c r="E319" i="46"/>
  <c r="E320" i="46"/>
  <c r="E321" i="46"/>
  <c r="E322" i="46"/>
  <c r="E323" i="46"/>
  <c r="E324" i="46"/>
  <c r="E325" i="46"/>
  <c r="B254" i="46"/>
  <c r="B255" i="46"/>
  <c r="B256" i="46"/>
  <c r="B257" i="46"/>
  <c r="B258" i="46"/>
  <c r="B259" i="46"/>
  <c r="B260" i="46"/>
  <c r="B261" i="46"/>
  <c r="B262" i="46"/>
  <c r="B263" i="46"/>
  <c r="B264" i="46"/>
  <c r="B265" i="46"/>
  <c r="B266" i="46"/>
  <c r="B267" i="46"/>
  <c r="B268" i="46"/>
  <c r="B269" i="46"/>
  <c r="B270" i="46"/>
  <c r="B271" i="46"/>
  <c r="B272" i="46"/>
  <c r="B273" i="46"/>
  <c r="B274" i="46"/>
  <c r="B275" i="46"/>
  <c r="B276" i="46"/>
  <c r="B277" i="46"/>
  <c r="B278" i="46"/>
  <c r="B279" i="46"/>
  <c r="B280" i="46"/>
  <c r="B281" i="46"/>
  <c r="B282" i="46"/>
  <c r="B283" i="46"/>
  <c r="B284" i="46"/>
  <c r="B285" i="46"/>
  <c r="B286" i="46"/>
  <c r="B287" i="46"/>
  <c r="B288" i="46"/>
  <c r="B289" i="46"/>
  <c r="B290" i="46"/>
  <c r="B291" i="46"/>
  <c r="B292" i="46"/>
  <c r="B293" i="46"/>
  <c r="B294" i="46"/>
  <c r="B295" i="46"/>
  <c r="B296" i="46"/>
  <c r="B297" i="46"/>
  <c r="B298" i="46"/>
  <c r="B299" i="46"/>
  <c r="B300" i="46"/>
  <c r="B301" i="46"/>
  <c r="B302" i="46"/>
  <c r="B303" i="46"/>
  <c r="B304" i="46"/>
  <c r="B305" i="46"/>
  <c r="B306" i="46"/>
  <c r="B307" i="46"/>
  <c r="B308" i="46"/>
  <c r="B309" i="46"/>
  <c r="B310" i="46"/>
  <c r="B311" i="46"/>
  <c r="B312" i="46"/>
  <c r="B313" i="46"/>
  <c r="B314" i="46"/>
  <c r="B315" i="46"/>
  <c r="B316" i="46"/>
  <c r="B317" i="46"/>
  <c r="B318" i="46"/>
  <c r="B319" i="46"/>
  <c r="B320" i="46"/>
  <c r="B321" i="46"/>
  <c r="B322" i="46"/>
  <c r="B323" i="46"/>
  <c r="B324" i="46"/>
  <c r="B325" i="46"/>
  <c r="W28" i="4" l="1"/>
  <c r="S35" i="6"/>
  <c r="T2" i="34"/>
  <c r="R4" i="4"/>
  <c r="G32" i="6"/>
  <c r="AB85" i="42"/>
  <c r="AB84" i="42"/>
  <c r="AB83" i="42"/>
  <c r="AB78" i="42"/>
  <c r="AI31" i="4"/>
  <c r="AB85" i="43"/>
  <c r="AB83" i="43"/>
  <c r="AB82" i="43"/>
  <c r="AB80" i="43"/>
  <c r="AB79" i="43"/>
  <c r="AH39" i="4"/>
  <c r="AB90" i="41"/>
  <c r="AB89" i="41"/>
  <c r="AG46" i="4"/>
  <c r="AB86" i="41"/>
  <c r="AB81" i="41"/>
  <c r="AB157" i="34"/>
  <c r="B157" i="46" s="1"/>
  <c r="AB156" i="34"/>
  <c r="B156" i="46" s="1"/>
  <c r="AB155" i="34"/>
  <c r="B155" i="46" s="1"/>
  <c r="AB154" i="34"/>
  <c r="B154" i="46" s="1"/>
  <c r="AF5" i="4"/>
  <c r="AB149" i="34"/>
  <c r="B149" i="46" s="1"/>
  <c r="AB147" i="34"/>
  <c r="B147" i="46" s="1"/>
  <c r="AD85" i="43"/>
  <c r="AD84" i="43"/>
  <c r="AD83" i="43"/>
  <c r="AD31" i="6"/>
  <c r="AD90" i="41"/>
  <c r="AD87" i="41"/>
  <c r="AD86" i="41"/>
  <c r="AD94" i="42"/>
  <c r="AD91" i="42"/>
  <c r="AD90" i="42"/>
  <c r="AD85" i="42"/>
  <c r="AD84" i="42"/>
  <c r="AE36" i="6"/>
  <c r="AD77" i="42"/>
  <c r="AB15" i="6"/>
  <c r="AD152" i="34"/>
  <c r="E149" i="46" s="1"/>
  <c r="AD150" i="34"/>
  <c r="E147" i="46" s="1"/>
  <c r="C9" i="6"/>
  <c r="U58" i="4"/>
  <c r="AB104" i="34"/>
  <c r="B104" i="46" s="1"/>
  <c r="AB102" i="34"/>
  <c r="B102" i="46" s="1"/>
  <c r="AB96" i="34"/>
  <c r="B96" i="46" s="1"/>
  <c r="U44" i="4"/>
  <c r="AB72" i="43"/>
  <c r="AB66" i="43"/>
  <c r="AA40" i="4"/>
  <c r="AB56" i="43"/>
  <c r="AB64" i="44"/>
  <c r="AB63" i="44"/>
  <c r="AB62" i="44"/>
  <c r="AD71" i="43"/>
  <c r="AD63" i="43"/>
  <c r="AB66" i="42"/>
  <c r="AD69" i="42"/>
  <c r="AD63" i="42"/>
  <c r="AD70" i="41"/>
  <c r="AD69" i="41"/>
  <c r="AD62" i="41"/>
  <c r="AB68" i="41"/>
  <c r="AB60" i="41"/>
  <c r="AD143" i="34"/>
  <c r="E140" i="46" s="1"/>
  <c r="AD141" i="34"/>
  <c r="E138" i="46" s="1"/>
  <c r="AD135" i="34"/>
  <c r="E132" i="46" s="1"/>
  <c r="AD123" i="34"/>
  <c r="E120" i="46" s="1"/>
  <c r="AB138" i="34"/>
  <c r="B138" i="46" s="1"/>
  <c r="AB39" i="4"/>
  <c r="AB120" i="34"/>
  <c r="B120" i="46" s="1"/>
  <c r="AD166" i="45"/>
  <c r="AE166" i="45" s="1"/>
  <c r="AD165" i="45"/>
  <c r="AE165" i="45" s="1"/>
  <c r="AD164" i="45"/>
  <c r="AE164" i="45" s="1"/>
  <c r="AD163" i="45"/>
  <c r="AE163" i="45" s="1"/>
  <c r="AB163" i="45"/>
  <c r="AC163" i="45" s="1"/>
  <c r="AD162" i="45"/>
  <c r="AE162" i="45" s="1"/>
  <c r="AB162" i="45"/>
  <c r="AC162" i="45" s="1"/>
  <c r="AD161" i="45"/>
  <c r="AE161" i="45" s="1"/>
  <c r="AB161" i="45"/>
  <c r="AC161" i="45" s="1"/>
  <c r="AD160" i="45"/>
  <c r="AE160" i="45" s="1"/>
  <c r="AB160" i="45"/>
  <c r="AC160" i="45" s="1"/>
  <c r="AD159" i="45"/>
  <c r="AE159" i="45" s="1"/>
  <c r="AB159" i="45"/>
  <c r="AC159" i="45" s="1"/>
  <c r="AD158" i="45"/>
  <c r="AE158" i="45" s="1"/>
  <c r="AB158" i="45"/>
  <c r="AC158" i="45" s="1"/>
  <c r="AD157" i="45"/>
  <c r="AE157" i="45" s="1"/>
  <c r="AB157" i="45"/>
  <c r="AC157" i="45" s="1"/>
  <c r="AD156" i="45"/>
  <c r="AE156" i="45" s="1"/>
  <c r="AB156" i="45"/>
  <c r="AC156" i="45" s="1"/>
  <c r="AD155" i="45"/>
  <c r="AE155" i="45" s="1"/>
  <c r="AB155" i="45"/>
  <c r="AC155" i="45" s="1"/>
  <c r="AD154" i="45"/>
  <c r="AE154" i="45" s="1"/>
  <c r="AB154" i="45"/>
  <c r="AC154" i="45" s="1"/>
  <c r="AD153" i="45"/>
  <c r="AE153" i="45" s="1"/>
  <c r="AB153" i="45"/>
  <c r="AC153" i="45" s="1"/>
  <c r="AD152" i="45"/>
  <c r="AE152" i="45" s="1"/>
  <c r="AB152" i="45"/>
  <c r="AC152" i="45" s="1"/>
  <c r="AD151" i="45"/>
  <c r="AE151" i="45" s="1"/>
  <c r="AB151" i="45"/>
  <c r="AC151" i="45" s="1"/>
  <c r="AD150" i="45"/>
  <c r="AE150" i="45" s="1"/>
  <c r="AB150" i="45"/>
  <c r="AC150" i="45" s="1"/>
  <c r="AD149" i="45"/>
  <c r="AE149" i="45" s="1"/>
  <c r="AB149" i="45"/>
  <c r="AC149" i="45" s="1"/>
  <c r="AD148" i="45"/>
  <c r="AE148" i="45" s="1"/>
  <c r="AB148" i="45"/>
  <c r="AC148" i="45" s="1"/>
  <c r="AD147" i="45"/>
  <c r="AE147" i="45" s="1"/>
  <c r="AB147" i="45"/>
  <c r="AC147" i="45" s="1"/>
  <c r="AD146" i="45"/>
  <c r="AE146" i="45" s="1"/>
  <c r="AB146" i="45"/>
  <c r="AC146" i="45" s="1"/>
  <c r="AD145" i="45"/>
  <c r="AE145" i="45" s="1"/>
  <c r="AB145" i="45"/>
  <c r="AC145" i="45" s="1"/>
  <c r="AD144" i="45"/>
  <c r="AE144" i="45" s="1"/>
  <c r="AB144" i="45"/>
  <c r="AC144" i="45" s="1"/>
  <c r="AD143" i="45"/>
  <c r="AE143" i="45" s="1"/>
  <c r="AB143" i="45"/>
  <c r="AC143" i="45" s="1"/>
  <c r="AD142" i="45"/>
  <c r="AE142" i="45" s="1"/>
  <c r="AB142" i="45"/>
  <c r="AC142" i="45" s="1"/>
  <c r="AD141" i="45"/>
  <c r="AE141" i="45" s="1"/>
  <c r="AB141" i="45"/>
  <c r="AC141" i="45" s="1"/>
  <c r="AD140" i="45"/>
  <c r="AE140" i="45" s="1"/>
  <c r="AC140" i="45"/>
  <c r="AB140" i="45"/>
  <c r="AD139" i="45"/>
  <c r="AE139" i="45" s="1"/>
  <c r="AB139" i="45"/>
  <c r="AC139" i="45" s="1"/>
  <c r="AD138" i="45"/>
  <c r="AE138" i="45" s="1"/>
  <c r="AC138" i="45"/>
  <c r="AB138" i="45"/>
  <c r="AD137" i="45"/>
  <c r="AE137" i="45" s="1"/>
  <c r="AB137" i="45"/>
  <c r="AC137" i="45" s="1"/>
  <c r="AD136" i="45"/>
  <c r="AE136" i="45" s="1"/>
  <c r="AC136" i="45"/>
  <c r="AB136" i="45"/>
  <c r="AD135" i="45"/>
  <c r="AE135" i="45" s="1"/>
  <c r="AB135" i="45"/>
  <c r="AC135" i="45" s="1"/>
  <c r="AD134" i="45"/>
  <c r="AE134" i="45" s="1"/>
  <c r="AC134" i="45"/>
  <c r="AB134" i="45"/>
  <c r="AD133" i="45"/>
  <c r="AE133" i="45" s="1"/>
  <c r="AB133" i="45"/>
  <c r="AC133" i="45" s="1"/>
  <c r="AD132" i="45"/>
  <c r="AE132" i="45" s="1"/>
  <c r="AC132" i="45"/>
  <c r="AB132" i="45"/>
  <c r="AD131" i="45"/>
  <c r="AE131" i="45" s="1"/>
  <c r="AB131" i="45"/>
  <c r="AC131" i="45" s="1"/>
  <c r="AD130" i="45"/>
  <c r="AE130" i="45" s="1"/>
  <c r="AC130" i="45"/>
  <c r="AB130" i="45"/>
  <c r="AD129" i="45"/>
  <c r="AE129" i="45" s="1"/>
  <c r="AB129" i="45"/>
  <c r="AC129" i="45" s="1"/>
  <c r="AD128" i="45"/>
  <c r="AE128" i="45" s="1"/>
  <c r="AC128" i="45"/>
  <c r="AB128" i="45"/>
  <c r="AD127" i="45"/>
  <c r="AE127" i="45" s="1"/>
  <c r="AB127" i="45"/>
  <c r="AC127" i="45" s="1"/>
  <c r="AD126" i="45"/>
  <c r="AE126" i="45" s="1"/>
  <c r="AC126" i="45"/>
  <c r="AB126" i="45"/>
  <c r="AD125" i="45"/>
  <c r="AE125" i="45" s="1"/>
  <c r="AB125" i="45"/>
  <c r="AC125" i="45" s="1"/>
  <c r="AD124" i="45"/>
  <c r="AE124" i="45" s="1"/>
  <c r="AC124" i="45"/>
  <c r="AB124" i="45"/>
  <c r="AD123" i="45"/>
  <c r="AE123" i="45" s="1"/>
  <c r="AB123" i="45"/>
  <c r="AC123" i="45" s="1"/>
  <c r="AD122" i="45"/>
  <c r="AE122" i="45" s="1"/>
  <c r="AC122" i="45"/>
  <c r="AB122" i="45"/>
  <c r="AD121" i="45"/>
  <c r="AE121" i="45" s="1"/>
  <c r="AB121" i="45"/>
  <c r="AC121" i="45" s="1"/>
  <c r="AD120" i="45"/>
  <c r="AE120" i="45" s="1"/>
  <c r="AC120" i="45"/>
  <c r="AB120" i="45"/>
  <c r="AD119" i="45"/>
  <c r="AE119" i="45" s="1"/>
  <c r="AB119" i="45"/>
  <c r="AC119" i="45" s="1"/>
  <c r="AD118" i="45"/>
  <c r="AE118" i="45" s="1"/>
  <c r="AC118" i="45"/>
  <c r="AB118" i="45"/>
  <c r="AD117" i="45"/>
  <c r="AE117" i="45" s="1"/>
  <c r="AB117" i="45"/>
  <c r="AC117" i="45" s="1"/>
  <c r="AD116" i="45"/>
  <c r="AE116" i="45" s="1"/>
  <c r="AC116" i="45"/>
  <c r="AB116" i="45"/>
  <c r="AD115" i="45"/>
  <c r="AE115" i="45" s="1"/>
  <c r="AB115" i="45"/>
  <c r="AC115" i="45" s="1"/>
  <c r="AD114" i="45"/>
  <c r="AE114" i="45" s="1"/>
  <c r="AC114" i="45"/>
  <c r="AB114" i="45"/>
  <c r="AD113" i="45"/>
  <c r="AE113" i="45" s="1"/>
  <c r="AB113" i="45"/>
  <c r="AC113" i="45" s="1"/>
  <c r="AD112" i="45"/>
  <c r="AE112" i="45" s="1"/>
  <c r="AC112" i="45"/>
  <c r="AB112" i="45"/>
  <c r="AD111" i="45"/>
  <c r="AE111" i="45" s="1"/>
  <c r="AB111" i="45"/>
  <c r="AC111" i="45" s="1"/>
  <c r="AD110" i="45"/>
  <c r="AE110" i="45" s="1"/>
  <c r="AC110" i="45"/>
  <c r="AB110" i="45"/>
  <c r="AD109" i="45"/>
  <c r="AE109" i="45" s="1"/>
  <c r="AB109" i="45"/>
  <c r="AC109" i="45" s="1"/>
  <c r="AD108" i="45"/>
  <c r="AE108" i="45" s="1"/>
  <c r="AC108" i="45"/>
  <c r="AB108" i="45"/>
  <c r="AD107" i="45"/>
  <c r="AE107" i="45" s="1"/>
  <c r="AB107" i="45"/>
  <c r="AC107" i="45" s="1"/>
  <c r="AD106" i="45"/>
  <c r="AE106" i="45" s="1"/>
  <c r="AC106" i="45"/>
  <c r="AB106" i="45"/>
  <c r="AD105" i="45"/>
  <c r="AE105" i="45" s="1"/>
  <c r="AB105" i="45"/>
  <c r="AC105" i="45" s="1"/>
  <c r="AD104" i="45"/>
  <c r="AE104" i="45" s="1"/>
  <c r="AC104" i="45"/>
  <c r="AB104" i="45"/>
  <c r="AD103" i="45"/>
  <c r="AE103" i="45" s="1"/>
  <c r="AB103" i="45"/>
  <c r="AC103" i="45" s="1"/>
  <c r="AD102" i="45"/>
  <c r="AE102" i="45" s="1"/>
  <c r="AC102" i="45"/>
  <c r="AB102" i="45"/>
  <c r="AD101" i="45"/>
  <c r="AE101" i="45" s="1"/>
  <c r="AB101" i="45"/>
  <c r="AC101" i="45" s="1"/>
  <c r="AD100" i="45"/>
  <c r="AE100" i="45" s="1"/>
  <c r="AC100" i="45"/>
  <c r="AB100" i="45"/>
  <c r="AD99" i="45"/>
  <c r="AE99" i="45" s="1"/>
  <c r="AB99" i="45"/>
  <c r="AC99" i="45" s="1"/>
  <c r="AD98" i="45"/>
  <c r="AE98" i="45" s="1"/>
  <c r="AC98" i="45"/>
  <c r="AB98" i="45"/>
  <c r="AD97" i="45"/>
  <c r="AE97" i="45" s="1"/>
  <c r="AB97" i="45"/>
  <c r="AC97" i="45" s="1"/>
  <c r="AD96" i="45"/>
  <c r="AE96" i="45" s="1"/>
  <c r="AC96" i="45"/>
  <c r="AB96" i="45"/>
  <c r="AD95" i="45"/>
  <c r="AE95" i="45" s="1"/>
  <c r="AB95" i="45"/>
  <c r="AC95" i="45" s="1"/>
  <c r="AD94" i="45"/>
  <c r="AE94" i="45" s="1"/>
  <c r="AC94" i="45"/>
  <c r="AB94" i="45"/>
  <c r="AD93" i="45"/>
  <c r="AE93" i="45" s="1"/>
  <c r="AB93" i="45"/>
  <c r="AC93" i="45" s="1"/>
  <c r="AD92" i="45"/>
  <c r="AE92" i="45" s="1"/>
  <c r="AC92" i="45"/>
  <c r="AB92" i="45"/>
  <c r="AD91" i="45"/>
  <c r="AE91" i="45" s="1"/>
  <c r="AB91" i="45"/>
  <c r="AC91" i="45" s="1"/>
  <c r="AD90" i="45"/>
  <c r="AE90" i="45" s="1"/>
  <c r="AC90" i="45"/>
  <c r="AB90" i="45"/>
  <c r="AD89" i="45"/>
  <c r="AE89" i="45" s="1"/>
  <c r="AB89" i="45"/>
  <c r="AC89" i="45" s="1"/>
  <c r="AD88" i="45"/>
  <c r="AE88" i="45" s="1"/>
  <c r="AC88" i="45"/>
  <c r="AB88" i="45"/>
  <c r="AD87" i="45"/>
  <c r="AE87" i="45" s="1"/>
  <c r="AB87" i="45"/>
  <c r="AC87" i="45" s="1"/>
  <c r="AD86" i="45"/>
  <c r="AC86" i="45"/>
  <c r="AB86" i="45"/>
  <c r="AD85" i="45"/>
  <c r="AB85" i="45"/>
  <c r="AC85" i="45" s="1"/>
  <c r="AD84" i="45"/>
  <c r="AC84" i="45"/>
  <c r="AB84" i="45"/>
  <c r="AD83" i="45"/>
  <c r="AB83" i="45"/>
  <c r="AD82" i="45"/>
  <c r="AB82" i="45"/>
  <c r="AD81" i="45"/>
  <c r="AB81" i="45"/>
  <c r="AD80" i="45"/>
  <c r="AB80" i="45"/>
  <c r="AD79" i="45"/>
  <c r="AB79" i="45"/>
  <c r="AD78" i="45"/>
  <c r="AB78" i="45"/>
  <c r="AD77" i="45"/>
  <c r="AB77" i="45"/>
  <c r="AD76" i="45"/>
  <c r="AE76" i="45" s="1"/>
  <c r="AB76" i="45"/>
  <c r="B724" i="46" s="1"/>
  <c r="AD75" i="45"/>
  <c r="AE75" i="45" s="1"/>
  <c r="AB75" i="45"/>
  <c r="AD74" i="45"/>
  <c r="AE74" i="45" s="1"/>
  <c r="AB74" i="45"/>
  <c r="AD73" i="45"/>
  <c r="AE73" i="45" s="1"/>
  <c r="AB73" i="45"/>
  <c r="AC73" i="45" s="1"/>
  <c r="AD72" i="45"/>
  <c r="AE72" i="45" s="1"/>
  <c r="AC72" i="45"/>
  <c r="AB72" i="45"/>
  <c r="AD71" i="45"/>
  <c r="AE71" i="45" s="1"/>
  <c r="AB71" i="45"/>
  <c r="AC71" i="45" s="1"/>
  <c r="AD70" i="45"/>
  <c r="AE70" i="45" s="1"/>
  <c r="AC70" i="45"/>
  <c r="AB70" i="45"/>
  <c r="AD69" i="45"/>
  <c r="AE69" i="45" s="1"/>
  <c r="AB69" i="45"/>
  <c r="AC69" i="45" s="1"/>
  <c r="AD68" i="45"/>
  <c r="AC68" i="45"/>
  <c r="AB68" i="45"/>
  <c r="AD67" i="45"/>
  <c r="AB67" i="45"/>
  <c r="AD66" i="45"/>
  <c r="AB66" i="45"/>
  <c r="B714" i="46" s="1"/>
  <c r="AD65" i="45"/>
  <c r="AB65" i="45"/>
  <c r="AD64" i="45"/>
  <c r="AB64" i="45"/>
  <c r="B712" i="46" s="1"/>
  <c r="AD63" i="45"/>
  <c r="AB63" i="45"/>
  <c r="AD62" i="45"/>
  <c r="AB62" i="45"/>
  <c r="B710" i="46" s="1"/>
  <c r="AD61" i="45"/>
  <c r="AB61" i="45"/>
  <c r="AD60" i="45"/>
  <c r="AB60" i="45"/>
  <c r="B708" i="46" s="1"/>
  <c r="AD59" i="45"/>
  <c r="AB59" i="45"/>
  <c r="B707" i="46" s="1"/>
  <c r="AD58" i="45"/>
  <c r="AE58" i="45" s="1"/>
  <c r="AB58" i="45"/>
  <c r="B706" i="46" s="1"/>
  <c r="AD57" i="45"/>
  <c r="AE57" i="45" s="1"/>
  <c r="AB57" i="45"/>
  <c r="B705" i="46" s="1"/>
  <c r="AD56" i="45"/>
  <c r="AE56" i="45" s="1"/>
  <c r="AB56" i="45"/>
  <c r="B704" i="46" s="1"/>
  <c r="AD55" i="45"/>
  <c r="AE55" i="45" s="1"/>
  <c r="AB55" i="45"/>
  <c r="AC55" i="45" s="1"/>
  <c r="AD54" i="45"/>
  <c r="AE54" i="45" s="1"/>
  <c r="AC54" i="45"/>
  <c r="AB54" i="45"/>
  <c r="AD53" i="45"/>
  <c r="AE53" i="45" s="1"/>
  <c r="AB53" i="45"/>
  <c r="AC53" i="45" s="1"/>
  <c r="AD52" i="45"/>
  <c r="AE52" i="45" s="1"/>
  <c r="AC52" i="45"/>
  <c r="AB52" i="45"/>
  <c r="AD51" i="45"/>
  <c r="AE51" i="45" s="1"/>
  <c r="AB51" i="45"/>
  <c r="AC51" i="45" s="1"/>
  <c r="AD50" i="45"/>
  <c r="AE50" i="45" s="1"/>
  <c r="AC50" i="45"/>
  <c r="AB50" i="45"/>
  <c r="AD49" i="45"/>
  <c r="AE49" i="45" s="1"/>
  <c r="AB49" i="45"/>
  <c r="AD48" i="45"/>
  <c r="AE48" i="45" s="1"/>
  <c r="AB48" i="45"/>
  <c r="B696" i="46" s="1"/>
  <c r="AD47" i="45"/>
  <c r="AE47" i="45" s="1"/>
  <c r="AB47" i="45"/>
  <c r="AD46" i="45"/>
  <c r="AE46" i="45" s="1"/>
  <c r="AB46" i="45"/>
  <c r="B694" i="46" s="1"/>
  <c r="AD45" i="45"/>
  <c r="AE45" i="45" s="1"/>
  <c r="AB45" i="45"/>
  <c r="AD44" i="45"/>
  <c r="AE44" i="45" s="1"/>
  <c r="AC44" i="45"/>
  <c r="AB44" i="45"/>
  <c r="B692" i="46" s="1"/>
  <c r="AD43" i="45"/>
  <c r="AE43" i="45" s="1"/>
  <c r="AB43" i="45"/>
  <c r="AD42" i="45"/>
  <c r="AE42" i="45" s="1"/>
  <c r="AB42" i="45"/>
  <c r="B690" i="46" s="1"/>
  <c r="AD41" i="45"/>
  <c r="AE41" i="45" s="1"/>
  <c r="AB41" i="45"/>
  <c r="AD40" i="45"/>
  <c r="AE40" i="45" s="1"/>
  <c r="AB40" i="45"/>
  <c r="B688" i="46" s="1"/>
  <c r="AD39" i="45"/>
  <c r="AE39" i="45" s="1"/>
  <c r="AB39" i="45"/>
  <c r="AD38" i="45"/>
  <c r="AE38" i="45" s="1"/>
  <c r="AB38" i="45"/>
  <c r="B686" i="46" s="1"/>
  <c r="AD37" i="45"/>
  <c r="AE37" i="45" s="1"/>
  <c r="AB37" i="45"/>
  <c r="AC37" i="45" s="1"/>
  <c r="AD36" i="45"/>
  <c r="AE36" i="45" s="1"/>
  <c r="AC36" i="45"/>
  <c r="AB36" i="45"/>
  <c r="AD35" i="45"/>
  <c r="AE35" i="45" s="1"/>
  <c r="AB35" i="45"/>
  <c r="AC35" i="45" s="1"/>
  <c r="AD34" i="45"/>
  <c r="AE34" i="45" s="1"/>
  <c r="AC34" i="45"/>
  <c r="AB34" i="45"/>
  <c r="AD33" i="45"/>
  <c r="AE33" i="45" s="1"/>
  <c r="AB33" i="45"/>
  <c r="AC33" i="45" s="1"/>
  <c r="AD32" i="45"/>
  <c r="AE32" i="45" s="1"/>
  <c r="AC32" i="45"/>
  <c r="AB32" i="45"/>
  <c r="AD31" i="45"/>
  <c r="AE31" i="45" s="1"/>
  <c r="AB31" i="45"/>
  <c r="AC31" i="45" s="1"/>
  <c r="AD30" i="45"/>
  <c r="AE30" i="45" s="1"/>
  <c r="AC30" i="45"/>
  <c r="AB30" i="45"/>
  <c r="AD29" i="45"/>
  <c r="AE29" i="45" s="1"/>
  <c r="AB29" i="45"/>
  <c r="AC29" i="45" s="1"/>
  <c r="AD28" i="45"/>
  <c r="AE28" i="45" s="1"/>
  <c r="AC28" i="45"/>
  <c r="AB28" i="45"/>
  <c r="AD27" i="45"/>
  <c r="AE27" i="45" s="1"/>
  <c r="AB27" i="45"/>
  <c r="AC27" i="45" s="1"/>
  <c r="AD26" i="45"/>
  <c r="AE26" i="45" s="1"/>
  <c r="AC26" i="45"/>
  <c r="AB26" i="45"/>
  <c r="AD25" i="45"/>
  <c r="AE25" i="45" s="1"/>
  <c r="AB25" i="45"/>
  <c r="AC25" i="45" s="1"/>
  <c r="AD24" i="45"/>
  <c r="AE24" i="45" s="1"/>
  <c r="AC24" i="45"/>
  <c r="AB24" i="45"/>
  <c r="AD23" i="45"/>
  <c r="AE23" i="45" s="1"/>
  <c r="AB23" i="45"/>
  <c r="AC23" i="45" s="1"/>
  <c r="AD22" i="45"/>
  <c r="AE22" i="45" s="1"/>
  <c r="AC22" i="45"/>
  <c r="AB22" i="45"/>
  <c r="AD21" i="45"/>
  <c r="AE21" i="45" s="1"/>
  <c r="AB21" i="45"/>
  <c r="AC21" i="45" s="1"/>
  <c r="AD20" i="45"/>
  <c r="AE20" i="45" s="1"/>
  <c r="AC20" i="45"/>
  <c r="AB20" i="45"/>
  <c r="AD19" i="45"/>
  <c r="AE19" i="45" s="1"/>
  <c r="AB19" i="45"/>
  <c r="AC19" i="45" s="1"/>
  <c r="AD18" i="45"/>
  <c r="AE18" i="45" s="1"/>
  <c r="AC18" i="45"/>
  <c r="AB18" i="45"/>
  <c r="AD17" i="45"/>
  <c r="AE17" i="45" s="1"/>
  <c r="AB17" i="45"/>
  <c r="AC17" i="45" s="1"/>
  <c r="AD16" i="45"/>
  <c r="AE16" i="45" s="1"/>
  <c r="AC16" i="45"/>
  <c r="AB16" i="45"/>
  <c r="AD15" i="45"/>
  <c r="AE15" i="45" s="1"/>
  <c r="AB15" i="45"/>
  <c r="AC15" i="45" s="1"/>
  <c r="AD14" i="45"/>
  <c r="AE14" i="45" s="1"/>
  <c r="AC14" i="45"/>
  <c r="AB14" i="45"/>
  <c r="AD13" i="45"/>
  <c r="AB13" i="45"/>
  <c r="AC13" i="45" s="1"/>
  <c r="AD12" i="45"/>
  <c r="AB12" i="45"/>
  <c r="B660" i="46" s="1"/>
  <c r="AD11" i="45"/>
  <c r="AB11" i="45"/>
  <c r="AD10" i="45"/>
  <c r="AB10" i="45"/>
  <c r="B658" i="46" s="1"/>
  <c r="AD9" i="45"/>
  <c r="AB9" i="45"/>
  <c r="AD8" i="45"/>
  <c r="AB8" i="45"/>
  <c r="B656" i="46" s="1"/>
  <c r="AD7" i="45"/>
  <c r="AB7" i="45"/>
  <c r="AD6" i="45"/>
  <c r="AB6" i="45"/>
  <c r="AD5" i="45"/>
  <c r="AB5" i="45"/>
  <c r="AB4" i="45"/>
  <c r="AB3" i="45"/>
  <c r="AB2" i="45"/>
  <c r="AB40" i="44"/>
  <c r="AD53" i="43"/>
  <c r="AD52" i="43"/>
  <c r="AD45" i="43"/>
  <c r="AB54" i="43"/>
  <c r="AB53" i="43"/>
  <c r="AB48" i="43"/>
  <c r="AB46" i="43"/>
  <c r="AB45" i="43"/>
  <c r="AB38" i="43"/>
  <c r="AD52" i="42"/>
  <c r="AD51" i="42"/>
  <c r="AD45" i="42"/>
  <c r="AD44" i="42"/>
  <c r="AB48" i="42"/>
  <c r="N2" i="42"/>
  <c r="AD51" i="41"/>
  <c r="AD44" i="41"/>
  <c r="AB48" i="41"/>
  <c r="S30" i="4"/>
  <c r="AD105" i="34"/>
  <c r="E102" i="46" s="1"/>
  <c r="P16" i="6"/>
  <c r="AB84" i="34"/>
  <c r="B84" i="46" s="1"/>
  <c r="AD166" i="44"/>
  <c r="AE166" i="44" s="1"/>
  <c r="AD165" i="44"/>
  <c r="AE165" i="44" s="1"/>
  <c r="AD164" i="44"/>
  <c r="AE164" i="44" s="1"/>
  <c r="AD163" i="44"/>
  <c r="AE163" i="44" s="1"/>
  <c r="AB163" i="44"/>
  <c r="AC163" i="44" s="1"/>
  <c r="AD162" i="44"/>
  <c r="AE162" i="44" s="1"/>
  <c r="AB162" i="44"/>
  <c r="AC162" i="44" s="1"/>
  <c r="AD161" i="44"/>
  <c r="AE161" i="44" s="1"/>
  <c r="AB161" i="44"/>
  <c r="AC161" i="44" s="1"/>
  <c r="AD160" i="44"/>
  <c r="AE160" i="44" s="1"/>
  <c r="AB160" i="44"/>
  <c r="AC160" i="44" s="1"/>
  <c r="AD159" i="44"/>
  <c r="AE159" i="44" s="1"/>
  <c r="AB159" i="44"/>
  <c r="AC159" i="44" s="1"/>
  <c r="AD158" i="44"/>
  <c r="AE158" i="44" s="1"/>
  <c r="AB158" i="44"/>
  <c r="AC158" i="44" s="1"/>
  <c r="AD157" i="44"/>
  <c r="AE157" i="44" s="1"/>
  <c r="AB157" i="44"/>
  <c r="AC157" i="44" s="1"/>
  <c r="AD156" i="44"/>
  <c r="AE156" i="44" s="1"/>
  <c r="AB156" i="44"/>
  <c r="AC156" i="44" s="1"/>
  <c r="AD155" i="44"/>
  <c r="AE155" i="44" s="1"/>
  <c r="AB155" i="44"/>
  <c r="AC155" i="44" s="1"/>
  <c r="AD154" i="44"/>
  <c r="AE154" i="44" s="1"/>
  <c r="AB154" i="44"/>
  <c r="AC154" i="44" s="1"/>
  <c r="AD153" i="44"/>
  <c r="AE153" i="44" s="1"/>
  <c r="AB153" i="44"/>
  <c r="AC153" i="44" s="1"/>
  <c r="AD152" i="44"/>
  <c r="AE152" i="44" s="1"/>
  <c r="AB152" i="44"/>
  <c r="AC152" i="44" s="1"/>
  <c r="AD151" i="44"/>
  <c r="AE151" i="44" s="1"/>
  <c r="AB151" i="44"/>
  <c r="AC151" i="44" s="1"/>
  <c r="AD150" i="44"/>
  <c r="AE150" i="44" s="1"/>
  <c r="AB150" i="44"/>
  <c r="AC150" i="44" s="1"/>
  <c r="AD149" i="44"/>
  <c r="AE149" i="44" s="1"/>
  <c r="AB149" i="44"/>
  <c r="AC149" i="44" s="1"/>
  <c r="AD148" i="44"/>
  <c r="AE148" i="44" s="1"/>
  <c r="AB148" i="44"/>
  <c r="AC148" i="44" s="1"/>
  <c r="AD147" i="44"/>
  <c r="AE147" i="44" s="1"/>
  <c r="AB147" i="44"/>
  <c r="AC147" i="44" s="1"/>
  <c r="AD146" i="44"/>
  <c r="AE146" i="44" s="1"/>
  <c r="AB146" i="44"/>
  <c r="AC146" i="44" s="1"/>
  <c r="AD145" i="44"/>
  <c r="AE145" i="44" s="1"/>
  <c r="AB145" i="44"/>
  <c r="AC145" i="44" s="1"/>
  <c r="AD144" i="44"/>
  <c r="AE144" i="44" s="1"/>
  <c r="AB144" i="44"/>
  <c r="AC144" i="44" s="1"/>
  <c r="AD143" i="44"/>
  <c r="AE143" i="44" s="1"/>
  <c r="AB143" i="44"/>
  <c r="AC143" i="44" s="1"/>
  <c r="AD142" i="44"/>
  <c r="AE142" i="44" s="1"/>
  <c r="AB142" i="44"/>
  <c r="AC142" i="44" s="1"/>
  <c r="AD141" i="44"/>
  <c r="AE141" i="44" s="1"/>
  <c r="AB141" i="44"/>
  <c r="AC141" i="44" s="1"/>
  <c r="AD140" i="44"/>
  <c r="AE140" i="44" s="1"/>
  <c r="AB140" i="44"/>
  <c r="AC140" i="44" s="1"/>
  <c r="AD139" i="44"/>
  <c r="AE139" i="44" s="1"/>
  <c r="AB139" i="44"/>
  <c r="AC139" i="44" s="1"/>
  <c r="AD138" i="44"/>
  <c r="AE138" i="44" s="1"/>
  <c r="AB138" i="44"/>
  <c r="AC138" i="44" s="1"/>
  <c r="AD137" i="44"/>
  <c r="AE137" i="44" s="1"/>
  <c r="AB137" i="44"/>
  <c r="AC137" i="44" s="1"/>
  <c r="AD136" i="44"/>
  <c r="AE136" i="44" s="1"/>
  <c r="AB136" i="44"/>
  <c r="AC136" i="44" s="1"/>
  <c r="AD135" i="44"/>
  <c r="AE135" i="44" s="1"/>
  <c r="AB135" i="44"/>
  <c r="AC135" i="44" s="1"/>
  <c r="AD134" i="44"/>
  <c r="AE134" i="44" s="1"/>
  <c r="AB134" i="44"/>
  <c r="AC134" i="44" s="1"/>
  <c r="AD133" i="44"/>
  <c r="AE133" i="44" s="1"/>
  <c r="AB133" i="44"/>
  <c r="AC133" i="44" s="1"/>
  <c r="AD132" i="44"/>
  <c r="AE132" i="44" s="1"/>
  <c r="AB132" i="44"/>
  <c r="AC132" i="44" s="1"/>
  <c r="AD131" i="44"/>
  <c r="AE131" i="44" s="1"/>
  <c r="AB131" i="44"/>
  <c r="AC131" i="44" s="1"/>
  <c r="AD130" i="44"/>
  <c r="AE130" i="44" s="1"/>
  <c r="AB130" i="44"/>
  <c r="AC130" i="44" s="1"/>
  <c r="AD129" i="44"/>
  <c r="AE129" i="44" s="1"/>
  <c r="AB129" i="44"/>
  <c r="AC129" i="44" s="1"/>
  <c r="AD128" i="44"/>
  <c r="AE128" i="44" s="1"/>
  <c r="AB128" i="44"/>
  <c r="AC128" i="44" s="1"/>
  <c r="AD127" i="44"/>
  <c r="AE127" i="44" s="1"/>
  <c r="AB127" i="44"/>
  <c r="AC127" i="44" s="1"/>
  <c r="AD126" i="44"/>
  <c r="AE126" i="44" s="1"/>
  <c r="AB126" i="44"/>
  <c r="AC126" i="44" s="1"/>
  <c r="AD125" i="44"/>
  <c r="AE125" i="44" s="1"/>
  <c r="AB125" i="44"/>
  <c r="AC125" i="44" s="1"/>
  <c r="AD124" i="44"/>
  <c r="AE124" i="44" s="1"/>
  <c r="AB124" i="44"/>
  <c r="AC124" i="44" s="1"/>
  <c r="AD123" i="44"/>
  <c r="AE123" i="44" s="1"/>
  <c r="AB123" i="44"/>
  <c r="AC123" i="44" s="1"/>
  <c r="AD122" i="44"/>
  <c r="AE122" i="44" s="1"/>
  <c r="AB122" i="44"/>
  <c r="AC122" i="44" s="1"/>
  <c r="AD121" i="44"/>
  <c r="AE121" i="44" s="1"/>
  <c r="AB121" i="44"/>
  <c r="AC121" i="44" s="1"/>
  <c r="AD120" i="44"/>
  <c r="AE120" i="44" s="1"/>
  <c r="AB120" i="44"/>
  <c r="AC120" i="44" s="1"/>
  <c r="AD119" i="44"/>
  <c r="AE119" i="44" s="1"/>
  <c r="AB119" i="44"/>
  <c r="AC119" i="44" s="1"/>
  <c r="AD118" i="44"/>
  <c r="AE118" i="44" s="1"/>
  <c r="AB118" i="44"/>
  <c r="AC118" i="44" s="1"/>
  <c r="AD117" i="44"/>
  <c r="AE117" i="44" s="1"/>
  <c r="AB117" i="44"/>
  <c r="AC117" i="44" s="1"/>
  <c r="AD116" i="44"/>
  <c r="AE116" i="44" s="1"/>
  <c r="AB116" i="44"/>
  <c r="AC116" i="44" s="1"/>
  <c r="AD115" i="44"/>
  <c r="AE115" i="44" s="1"/>
  <c r="AB115" i="44"/>
  <c r="AC115" i="44" s="1"/>
  <c r="AD114" i="44"/>
  <c r="AE114" i="44" s="1"/>
  <c r="AB114" i="44"/>
  <c r="AC114" i="44" s="1"/>
  <c r="AD113" i="44"/>
  <c r="AE113" i="44" s="1"/>
  <c r="AB113" i="44"/>
  <c r="AC113" i="44" s="1"/>
  <c r="AD112" i="44"/>
  <c r="AE112" i="44" s="1"/>
  <c r="AB112" i="44"/>
  <c r="AC112" i="44" s="1"/>
  <c r="AD111" i="44"/>
  <c r="AE111" i="44" s="1"/>
  <c r="AB111" i="44"/>
  <c r="AC111" i="44" s="1"/>
  <c r="AD110" i="44"/>
  <c r="AE110" i="44" s="1"/>
  <c r="AB110" i="44"/>
  <c r="AC110" i="44" s="1"/>
  <c r="AD109" i="44"/>
  <c r="AE109" i="44" s="1"/>
  <c r="AB109" i="44"/>
  <c r="AC109" i="44" s="1"/>
  <c r="AD108" i="44"/>
  <c r="AE108" i="44" s="1"/>
  <c r="AB108" i="44"/>
  <c r="AC108" i="44" s="1"/>
  <c r="AD107" i="44"/>
  <c r="AE107" i="44" s="1"/>
  <c r="AB107" i="44"/>
  <c r="AC107" i="44" s="1"/>
  <c r="AD106" i="44"/>
  <c r="AE106" i="44" s="1"/>
  <c r="AB106" i="44"/>
  <c r="AC106" i="44" s="1"/>
  <c r="AD105" i="44"/>
  <c r="AE105" i="44" s="1"/>
  <c r="AB105" i="44"/>
  <c r="AC105" i="44" s="1"/>
  <c r="AD104" i="44"/>
  <c r="AE104" i="44" s="1"/>
  <c r="AB104" i="44"/>
  <c r="AC104" i="44" s="1"/>
  <c r="AD103" i="44"/>
  <c r="AE103" i="44" s="1"/>
  <c r="AB103" i="44"/>
  <c r="AC103" i="44" s="1"/>
  <c r="AD102" i="44"/>
  <c r="AE102" i="44" s="1"/>
  <c r="AB102" i="44"/>
  <c r="AC102" i="44" s="1"/>
  <c r="AD101" i="44"/>
  <c r="AE101" i="44" s="1"/>
  <c r="AB101" i="44"/>
  <c r="AC101" i="44" s="1"/>
  <c r="AD100" i="44"/>
  <c r="AE100" i="44" s="1"/>
  <c r="AB100" i="44"/>
  <c r="AC100" i="44" s="1"/>
  <c r="AD99" i="44"/>
  <c r="AE99" i="44" s="1"/>
  <c r="AB99" i="44"/>
  <c r="AC99" i="44" s="1"/>
  <c r="AD98" i="44"/>
  <c r="AE98" i="44" s="1"/>
  <c r="AB98" i="44"/>
  <c r="AC98" i="44" s="1"/>
  <c r="AD97" i="44"/>
  <c r="AE97" i="44" s="1"/>
  <c r="AB97" i="44"/>
  <c r="AC97" i="44" s="1"/>
  <c r="AD96" i="44"/>
  <c r="AE96" i="44" s="1"/>
  <c r="AC96" i="44"/>
  <c r="AB96" i="44"/>
  <c r="AD95" i="44"/>
  <c r="AE95" i="44" s="1"/>
  <c r="AB95" i="44"/>
  <c r="AC95" i="44" s="1"/>
  <c r="AD94" i="44"/>
  <c r="AE94" i="44" s="1"/>
  <c r="AC94" i="44"/>
  <c r="AB94" i="44"/>
  <c r="AD93" i="44"/>
  <c r="AE93" i="44" s="1"/>
  <c r="AB93" i="44"/>
  <c r="AC93" i="44" s="1"/>
  <c r="AD92" i="44"/>
  <c r="AE92" i="44" s="1"/>
  <c r="AC92" i="44"/>
  <c r="AB92" i="44"/>
  <c r="AD91" i="44"/>
  <c r="AE91" i="44" s="1"/>
  <c r="AB91" i="44"/>
  <c r="AC91" i="44" s="1"/>
  <c r="AD90" i="44"/>
  <c r="AE90" i="44" s="1"/>
  <c r="AB90" i="44"/>
  <c r="B900" i="46" s="1"/>
  <c r="AD89" i="44"/>
  <c r="AE89" i="44" s="1"/>
  <c r="AB89" i="44"/>
  <c r="AD88" i="44"/>
  <c r="AE88" i="44" s="1"/>
  <c r="AB88" i="44"/>
  <c r="B898" i="46" s="1"/>
  <c r="AD87" i="44"/>
  <c r="AE87" i="44" s="1"/>
  <c r="AB87" i="44"/>
  <c r="AD86" i="44"/>
  <c r="AE86" i="44" s="1"/>
  <c r="AB86" i="44"/>
  <c r="B896" i="46" s="1"/>
  <c r="AD85" i="44"/>
  <c r="AE85" i="44" s="1"/>
  <c r="AB85" i="44"/>
  <c r="AD84" i="44"/>
  <c r="AE84" i="44" s="1"/>
  <c r="AB84" i="44"/>
  <c r="B894" i="46" s="1"/>
  <c r="AD83" i="44"/>
  <c r="AE83" i="44" s="1"/>
  <c r="AB83" i="44"/>
  <c r="AD82" i="44"/>
  <c r="AE82" i="44" s="1"/>
  <c r="AB82" i="44"/>
  <c r="B892" i="46" s="1"/>
  <c r="AD81" i="44"/>
  <c r="AE81" i="44" s="1"/>
  <c r="AB81" i="44"/>
  <c r="AD80" i="44"/>
  <c r="AE80" i="44" s="1"/>
  <c r="AC80" i="44"/>
  <c r="AB80" i="44"/>
  <c r="B890" i="46" s="1"/>
  <c r="AD79" i="44"/>
  <c r="AE79" i="44" s="1"/>
  <c r="AB79" i="44"/>
  <c r="AD78" i="44"/>
  <c r="AE78" i="44" s="1"/>
  <c r="AB78" i="44"/>
  <c r="B888" i="46" s="1"/>
  <c r="AD77" i="44"/>
  <c r="AE77" i="44" s="1"/>
  <c r="AB77" i="44"/>
  <c r="AD76" i="44"/>
  <c r="AE76" i="44" s="1"/>
  <c r="AB76" i="44"/>
  <c r="B886" i="46" s="1"/>
  <c r="AD75" i="44"/>
  <c r="AE75" i="44" s="1"/>
  <c r="AB75" i="44"/>
  <c r="AD74" i="44"/>
  <c r="AE74" i="44" s="1"/>
  <c r="AB74" i="44"/>
  <c r="B884" i="46" s="1"/>
  <c r="AD73" i="44"/>
  <c r="AE73" i="44" s="1"/>
  <c r="AB73" i="44"/>
  <c r="AC73" i="44" s="1"/>
  <c r="AD72" i="44"/>
  <c r="AE72" i="44" s="1"/>
  <c r="AC72" i="44"/>
  <c r="AB72" i="44"/>
  <c r="AD71" i="44"/>
  <c r="AE71" i="44" s="1"/>
  <c r="AB71" i="44"/>
  <c r="AC71" i="44" s="1"/>
  <c r="AD70" i="44"/>
  <c r="AE70" i="44" s="1"/>
  <c r="AC70" i="44"/>
  <c r="AB70" i="44"/>
  <c r="AD69" i="44"/>
  <c r="AE69" i="44" s="1"/>
  <c r="AB69" i="44"/>
  <c r="AD68" i="44"/>
  <c r="AE68" i="44" s="1"/>
  <c r="AB68" i="44"/>
  <c r="B878" i="46" s="1"/>
  <c r="AD67" i="44"/>
  <c r="AE67" i="44" s="1"/>
  <c r="AB67" i="44"/>
  <c r="AD66" i="44"/>
  <c r="AE66" i="44" s="1"/>
  <c r="AB66" i="44"/>
  <c r="B876" i="46" s="1"/>
  <c r="AD65" i="44"/>
  <c r="AE65" i="44" s="1"/>
  <c r="AB65" i="44"/>
  <c r="AD64" i="44"/>
  <c r="AE64" i="44" s="1"/>
  <c r="AD63" i="44"/>
  <c r="AE63" i="44" s="1"/>
  <c r="AD62" i="44"/>
  <c r="AE62" i="44" s="1"/>
  <c r="AD61" i="44"/>
  <c r="AE61" i="44" s="1"/>
  <c r="AB61" i="44"/>
  <c r="AD60" i="44"/>
  <c r="AE60" i="44" s="1"/>
  <c r="AB60" i="44"/>
  <c r="AD59" i="44"/>
  <c r="AE59" i="44" s="1"/>
  <c r="AB59" i="44"/>
  <c r="AD58" i="44"/>
  <c r="AE58" i="44" s="1"/>
  <c r="AB58" i="44"/>
  <c r="AD57" i="44"/>
  <c r="AE57" i="44" s="1"/>
  <c r="AB57" i="44"/>
  <c r="AD56" i="44"/>
  <c r="AE56" i="44" s="1"/>
  <c r="AB56" i="44"/>
  <c r="AD55" i="44"/>
  <c r="AE55" i="44" s="1"/>
  <c r="AB55" i="44"/>
  <c r="AC55" i="44" s="1"/>
  <c r="AD54" i="44"/>
  <c r="AE54" i="44" s="1"/>
  <c r="AC54" i="44"/>
  <c r="AB54" i="44"/>
  <c r="AD53" i="44"/>
  <c r="AE53" i="44" s="1"/>
  <c r="AB53" i="44"/>
  <c r="AC53" i="44" s="1"/>
  <c r="AD52" i="44"/>
  <c r="AE52" i="44" s="1"/>
  <c r="AC52" i="44"/>
  <c r="AB52" i="44"/>
  <c r="AD51" i="44"/>
  <c r="AE51" i="44" s="1"/>
  <c r="AB51" i="44"/>
  <c r="AC51" i="44" s="1"/>
  <c r="AD50" i="44"/>
  <c r="AE50" i="44" s="1"/>
  <c r="AC50" i="44"/>
  <c r="AB50" i="44"/>
  <c r="AD49" i="44"/>
  <c r="AE49" i="44" s="1"/>
  <c r="AB49" i="44"/>
  <c r="AC49" i="44" s="1"/>
  <c r="AD48" i="44"/>
  <c r="AE48" i="44" s="1"/>
  <c r="AC48" i="44"/>
  <c r="AB48" i="44"/>
  <c r="AD47" i="44"/>
  <c r="AE47" i="44" s="1"/>
  <c r="AB47" i="44"/>
  <c r="AC47" i="44" s="1"/>
  <c r="AD46" i="44"/>
  <c r="AE46" i="44" s="1"/>
  <c r="AC46" i="44"/>
  <c r="AB46" i="44"/>
  <c r="AD45" i="44"/>
  <c r="AE45" i="44" s="1"/>
  <c r="AB45" i="44"/>
  <c r="AD44" i="44"/>
  <c r="AE44" i="44" s="1"/>
  <c r="AB44" i="44"/>
  <c r="B854" i="46" s="1"/>
  <c r="AD43" i="44"/>
  <c r="AE43" i="44" s="1"/>
  <c r="AB43" i="44"/>
  <c r="AD42" i="44"/>
  <c r="AE42" i="44" s="1"/>
  <c r="AB42" i="44"/>
  <c r="B852" i="46" s="1"/>
  <c r="AD41" i="44"/>
  <c r="AE41" i="44" s="1"/>
  <c r="AB41" i="44"/>
  <c r="AD40" i="44"/>
  <c r="AE40" i="44" s="1"/>
  <c r="AD39" i="44"/>
  <c r="AE39" i="44" s="1"/>
  <c r="AB39" i="44"/>
  <c r="AD38" i="44"/>
  <c r="AE38" i="44" s="1"/>
  <c r="AB38" i="44"/>
  <c r="AD37" i="44"/>
  <c r="AE37" i="44" s="1"/>
  <c r="AB37" i="44"/>
  <c r="AC37" i="44" s="1"/>
  <c r="AD36" i="44"/>
  <c r="AE36" i="44" s="1"/>
  <c r="AC36" i="44"/>
  <c r="AB36" i="44"/>
  <c r="AD35" i="44"/>
  <c r="AE35" i="44" s="1"/>
  <c r="AB35" i="44"/>
  <c r="AC35" i="44" s="1"/>
  <c r="AD34" i="44"/>
  <c r="AE34" i="44" s="1"/>
  <c r="AC34" i="44"/>
  <c r="AB34" i="44"/>
  <c r="AD33" i="44"/>
  <c r="AE33" i="44" s="1"/>
  <c r="AB33" i="44"/>
  <c r="AC33" i="44" s="1"/>
  <c r="AD32" i="44"/>
  <c r="AE32" i="44" s="1"/>
  <c r="AB32" i="44"/>
  <c r="AC32" i="44" s="1"/>
  <c r="AD31" i="44"/>
  <c r="AE31" i="44" s="1"/>
  <c r="AB31" i="44"/>
  <c r="AC31" i="44" s="1"/>
  <c r="AD30" i="44"/>
  <c r="AE30" i="44" s="1"/>
  <c r="AB30" i="44"/>
  <c r="AC30" i="44" s="1"/>
  <c r="AD29" i="44"/>
  <c r="AE29" i="44" s="1"/>
  <c r="AB29" i="44"/>
  <c r="AD28" i="44"/>
  <c r="AE28" i="44" s="1"/>
  <c r="AB28" i="44"/>
  <c r="B838" i="46" s="1"/>
  <c r="AD27" i="44"/>
  <c r="AE27" i="44" s="1"/>
  <c r="AB27" i="44"/>
  <c r="AD26" i="44"/>
  <c r="AE26" i="44" s="1"/>
  <c r="AB26" i="44"/>
  <c r="AD25" i="44"/>
  <c r="AE25" i="44" s="1"/>
  <c r="AB25" i="44"/>
  <c r="AD24" i="44"/>
  <c r="AE24" i="44" s="1"/>
  <c r="AB24" i="44"/>
  <c r="AD23" i="44"/>
  <c r="AE23" i="44" s="1"/>
  <c r="AB23" i="44"/>
  <c r="AD22" i="44"/>
  <c r="AE22" i="44" s="1"/>
  <c r="AB22" i="44"/>
  <c r="AD21" i="44"/>
  <c r="AE21" i="44" s="1"/>
  <c r="AB21" i="44"/>
  <c r="AD20" i="44"/>
  <c r="AE20" i="44" s="1"/>
  <c r="AB20" i="44"/>
  <c r="AD19" i="44"/>
  <c r="AE19" i="44" s="1"/>
  <c r="AB19" i="44"/>
  <c r="AC19" i="44" s="1"/>
  <c r="AD18" i="44"/>
  <c r="AE18" i="44" s="1"/>
  <c r="AB18" i="44"/>
  <c r="AC18" i="44" s="1"/>
  <c r="AD17" i="44"/>
  <c r="AE17" i="44" s="1"/>
  <c r="AB17" i="44"/>
  <c r="AC17" i="44" s="1"/>
  <c r="AD16" i="44"/>
  <c r="AE16" i="44" s="1"/>
  <c r="AB16" i="44"/>
  <c r="AC16" i="44" s="1"/>
  <c r="AD15" i="44"/>
  <c r="AE15" i="44" s="1"/>
  <c r="AB15" i="44"/>
  <c r="AC15" i="44" s="1"/>
  <c r="AD14" i="44"/>
  <c r="AE14" i="44" s="1"/>
  <c r="AB14" i="44"/>
  <c r="AD13" i="44"/>
  <c r="AE13" i="44" s="1"/>
  <c r="AB13" i="44"/>
  <c r="AD12" i="44"/>
  <c r="AE12" i="44" s="1"/>
  <c r="AB12" i="44"/>
  <c r="AD11" i="44"/>
  <c r="AE11" i="44" s="1"/>
  <c r="AB11" i="44"/>
  <c r="AD10" i="44"/>
  <c r="AE10" i="44" s="1"/>
  <c r="AB10" i="44"/>
  <c r="AD9" i="44"/>
  <c r="AE9" i="44" s="1"/>
  <c r="AB9" i="44"/>
  <c r="AD8" i="44"/>
  <c r="AE8" i="44" s="1"/>
  <c r="AB8" i="44"/>
  <c r="AD7" i="44"/>
  <c r="AE7" i="44" s="1"/>
  <c r="AB7" i="44"/>
  <c r="AD6" i="44"/>
  <c r="AE6" i="44" s="1"/>
  <c r="AB6" i="44"/>
  <c r="AD5" i="44"/>
  <c r="AE5" i="44" s="1"/>
  <c r="AB5" i="44"/>
  <c r="AB4" i="44"/>
  <c r="AB3" i="44"/>
  <c r="AB2" i="44"/>
  <c r="AD166" i="43"/>
  <c r="AE166" i="43" s="1"/>
  <c r="AE165" i="43"/>
  <c r="AD165" i="43"/>
  <c r="AE164" i="43"/>
  <c r="AD164" i="43"/>
  <c r="AD163" i="43"/>
  <c r="AE163" i="43" s="1"/>
  <c r="AB163" i="43"/>
  <c r="AC163" i="43" s="1"/>
  <c r="AE162" i="43"/>
  <c r="AD162" i="43"/>
  <c r="AC162" i="43"/>
  <c r="AB162" i="43"/>
  <c r="AD161" i="43"/>
  <c r="AE161" i="43" s="1"/>
  <c r="AB161" i="43"/>
  <c r="AC161" i="43" s="1"/>
  <c r="AE160" i="43"/>
  <c r="AD160" i="43"/>
  <c r="AC160" i="43"/>
  <c r="AB160" i="43"/>
  <c r="AD159" i="43"/>
  <c r="AE159" i="43" s="1"/>
  <c r="AB159" i="43"/>
  <c r="AC159" i="43" s="1"/>
  <c r="AE158" i="43"/>
  <c r="AD158" i="43"/>
  <c r="AC158" i="43"/>
  <c r="AB158" i="43"/>
  <c r="AD157" i="43"/>
  <c r="AE157" i="43" s="1"/>
  <c r="AB157" i="43"/>
  <c r="AC157" i="43" s="1"/>
  <c r="AE156" i="43"/>
  <c r="AD156" i="43"/>
  <c r="AC156" i="43"/>
  <c r="AB156" i="43"/>
  <c r="AD155" i="43"/>
  <c r="AE155" i="43" s="1"/>
  <c r="AB155" i="43"/>
  <c r="AC155" i="43" s="1"/>
  <c r="AE154" i="43"/>
  <c r="AD154" i="43"/>
  <c r="AC154" i="43"/>
  <c r="AB154" i="43"/>
  <c r="AD153" i="43"/>
  <c r="AE153" i="43" s="1"/>
  <c r="AB153" i="43"/>
  <c r="AC153" i="43" s="1"/>
  <c r="AE152" i="43"/>
  <c r="AD152" i="43"/>
  <c r="AC152" i="43"/>
  <c r="AB152" i="43"/>
  <c r="AD151" i="43"/>
  <c r="AE151" i="43" s="1"/>
  <c r="AB151" i="43"/>
  <c r="AC151" i="43" s="1"/>
  <c r="AE150" i="43"/>
  <c r="AD150" i="43"/>
  <c r="AC150" i="43"/>
  <c r="AB150" i="43"/>
  <c r="AD149" i="43"/>
  <c r="AE149" i="43" s="1"/>
  <c r="AB149" i="43"/>
  <c r="AC149" i="43" s="1"/>
  <c r="AE148" i="43"/>
  <c r="AD148" i="43"/>
  <c r="AC148" i="43"/>
  <c r="AB148" i="43"/>
  <c r="AD147" i="43"/>
  <c r="AE147" i="43" s="1"/>
  <c r="AB147" i="43"/>
  <c r="AC147" i="43" s="1"/>
  <c r="AE146" i="43"/>
  <c r="AD146" i="43"/>
  <c r="AC146" i="43"/>
  <c r="AB146" i="43"/>
  <c r="AD145" i="43"/>
  <c r="AE145" i="43" s="1"/>
  <c r="AB145" i="43"/>
  <c r="AC145" i="43" s="1"/>
  <c r="AE144" i="43"/>
  <c r="AD144" i="43"/>
  <c r="AC144" i="43"/>
  <c r="AB144" i="43"/>
  <c r="AD143" i="43"/>
  <c r="AE143" i="43" s="1"/>
  <c r="AB143" i="43"/>
  <c r="AC143" i="43" s="1"/>
  <c r="AE142" i="43"/>
  <c r="AD142" i="43"/>
  <c r="AC142" i="43"/>
  <c r="AB142" i="43"/>
  <c r="AD141" i="43"/>
  <c r="AE141" i="43" s="1"/>
  <c r="AB141" i="43"/>
  <c r="AC141" i="43" s="1"/>
  <c r="AE140" i="43"/>
  <c r="AD140" i="43"/>
  <c r="AC140" i="43"/>
  <c r="AB140" i="43"/>
  <c r="AD139" i="43"/>
  <c r="AE139" i="43" s="1"/>
  <c r="AB139" i="43"/>
  <c r="AC139" i="43" s="1"/>
  <c r="AE138" i="43"/>
  <c r="AD138" i="43"/>
  <c r="AC138" i="43"/>
  <c r="AB138" i="43"/>
  <c r="AD137" i="43"/>
  <c r="AE137" i="43" s="1"/>
  <c r="AB137" i="43"/>
  <c r="AC137" i="43" s="1"/>
  <c r="AE136" i="43"/>
  <c r="AD136" i="43"/>
  <c r="AC136" i="43"/>
  <c r="AB136" i="43"/>
  <c r="AD135" i="43"/>
  <c r="AE135" i="43" s="1"/>
  <c r="AB135" i="43"/>
  <c r="AC135" i="43" s="1"/>
  <c r="AE134" i="43"/>
  <c r="AD134" i="43"/>
  <c r="AC134" i="43"/>
  <c r="AB134" i="43"/>
  <c r="AD133" i="43"/>
  <c r="AE133" i="43" s="1"/>
  <c r="AB133" i="43"/>
  <c r="AC133" i="43" s="1"/>
  <c r="AE132" i="43"/>
  <c r="AD132" i="43"/>
  <c r="AC132" i="43"/>
  <c r="AB132" i="43"/>
  <c r="AD131" i="43"/>
  <c r="AE131" i="43" s="1"/>
  <c r="AB131" i="43"/>
  <c r="AC131" i="43" s="1"/>
  <c r="AE130" i="43"/>
  <c r="AD130" i="43"/>
  <c r="AC130" i="43"/>
  <c r="AB130" i="43"/>
  <c r="AD129" i="43"/>
  <c r="AE129" i="43" s="1"/>
  <c r="AB129" i="43"/>
  <c r="AC129" i="43" s="1"/>
  <c r="AE128" i="43"/>
  <c r="AD128" i="43"/>
  <c r="AC128" i="43"/>
  <c r="AB128" i="43"/>
  <c r="AD127" i="43"/>
  <c r="AE127" i="43" s="1"/>
  <c r="AB127" i="43"/>
  <c r="AC127" i="43" s="1"/>
  <c r="AE126" i="43"/>
  <c r="AD126" i="43"/>
  <c r="AC126" i="43"/>
  <c r="AB126" i="43"/>
  <c r="AD125" i="43"/>
  <c r="AE125" i="43" s="1"/>
  <c r="AB125" i="43"/>
  <c r="AC125" i="43" s="1"/>
  <c r="AE124" i="43"/>
  <c r="AD124" i="43"/>
  <c r="AC124" i="43"/>
  <c r="AB124" i="43"/>
  <c r="AD123" i="43"/>
  <c r="AE123" i="43" s="1"/>
  <c r="AB123" i="43"/>
  <c r="AC123" i="43" s="1"/>
  <c r="AE122" i="43"/>
  <c r="AD122" i="43"/>
  <c r="AC122" i="43"/>
  <c r="AB122" i="43"/>
  <c r="AD121" i="43"/>
  <c r="AE121" i="43" s="1"/>
  <c r="AB121" i="43"/>
  <c r="AC121" i="43" s="1"/>
  <c r="AE120" i="43"/>
  <c r="AD120" i="43"/>
  <c r="AC120" i="43"/>
  <c r="AB120" i="43"/>
  <c r="AD119" i="43"/>
  <c r="AE119" i="43" s="1"/>
  <c r="AB119" i="43"/>
  <c r="AC119" i="43" s="1"/>
  <c r="AE118" i="43"/>
  <c r="AD118" i="43"/>
  <c r="AC118" i="43"/>
  <c r="AB118" i="43"/>
  <c r="AD117" i="43"/>
  <c r="AE117" i="43" s="1"/>
  <c r="AB117" i="43"/>
  <c r="AC117" i="43" s="1"/>
  <c r="AE116" i="43"/>
  <c r="AD116" i="43"/>
  <c r="AC116" i="43"/>
  <c r="AB116" i="43"/>
  <c r="AD115" i="43"/>
  <c r="AE115" i="43" s="1"/>
  <c r="AB115" i="43"/>
  <c r="AC115" i="43" s="1"/>
  <c r="AE114" i="43"/>
  <c r="AD114" i="43"/>
  <c r="AC114" i="43"/>
  <c r="AB114" i="43"/>
  <c r="AD113" i="43"/>
  <c r="AE113" i="43" s="1"/>
  <c r="AB113" i="43"/>
  <c r="AC113" i="43" s="1"/>
  <c r="AE112" i="43"/>
  <c r="AD112" i="43"/>
  <c r="AC112" i="43"/>
  <c r="AB112" i="43"/>
  <c r="AD111" i="43"/>
  <c r="AE111" i="43" s="1"/>
  <c r="AB111" i="43"/>
  <c r="AC111" i="43" s="1"/>
  <c r="AE110" i="43"/>
  <c r="AD110" i="43"/>
  <c r="AC110" i="43"/>
  <c r="AB110" i="43"/>
  <c r="AD109" i="43"/>
  <c r="AE109" i="43" s="1"/>
  <c r="AB109" i="43"/>
  <c r="AC109" i="43" s="1"/>
  <c r="AE108" i="43"/>
  <c r="AD108" i="43"/>
  <c r="AC108" i="43"/>
  <c r="AB108" i="43"/>
  <c r="AD107" i="43"/>
  <c r="AE107" i="43" s="1"/>
  <c r="AB107" i="43"/>
  <c r="AC107" i="43" s="1"/>
  <c r="AE106" i="43"/>
  <c r="AD106" i="43"/>
  <c r="AC106" i="43"/>
  <c r="AB106" i="43"/>
  <c r="AD105" i="43"/>
  <c r="AE105" i="43" s="1"/>
  <c r="AB105" i="43"/>
  <c r="AC105" i="43" s="1"/>
  <c r="AE104" i="43"/>
  <c r="AD104" i="43"/>
  <c r="AC104" i="43"/>
  <c r="AB104" i="43"/>
  <c r="AD103" i="43"/>
  <c r="AE103" i="43" s="1"/>
  <c r="AB103" i="43"/>
  <c r="AC103" i="43" s="1"/>
  <c r="AE102" i="43"/>
  <c r="AD102" i="43"/>
  <c r="AC102" i="43"/>
  <c r="AB102" i="43"/>
  <c r="AD101" i="43"/>
  <c r="AE101" i="43" s="1"/>
  <c r="AB101" i="43"/>
  <c r="AC101" i="43" s="1"/>
  <c r="AE100" i="43"/>
  <c r="AD100" i="43"/>
  <c r="AC100" i="43"/>
  <c r="AB100" i="43"/>
  <c r="AD99" i="43"/>
  <c r="AE99" i="43" s="1"/>
  <c r="AB99" i="43"/>
  <c r="AC99" i="43" s="1"/>
  <c r="AE98" i="43"/>
  <c r="AD98" i="43"/>
  <c r="AC98" i="43"/>
  <c r="AB98" i="43"/>
  <c r="AD97" i="43"/>
  <c r="AE97" i="43" s="1"/>
  <c r="AB97" i="43"/>
  <c r="AC97" i="43" s="1"/>
  <c r="AE96" i="43"/>
  <c r="AD96" i="43"/>
  <c r="AC96" i="43"/>
  <c r="AB96" i="43"/>
  <c r="AD95" i="43"/>
  <c r="AE95" i="43" s="1"/>
  <c r="AB95" i="43"/>
  <c r="AC95" i="43" s="1"/>
  <c r="AD94" i="43"/>
  <c r="E577" i="46" s="1"/>
  <c r="AC94" i="43"/>
  <c r="AB94" i="43"/>
  <c r="AD93" i="43"/>
  <c r="AB93" i="43"/>
  <c r="AC93" i="43" s="1"/>
  <c r="AD92" i="43"/>
  <c r="E575" i="46" s="1"/>
  <c r="AC92" i="43"/>
  <c r="AB92" i="43"/>
  <c r="AD91" i="43"/>
  <c r="AB91" i="43"/>
  <c r="AC91" i="43" s="1"/>
  <c r="AD90" i="43"/>
  <c r="E573" i="46" s="1"/>
  <c r="AC90" i="43"/>
  <c r="AB90" i="43"/>
  <c r="AD89" i="43"/>
  <c r="AB89" i="43"/>
  <c r="AC89" i="43" s="1"/>
  <c r="AD88" i="43"/>
  <c r="AC88" i="43"/>
  <c r="AB88" i="43"/>
  <c r="B574" i="46" s="1"/>
  <c r="AD87" i="43"/>
  <c r="AB87" i="43"/>
  <c r="AD86" i="43"/>
  <c r="AB86" i="43"/>
  <c r="B572" i="46" s="1"/>
  <c r="AB84" i="43"/>
  <c r="AD82" i="43"/>
  <c r="AD81" i="43"/>
  <c r="AB81" i="43"/>
  <c r="AD78" i="43"/>
  <c r="AB78" i="43"/>
  <c r="AD77" i="43"/>
  <c r="AB77" i="43"/>
  <c r="AD76" i="43"/>
  <c r="AB76" i="43"/>
  <c r="AD75" i="43"/>
  <c r="AD74" i="43"/>
  <c r="AB74" i="43"/>
  <c r="AD73" i="43"/>
  <c r="AB73" i="43"/>
  <c r="AD72" i="43"/>
  <c r="AB71" i="43"/>
  <c r="AD70" i="43"/>
  <c r="AB70" i="43"/>
  <c r="AB69" i="43"/>
  <c r="AD68" i="43"/>
  <c r="AB68" i="43"/>
  <c r="AD67" i="43"/>
  <c r="AB67" i="43"/>
  <c r="AD66" i="43"/>
  <c r="AD65" i="43"/>
  <c r="AB65" i="43"/>
  <c r="AD64" i="43"/>
  <c r="E547" i="46" s="1"/>
  <c r="AB64" i="43"/>
  <c r="AB63" i="43"/>
  <c r="AD62" i="43"/>
  <c r="AB62" i="43"/>
  <c r="B548" i="46" s="1"/>
  <c r="AB61" i="43"/>
  <c r="AD60" i="43"/>
  <c r="AB60" i="43"/>
  <c r="AD59" i="43"/>
  <c r="AB59" i="43"/>
  <c r="AD58" i="43"/>
  <c r="AD57" i="43"/>
  <c r="AB57" i="43"/>
  <c r="AD56" i="43"/>
  <c r="AD55" i="43"/>
  <c r="AB55" i="43"/>
  <c r="AD54" i="43"/>
  <c r="AB52" i="43"/>
  <c r="AB51" i="43"/>
  <c r="AD50" i="43"/>
  <c r="AB50" i="43"/>
  <c r="AD49" i="43"/>
  <c r="AB49" i="43"/>
  <c r="AD48" i="43"/>
  <c r="E531" i="46" s="1"/>
  <c r="AD47" i="43"/>
  <c r="AB47" i="43"/>
  <c r="AD46" i="43"/>
  <c r="AD44" i="43"/>
  <c r="AB44" i="43"/>
  <c r="AD43" i="43"/>
  <c r="AB43" i="43"/>
  <c r="AD42" i="43"/>
  <c r="AB42" i="43"/>
  <c r="AD41" i="43"/>
  <c r="AB41" i="43"/>
  <c r="AE40" i="43"/>
  <c r="AD40" i="43"/>
  <c r="AD39" i="43"/>
  <c r="AE39" i="43" s="1"/>
  <c r="AB39" i="43"/>
  <c r="AD38" i="43"/>
  <c r="E521" i="46" s="1"/>
  <c r="AD37" i="43"/>
  <c r="AB37" i="43"/>
  <c r="AC37" i="43" s="1"/>
  <c r="AD36" i="43"/>
  <c r="E519" i="46" s="1"/>
  <c r="AC36" i="43"/>
  <c r="AB36" i="43"/>
  <c r="AD35" i="43"/>
  <c r="AB35" i="43"/>
  <c r="AC35" i="43" s="1"/>
  <c r="AD34" i="43"/>
  <c r="E517" i="46" s="1"/>
  <c r="AC34" i="43"/>
  <c r="AB34" i="43"/>
  <c r="B520" i="46" s="1"/>
  <c r="AD33" i="43"/>
  <c r="AB33" i="43"/>
  <c r="AD32" i="43"/>
  <c r="E515" i="46" s="1"/>
  <c r="AB32" i="43"/>
  <c r="B518" i="46" s="1"/>
  <c r="AD31" i="43"/>
  <c r="AB31" i="43"/>
  <c r="AD30" i="43"/>
  <c r="E513" i="46" s="1"/>
  <c r="AB30" i="43"/>
  <c r="B516" i="46" s="1"/>
  <c r="AD29" i="43"/>
  <c r="AB29" i="43"/>
  <c r="AD28" i="43"/>
  <c r="E511" i="46" s="1"/>
  <c r="AB28" i="43"/>
  <c r="B514" i="46" s="1"/>
  <c r="AD27" i="43"/>
  <c r="AB27" i="43"/>
  <c r="AD26" i="43"/>
  <c r="E509" i="46" s="1"/>
  <c r="AB26" i="43"/>
  <c r="B512" i="46" s="1"/>
  <c r="AD25" i="43"/>
  <c r="AB25" i="43"/>
  <c r="AD24" i="43"/>
  <c r="E507" i="46" s="1"/>
  <c r="AB24" i="43"/>
  <c r="B510" i="46" s="1"/>
  <c r="AD23" i="43"/>
  <c r="AB23" i="43"/>
  <c r="AD22" i="43"/>
  <c r="E505" i="46" s="1"/>
  <c r="AB22" i="43"/>
  <c r="B508" i="46" s="1"/>
  <c r="AD21" i="43"/>
  <c r="AB21" i="43"/>
  <c r="AD20" i="43"/>
  <c r="E503" i="46" s="1"/>
  <c r="AB20" i="43"/>
  <c r="B506" i="46" s="1"/>
  <c r="AD19" i="43"/>
  <c r="AB19" i="43"/>
  <c r="AD18" i="43"/>
  <c r="E501" i="46" s="1"/>
  <c r="AB18" i="43"/>
  <c r="B504" i="46" s="1"/>
  <c r="AD17" i="43"/>
  <c r="AB17" i="43"/>
  <c r="AD16" i="43"/>
  <c r="E499" i="46" s="1"/>
  <c r="AB16" i="43"/>
  <c r="B502" i="46" s="1"/>
  <c r="AD15" i="43"/>
  <c r="AB15" i="43"/>
  <c r="AD14" i="43"/>
  <c r="E497" i="46" s="1"/>
  <c r="AB14" i="43"/>
  <c r="B500" i="46" s="1"/>
  <c r="AD13" i="43"/>
  <c r="AB13" i="43"/>
  <c r="AD12" i="43"/>
  <c r="E495" i="46" s="1"/>
  <c r="AB12" i="43"/>
  <c r="B498" i="46" s="1"/>
  <c r="AD11" i="43"/>
  <c r="AB11" i="43"/>
  <c r="AD10" i="43"/>
  <c r="E493" i="46" s="1"/>
  <c r="AB10" i="43"/>
  <c r="B496" i="46" s="1"/>
  <c r="AD9" i="43"/>
  <c r="AB9" i="43"/>
  <c r="AD8" i="43"/>
  <c r="E491" i="46" s="1"/>
  <c r="AB8" i="43"/>
  <c r="B494" i="46" s="1"/>
  <c r="AD7" i="43"/>
  <c r="AB7" i="43"/>
  <c r="AD6" i="43"/>
  <c r="E489" i="46" s="1"/>
  <c r="AB6" i="43"/>
  <c r="B492" i="46" s="1"/>
  <c r="AD5" i="43"/>
  <c r="AB5" i="43"/>
  <c r="AB4" i="43"/>
  <c r="B490" i="46" s="1"/>
  <c r="AB3" i="43"/>
  <c r="B489" i="46" s="1"/>
  <c r="AB2" i="43"/>
  <c r="AD166" i="42"/>
  <c r="AE166" i="42" s="1"/>
  <c r="AD165" i="42"/>
  <c r="AE165" i="42" s="1"/>
  <c r="AD164" i="42"/>
  <c r="AE164" i="42" s="1"/>
  <c r="AD163" i="42"/>
  <c r="AE163" i="42" s="1"/>
  <c r="AB163" i="42"/>
  <c r="AC163" i="42" s="1"/>
  <c r="AD162" i="42"/>
  <c r="AE162" i="42" s="1"/>
  <c r="AB162" i="42"/>
  <c r="AC162" i="42" s="1"/>
  <c r="AD161" i="42"/>
  <c r="AE161" i="42" s="1"/>
  <c r="AB161" i="42"/>
  <c r="AC161" i="42" s="1"/>
  <c r="AD160" i="42"/>
  <c r="AE160" i="42" s="1"/>
  <c r="AB160" i="42"/>
  <c r="AC160" i="42" s="1"/>
  <c r="AD159" i="42"/>
  <c r="AE159" i="42" s="1"/>
  <c r="AB159" i="42"/>
  <c r="AC159" i="42" s="1"/>
  <c r="AD158" i="42"/>
  <c r="AE158" i="42" s="1"/>
  <c r="AB158" i="42"/>
  <c r="AC158" i="42" s="1"/>
  <c r="AE157" i="42"/>
  <c r="AD157" i="42"/>
  <c r="AB157" i="42"/>
  <c r="AC157" i="42" s="1"/>
  <c r="AD156" i="42"/>
  <c r="AE156" i="42" s="1"/>
  <c r="AB156" i="42"/>
  <c r="AC156" i="42" s="1"/>
  <c r="AD155" i="42"/>
  <c r="AE155" i="42" s="1"/>
  <c r="AB155" i="42"/>
  <c r="AC155" i="42" s="1"/>
  <c r="AD154" i="42"/>
  <c r="AE154" i="42" s="1"/>
  <c r="AB154" i="42"/>
  <c r="AC154" i="42" s="1"/>
  <c r="AE153" i="42"/>
  <c r="AD153" i="42"/>
  <c r="AB153" i="42"/>
  <c r="AC153" i="42" s="1"/>
  <c r="AD152" i="42"/>
  <c r="AE152" i="42" s="1"/>
  <c r="AB152" i="42"/>
  <c r="AC152" i="42" s="1"/>
  <c r="AD151" i="42"/>
  <c r="AE151" i="42" s="1"/>
  <c r="AB151" i="42"/>
  <c r="AC151" i="42" s="1"/>
  <c r="AD150" i="42"/>
  <c r="AE150" i="42" s="1"/>
  <c r="AB150" i="42"/>
  <c r="AC150" i="42" s="1"/>
  <c r="AD149" i="42"/>
  <c r="AE149" i="42" s="1"/>
  <c r="AB149" i="42"/>
  <c r="AC149" i="42" s="1"/>
  <c r="AD148" i="42"/>
  <c r="AE148" i="42" s="1"/>
  <c r="AB148" i="42"/>
  <c r="AC148" i="42" s="1"/>
  <c r="AD147" i="42"/>
  <c r="AE147" i="42" s="1"/>
  <c r="AB147" i="42"/>
  <c r="AC147" i="42" s="1"/>
  <c r="AD146" i="42"/>
  <c r="AE146" i="42" s="1"/>
  <c r="AB146" i="42"/>
  <c r="AC146" i="42" s="1"/>
  <c r="AD145" i="42"/>
  <c r="AE145" i="42" s="1"/>
  <c r="AB145" i="42"/>
  <c r="AC145" i="42" s="1"/>
  <c r="AD144" i="42"/>
  <c r="AE144" i="42" s="1"/>
  <c r="AB144" i="42"/>
  <c r="AC144" i="42" s="1"/>
  <c r="AD143" i="42"/>
  <c r="AE143" i="42" s="1"/>
  <c r="AB143" i="42"/>
  <c r="AC143" i="42" s="1"/>
  <c r="AD142" i="42"/>
  <c r="AE142" i="42" s="1"/>
  <c r="AB142" i="42"/>
  <c r="AC142" i="42" s="1"/>
  <c r="AD141" i="42"/>
  <c r="AE141" i="42" s="1"/>
  <c r="AB141" i="42"/>
  <c r="AC141" i="42" s="1"/>
  <c r="AD140" i="42"/>
  <c r="AE140" i="42" s="1"/>
  <c r="AB140" i="42"/>
  <c r="AC140" i="42" s="1"/>
  <c r="AD139" i="42"/>
  <c r="AE139" i="42" s="1"/>
  <c r="AB139" i="42"/>
  <c r="AC139" i="42" s="1"/>
  <c r="AD138" i="42"/>
  <c r="AE138" i="42" s="1"/>
  <c r="AB138" i="42"/>
  <c r="AC138" i="42" s="1"/>
  <c r="AD137" i="42"/>
  <c r="AE137" i="42" s="1"/>
  <c r="AB137" i="42"/>
  <c r="AC137" i="42" s="1"/>
  <c r="AD136" i="42"/>
  <c r="AE136" i="42" s="1"/>
  <c r="AB136" i="42"/>
  <c r="AC136" i="42" s="1"/>
  <c r="AD135" i="42"/>
  <c r="AE135" i="42" s="1"/>
  <c r="AB135" i="42"/>
  <c r="AC135" i="42" s="1"/>
  <c r="AD134" i="42"/>
  <c r="AE134" i="42" s="1"/>
  <c r="AB134" i="42"/>
  <c r="AC134" i="42" s="1"/>
  <c r="AD133" i="42"/>
  <c r="AE133" i="42" s="1"/>
  <c r="AB133" i="42"/>
  <c r="AC133" i="42" s="1"/>
  <c r="AD132" i="42"/>
  <c r="AE132" i="42" s="1"/>
  <c r="AB132" i="42"/>
  <c r="AC132" i="42" s="1"/>
  <c r="AD131" i="42"/>
  <c r="AE131" i="42" s="1"/>
  <c r="AB131" i="42"/>
  <c r="AC131" i="42" s="1"/>
  <c r="AD130" i="42"/>
  <c r="AE130" i="42" s="1"/>
  <c r="AB130" i="42"/>
  <c r="AC130" i="42" s="1"/>
  <c r="AE129" i="42"/>
  <c r="AD129" i="42"/>
  <c r="AB129" i="42"/>
  <c r="AC129" i="42" s="1"/>
  <c r="AD128" i="42"/>
  <c r="AE128" i="42" s="1"/>
  <c r="AB128" i="42"/>
  <c r="AC128" i="42" s="1"/>
  <c r="AE127" i="42"/>
  <c r="AD127" i="42"/>
  <c r="AB127" i="42"/>
  <c r="AC127" i="42" s="1"/>
  <c r="AD126" i="42"/>
  <c r="AE126" i="42" s="1"/>
  <c r="AB126" i="42"/>
  <c r="AC126" i="42" s="1"/>
  <c r="AD125" i="42"/>
  <c r="AE125" i="42" s="1"/>
  <c r="AB125" i="42"/>
  <c r="AC125" i="42" s="1"/>
  <c r="AD124" i="42"/>
  <c r="AE124" i="42" s="1"/>
  <c r="AB124" i="42"/>
  <c r="AC124" i="42" s="1"/>
  <c r="AD123" i="42"/>
  <c r="AE123" i="42" s="1"/>
  <c r="AB123" i="42"/>
  <c r="AC123" i="42" s="1"/>
  <c r="AD122" i="42"/>
  <c r="AE122" i="42" s="1"/>
  <c r="AB122" i="42"/>
  <c r="AC122" i="42" s="1"/>
  <c r="AD121" i="42"/>
  <c r="AE121" i="42" s="1"/>
  <c r="AB121" i="42"/>
  <c r="AC121" i="42" s="1"/>
  <c r="AD120" i="42"/>
  <c r="AE120" i="42" s="1"/>
  <c r="AB120" i="42"/>
  <c r="AC120" i="42" s="1"/>
  <c r="AD119" i="42"/>
  <c r="AE119" i="42" s="1"/>
  <c r="AB119" i="42"/>
  <c r="AC119" i="42" s="1"/>
  <c r="AD118" i="42"/>
  <c r="AE118" i="42" s="1"/>
  <c r="AB118" i="42"/>
  <c r="AC118" i="42" s="1"/>
  <c r="AE117" i="42"/>
  <c r="AD117" i="42"/>
  <c r="AB117" i="42"/>
  <c r="AC117" i="42" s="1"/>
  <c r="AD116" i="42"/>
  <c r="AE116" i="42" s="1"/>
  <c r="AB116" i="42"/>
  <c r="AC116" i="42" s="1"/>
  <c r="AD115" i="42"/>
  <c r="AE115" i="42" s="1"/>
  <c r="AB115" i="42"/>
  <c r="AC115" i="42" s="1"/>
  <c r="AD114" i="42"/>
  <c r="AE114" i="42" s="1"/>
  <c r="AB114" i="42"/>
  <c r="AC114" i="42" s="1"/>
  <c r="AE113" i="42"/>
  <c r="AD113" i="42"/>
  <c r="AB113" i="42"/>
  <c r="AC113" i="42" s="1"/>
  <c r="AD112" i="42"/>
  <c r="AE112" i="42" s="1"/>
  <c r="AB112" i="42"/>
  <c r="AC112" i="42" s="1"/>
  <c r="AE111" i="42"/>
  <c r="AD111" i="42"/>
  <c r="AB111" i="42"/>
  <c r="AC111" i="42" s="1"/>
  <c r="AD110" i="42"/>
  <c r="AE110" i="42" s="1"/>
  <c r="AB110" i="42"/>
  <c r="AC110" i="42" s="1"/>
  <c r="AD109" i="42"/>
  <c r="AE109" i="42" s="1"/>
  <c r="AB109" i="42"/>
  <c r="AC109" i="42" s="1"/>
  <c r="AD108" i="42"/>
  <c r="AE108" i="42" s="1"/>
  <c r="AB108" i="42"/>
  <c r="AC108" i="42" s="1"/>
  <c r="AD107" i="42"/>
  <c r="AE107" i="42" s="1"/>
  <c r="AB107" i="42"/>
  <c r="AC107" i="42" s="1"/>
  <c r="AD106" i="42"/>
  <c r="AE106" i="42" s="1"/>
  <c r="AB106" i="42"/>
  <c r="AC106" i="42" s="1"/>
  <c r="AD105" i="42"/>
  <c r="AE105" i="42" s="1"/>
  <c r="AB105" i="42"/>
  <c r="AC105" i="42" s="1"/>
  <c r="AD104" i="42"/>
  <c r="AE104" i="42" s="1"/>
  <c r="AB104" i="42"/>
  <c r="AC104" i="42" s="1"/>
  <c r="AD103" i="42"/>
  <c r="AE103" i="42" s="1"/>
  <c r="AB103" i="42"/>
  <c r="AC103" i="42" s="1"/>
  <c r="AD102" i="42"/>
  <c r="AE102" i="42" s="1"/>
  <c r="AB102" i="42"/>
  <c r="AC102" i="42" s="1"/>
  <c r="AE101" i="42"/>
  <c r="AD101" i="42"/>
  <c r="AB101" i="42"/>
  <c r="AC101" i="42" s="1"/>
  <c r="AD100" i="42"/>
  <c r="AE100" i="42" s="1"/>
  <c r="AB100" i="42"/>
  <c r="AC100" i="42" s="1"/>
  <c r="AD99" i="42"/>
  <c r="AE99" i="42" s="1"/>
  <c r="AB99" i="42"/>
  <c r="AC99" i="42" s="1"/>
  <c r="AD98" i="42"/>
  <c r="AE98" i="42" s="1"/>
  <c r="AB98" i="42"/>
  <c r="AC98" i="42" s="1"/>
  <c r="AE97" i="42"/>
  <c r="AD97" i="42"/>
  <c r="AB97" i="42"/>
  <c r="AC97" i="42" s="1"/>
  <c r="AD96" i="42"/>
  <c r="AE96" i="42" s="1"/>
  <c r="AB96" i="42"/>
  <c r="AC96" i="42" s="1"/>
  <c r="AE95" i="42"/>
  <c r="AD95" i="42"/>
  <c r="AB95" i="42"/>
  <c r="AC95" i="42" s="1"/>
  <c r="AB94" i="42"/>
  <c r="AC94" i="42" s="1"/>
  <c r="AD93" i="42"/>
  <c r="AB93" i="42"/>
  <c r="AC93" i="42" s="1"/>
  <c r="AD92" i="42"/>
  <c r="AB92" i="42"/>
  <c r="AC92" i="42" s="1"/>
  <c r="AB91" i="42"/>
  <c r="AB90" i="42"/>
  <c r="AD89" i="42"/>
  <c r="AB89" i="42"/>
  <c r="AD88" i="42"/>
  <c r="AB88" i="42"/>
  <c r="AD87" i="42"/>
  <c r="AB87" i="42"/>
  <c r="AD86" i="42"/>
  <c r="AB86" i="42"/>
  <c r="AD82" i="42"/>
  <c r="AB82" i="42"/>
  <c r="AD81" i="42"/>
  <c r="AB81" i="42"/>
  <c r="AD80" i="42"/>
  <c r="AB80" i="42"/>
  <c r="AD79" i="42"/>
  <c r="AB79" i="42"/>
  <c r="AD78" i="42"/>
  <c r="AD76" i="42"/>
  <c r="AB76" i="42"/>
  <c r="AD75" i="42"/>
  <c r="AB75" i="42"/>
  <c r="AD74" i="42"/>
  <c r="AB74" i="42"/>
  <c r="AD73" i="42"/>
  <c r="AB73" i="42"/>
  <c r="AD72" i="42"/>
  <c r="AB72" i="42"/>
  <c r="AD71" i="42"/>
  <c r="AB71" i="42"/>
  <c r="AD70" i="42"/>
  <c r="AB70" i="42"/>
  <c r="AB69" i="42"/>
  <c r="AD68" i="42"/>
  <c r="AB68" i="42"/>
  <c r="AD67" i="42"/>
  <c r="AB67" i="42"/>
  <c r="AD66" i="42"/>
  <c r="AD65" i="42"/>
  <c r="AB65" i="42"/>
  <c r="AD64" i="42"/>
  <c r="AB64" i="42"/>
  <c r="AB63" i="42"/>
  <c r="AD62" i="42"/>
  <c r="AB62" i="42"/>
  <c r="AB61" i="42"/>
  <c r="AD60" i="42"/>
  <c r="AB60" i="42"/>
  <c r="AD59" i="42"/>
  <c r="AB59" i="42"/>
  <c r="AD58" i="42"/>
  <c r="AD57" i="42"/>
  <c r="AB57" i="42"/>
  <c r="AD56" i="42"/>
  <c r="AB56" i="42"/>
  <c r="AD55" i="42"/>
  <c r="AB55" i="42"/>
  <c r="AD54" i="42"/>
  <c r="AB54" i="42"/>
  <c r="AD53" i="42"/>
  <c r="AB53" i="42"/>
  <c r="AB52" i="42"/>
  <c r="AB51" i="42"/>
  <c r="AD50" i="42"/>
  <c r="AB50" i="42"/>
  <c r="AD49" i="42"/>
  <c r="E370" i="46" s="1"/>
  <c r="AB49" i="42"/>
  <c r="AD48" i="42"/>
  <c r="AD47" i="42"/>
  <c r="AB47" i="42"/>
  <c r="AD46" i="42"/>
  <c r="AB46" i="42"/>
  <c r="AB45" i="42"/>
  <c r="AB44" i="42"/>
  <c r="AB43" i="42"/>
  <c r="AD42" i="42"/>
  <c r="AB42" i="42"/>
  <c r="AD41" i="42"/>
  <c r="AB41" i="42"/>
  <c r="AD40" i="42"/>
  <c r="AD39" i="42"/>
  <c r="AB39" i="42"/>
  <c r="AD38" i="42"/>
  <c r="AB38" i="42"/>
  <c r="AD37" i="42"/>
  <c r="E358" i="46" s="1"/>
  <c r="AB37" i="42"/>
  <c r="AD36" i="42"/>
  <c r="AB36" i="42"/>
  <c r="AD35" i="42"/>
  <c r="AB35" i="42"/>
  <c r="AD34" i="42"/>
  <c r="AB34" i="42"/>
  <c r="AD33" i="42"/>
  <c r="E354" i="46" s="1"/>
  <c r="AB33" i="42"/>
  <c r="AD32" i="42"/>
  <c r="AB32" i="42"/>
  <c r="AD31" i="42"/>
  <c r="E352" i="46" s="1"/>
  <c r="AB31" i="42"/>
  <c r="AD30" i="42"/>
  <c r="AB30" i="42"/>
  <c r="AD29" i="42"/>
  <c r="AB29" i="42"/>
  <c r="AD28" i="42"/>
  <c r="AB28" i="42"/>
  <c r="AD27" i="42"/>
  <c r="AB27" i="42"/>
  <c r="AD26" i="42"/>
  <c r="AB26" i="42"/>
  <c r="AD25" i="42"/>
  <c r="AB25" i="42"/>
  <c r="AD24" i="42"/>
  <c r="AB24" i="42"/>
  <c r="AD23" i="42"/>
  <c r="AB23" i="42"/>
  <c r="AD22" i="42"/>
  <c r="AB22" i="42"/>
  <c r="AD21" i="42"/>
  <c r="E342" i="46" s="1"/>
  <c r="AB21" i="42"/>
  <c r="AD20" i="42"/>
  <c r="AB20" i="42"/>
  <c r="AD19" i="42"/>
  <c r="AB19" i="42"/>
  <c r="AD18" i="42"/>
  <c r="AB18" i="42"/>
  <c r="AD17" i="42"/>
  <c r="E338" i="46" s="1"/>
  <c r="AB17" i="42"/>
  <c r="AD16" i="42"/>
  <c r="AB16" i="42"/>
  <c r="AD15" i="42"/>
  <c r="E336" i="46" s="1"/>
  <c r="AB15" i="42"/>
  <c r="AD14" i="42"/>
  <c r="AB14" i="42"/>
  <c r="AD13" i="42"/>
  <c r="AB13" i="42"/>
  <c r="AD12" i="42"/>
  <c r="AB12" i="42"/>
  <c r="AD11" i="42"/>
  <c r="AB11" i="42"/>
  <c r="AD10" i="42"/>
  <c r="AB10" i="42"/>
  <c r="AD9" i="42"/>
  <c r="AB9" i="42"/>
  <c r="AD8" i="42"/>
  <c r="AB8" i="42"/>
  <c r="AD7" i="42"/>
  <c r="AB7" i="42"/>
  <c r="AD6" i="42"/>
  <c r="AB6" i="42"/>
  <c r="AD5" i="42"/>
  <c r="E326" i="46" s="1"/>
  <c r="AB5" i="42"/>
  <c r="AB4" i="42"/>
  <c r="AB3" i="42"/>
  <c r="AB2" i="42"/>
  <c r="AD166" i="41"/>
  <c r="AE166" i="41" s="1"/>
  <c r="AD165" i="41"/>
  <c r="AE165" i="41" s="1"/>
  <c r="AD164" i="41"/>
  <c r="AE164" i="41" s="1"/>
  <c r="AE163" i="41"/>
  <c r="AD163" i="41"/>
  <c r="AB163" i="41"/>
  <c r="AC163" i="41" s="1"/>
  <c r="AE162" i="41"/>
  <c r="AD162" i="41"/>
  <c r="AC162" i="41"/>
  <c r="AB162" i="41"/>
  <c r="AE161" i="41"/>
  <c r="AD161" i="41"/>
  <c r="AB161" i="41"/>
  <c r="AC161" i="41" s="1"/>
  <c r="AE160" i="41"/>
  <c r="AD160" i="41"/>
  <c r="AC160" i="41"/>
  <c r="AB160" i="41"/>
  <c r="AE159" i="41"/>
  <c r="AD159" i="41"/>
  <c r="AB159" i="41"/>
  <c r="AC159" i="41" s="1"/>
  <c r="AE158" i="41"/>
  <c r="AD158" i="41"/>
  <c r="AC158" i="41"/>
  <c r="AB158" i="41"/>
  <c r="AE157" i="41"/>
  <c r="AD157" i="41"/>
  <c r="AB157" i="41"/>
  <c r="AC157" i="41" s="1"/>
  <c r="AE156" i="41"/>
  <c r="AD156" i="41"/>
  <c r="AC156" i="41"/>
  <c r="AB156" i="41"/>
  <c r="AE155" i="41"/>
  <c r="AD155" i="41"/>
  <c r="AB155" i="41"/>
  <c r="AC155" i="41" s="1"/>
  <c r="AE154" i="41"/>
  <c r="AD154" i="41"/>
  <c r="AC154" i="41"/>
  <c r="AB154" i="41"/>
  <c r="AE153" i="41"/>
  <c r="AD153" i="41"/>
  <c r="AB153" i="41"/>
  <c r="AC153" i="41" s="1"/>
  <c r="AE152" i="41"/>
  <c r="AD152" i="41"/>
  <c r="AC152" i="41"/>
  <c r="AB152" i="41"/>
  <c r="AE151" i="41"/>
  <c r="AD151" i="41"/>
  <c r="AB151" i="41"/>
  <c r="AC151" i="41" s="1"/>
  <c r="AE150" i="41"/>
  <c r="AD150" i="41"/>
  <c r="AC150" i="41"/>
  <c r="AB150" i="41"/>
  <c r="AE149" i="41"/>
  <c r="AD149" i="41"/>
  <c r="AB149" i="41"/>
  <c r="AC149" i="41" s="1"/>
  <c r="AE148" i="41"/>
  <c r="AD148" i="41"/>
  <c r="AC148" i="41"/>
  <c r="AB148" i="41"/>
  <c r="AE147" i="41"/>
  <c r="AD147" i="41"/>
  <c r="AB147" i="41"/>
  <c r="AC147" i="41" s="1"/>
  <c r="AE146" i="41"/>
  <c r="AD146" i="41"/>
  <c r="AC146" i="41"/>
  <c r="AB146" i="41"/>
  <c r="AE145" i="41"/>
  <c r="AD145" i="41"/>
  <c r="AB145" i="41"/>
  <c r="AC145" i="41" s="1"/>
  <c r="AE144" i="41"/>
  <c r="AD144" i="41"/>
  <c r="AC144" i="41"/>
  <c r="AB144" i="41"/>
  <c r="AE143" i="41"/>
  <c r="AD143" i="41"/>
  <c r="AB143" i="41"/>
  <c r="AC143" i="41" s="1"/>
  <c r="AE142" i="41"/>
  <c r="AD142" i="41"/>
  <c r="AC142" i="41"/>
  <c r="AB142" i="41"/>
  <c r="AE141" i="41"/>
  <c r="AD141" i="41"/>
  <c r="AB141" i="41"/>
  <c r="AC141" i="41" s="1"/>
  <c r="AE140" i="41"/>
  <c r="AD140" i="41"/>
  <c r="AC140" i="41"/>
  <c r="AB140" i="41"/>
  <c r="AE139" i="41"/>
  <c r="AD139" i="41"/>
  <c r="AB139" i="41"/>
  <c r="AC139" i="41" s="1"/>
  <c r="AE138" i="41"/>
  <c r="AD138" i="41"/>
  <c r="AC138" i="41"/>
  <c r="AB138" i="41"/>
  <c r="AE137" i="41"/>
  <c r="AD137" i="41"/>
  <c r="AB137" i="41"/>
  <c r="AC137" i="41" s="1"/>
  <c r="AE136" i="41"/>
  <c r="AD136" i="41"/>
  <c r="AC136" i="41"/>
  <c r="AB136" i="41"/>
  <c r="AE135" i="41"/>
  <c r="AD135" i="41"/>
  <c r="AB135" i="41"/>
  <c r="AC135" i="41" s="1"/>
  <c r="AE134" i="41"/>
  <c r="AD134" i="41"/>
  <c r="AC134" i="41"/>
  <c r="AB134" i="41"/>
  <c r="AE133" i="41"/>
  <c r="AD133" i="41"/>
  <c r="AB133" i="41"/>
  <c r="AC133" i="41" s="1"/>
  <c r="AE132" i="41"/>
  <c r="AD132" i="41"/>
  <c r="AC132" i="41"/>
  <c r="AB132" i="41"/>
  <c r="AE131" i="41"/>
  <c r="AD131" i="41"/>
  <c r="AB131" i="41"/>
  <c r="AC131" i="41" s="1"/>
  <c r="AE130" i="41"/>
  <c r="AD130" i="41"/>
  <c r="AC130" i="41"/>
  <c r="AB130" i="41"/>
  <c r="AE129" i="41"/>
  <c r="AD129" i="41"/>
  <c r="AB129" i="41"/>
  <c r="AC129" i="41" s="1"/>
  <c r="AE128" i="41"/>
  <c r="AD128" i="41"/>
  <c r="AC128" i="41"/>
  <c r="AB128" i="41"/>
  <c r="AE127" i="41"/>
  <c r="AD127" i="41"/>
  <c r="AB127" i="41"/>
  <c r="AC127" i="41" s="1"/>
  <c r="AE126" i="41"/>
  <c r="AD126" i="41"/>
  <c r="AC126" i="41"/>
  <c r="AB126" i="41"/>
  <c r="AE125" i="41"/>
  <c r="AD125" i="41"/>
  <c r="AB125" i="41"/>
  <c r="AC125" i="41" s="1"/>
  <c r="AE124" i="41"/>
  <c r="AD124" i="41"/>
  <c r="AC124" i="41"/>
  <c r="AB124" i="41"/>
  <c r="AE123" i="41"/>
  <c r="AD123" i="41"/>
  <c r="AB123" i="41"/>
  <c r="AC123" i="41" s="1"/>
  <c r="AE122" i="41"/>
  <c r="AD122" i="41"/>
  <c r="AC122" i="41"/>
  <c r="AB122" i="41"/>
  <c r="AD121" i="41"/>
  <c r="AE121" i="41" s="1"/>
  <c r="AB121" i="41"/>
  <c r="AC121" i="41" s="1"/>
  <c r="AE120" i="41"/>
  <c r="AD120" i="41"/>
  <c r="AC120" i="41"/>
  <c r="AB120" i="41"/>
  <c r="AE119" i="41"/>
  <c r="AD119" i="41"/>
  <c r="AB119" i="41"/>
  <c r="AC119" i="41" s="1"/>
  <c r="AE118" i="41"/>
  <c r="AD118" i="41"/>
  <c r="AC118" i="41"/>
  <c r="AB118" i="41"/>
  <c r="AE117" i="41"/>
  <c r="AD117" i="41"/>
  <c r="AB117" i="41"/>
  <c r="AC117" i="41" s="1"/>
  <c r="AE116" i="41"/>
  <c r="AD116" i="41"/>
  <c r="AC116" i="41"/>
  <c r="AB116" i="41"/>
  <c r="AE115" i="41"/>
  <c r="AD115" i="41"/>
  <c r="AB115" i="41"/>
  <c r="AC115" i="41" s="1"/>
  <c r="AE114" i="41"/>
  <c r="AD114" i="41"/>
  <c r="AC114" i="41"/>
  <c r="AB114" i="41"/>
  <c r="AE113" i="41"/>
  <c r="AD113" i="41"/>
  <c r="AB113" i="41"/>
  <c r="AC113" i="41" s="1"/>
  <c r="AE112" i="41"/>
  <c r="AD112" i="41"/>
  <c r="AC112" i="41"/>
  <c r="AB112" i="41"/>
  <c r="AD111" i="41"/>
  <c r="AE111" i="41" s="1"/>
  <c r="AB111" i="41"/>
  <c r="AC111" i="41" s="1"/>
  <c r="AE110" i="41"/>
  <c r="AD110" i="41"/>
  <c r="AC110" i="41"/>
  <c r="AB110" i="41"/>
  <c r="AD109" i="41"/>
  <c r="AE109" i="41" s="1"/>
  <c r="AB109" i="41"/>
  <c r="AC109" i="41" s="1"/>
  <c r="AE108" i="41"/>
  <c r="AD108" i="41"/>
  <c r="AC108" i="41"/>
  <c r="AB108" i="41"/>
  <c r="AD107" i="41"/>
  <c r="AE107" i="41" s="1"/>
  <c r="AB107" i="41"/>
  <c r="AC107" i="41" s="1"/>
  <c r="AE106" i="41"/>
  <c r="AD106" i="41"/>
  <c r="AC106" i="41"/>
  <c r="AB106" i="41"/>
  <c r="AD105" i="41"/>
  <c r="AE105" i="41" s="1"/>
  <c r="AB105" i="41"/>
  <c r="AC105" i="41" s="1"/>
  <c r="AE104" i="41"/>
  <c r="AD104" i="41"/>
  <c r="AC104" i="41"/>
  <c r="AB104" i="41"/>
  <c r="AD103" i="41"/>
  <c r="AE103" i="41" s="1"/>
  <c r="AB103" i="41"/>
  <c r="AC103" i="41" s="1"/>
  <c r="AE102" i="41"/>
  <c r="AD102" i="41"/>
  <c r="AC102" i="41"/>
  <c r="AB102" i="41"/>
  <c r="AD101" i="41"/>
  <c r="AE101" i="41" s="1"/>
  <c r="AB101" i="41"/>
  <c r="AC101" i="41" s="1"/>
  <c r="AE100" i="41"/>
  <c r="AD100" i="41"/>
  <c r="AC100" i="41"/>
  <c r="AB100" i="41"/>
  <c r="AD99" i="41"/>
  <c r="AE99" i="41" s="1"/>
  <c r="AB99" i="41"/>
  <c r="AC99" i="41" s="1"/>
  <c r="AE98" i="41"/>
  <c r="AD98" i="41"/>
  <c r="AC98" i="41"/>
  <c r="AB98" i="41"/>
  <c r="AD97" i="41"/>
  <c r="AE97" i="41" s="1"/>
  <c r="AB97" i="41"/>
  <c r="AC97" i="41" s="1"/>
  <c r="AE96" i="41"/>
  <c r="AD96" i="41"/>
  <c r="AC96" i="41"/>
  <c r="AB96" i="41"/>
  <c r="AD95" i="41"/>
  <c r="AE95" i="41" s="1"/>
  <c r="AB95" i="41"/>
  <c r="AC95" i="41" s="1"/>
  <c r="AD94" i="41"/>
  <c r="AC94" i="41"/>
  <c r="AB94" i="41"/>
  <c r="AD93" i="41"/>
  <c r="AB93" i="41"/>
  <c r="AC93" i="41" s="1"/>
  <c r="AD92" i="41"/>
  <c r="AC92" i="41"/>
  <c r="AB92" i="41"/>
  <c r="AD91" i="41"/>
  <c r="AB91" i="41"/>
  <c r="AD89" i="41"/>
  <c r="AD88" i="41"/>
  <c r="AB88" i="41"/>
  <c r="AD85" i="41"/>
  <c r="AB85" i="41"/>
  <c r="AD84" i="41"/>
  <c r="E243" i="46" s="1"/>
  <c r="AB84" i="41"/>
  <c r="AD83" i="41"/>
  <c r="AB83" i="41"/>
  <c r="AD82" i="41"/>
  <c r="AB82" i="41"/>
  <c r="AD81" i="41"/>
  <c r="AD80" i="41"/>
  <c r="AB80" i="41"/>
  <c r="AD79" i="41"/>
  <c r="AB79" i="41"/>
  <c r="AD78" i="41"/>
  <c r="AB78" i="41"/>
  <c r="AB77" i="41"/>
  <c r="AD76" i="41"/>
  <c r="AB76" i="41"/>
  <c r="AD75" i="41"/>
  <c r="AB75" i="41"/>
  <c r="AD74" i="41"/>
  <c r="AB74" i="41"/>
  <c r="AD73" i="41"/>
  <c r="AB73" i="41"/>
  <c r="AD72" i="41"/>
  <c r="AB72" i="41"/>
  <c r="AD71" i="41"/>
  <c r="AB71" i="41"/>
  <c r="AB70" i="41"/>
  <c r="AB69" i="41"/>
  <c r="AD68" i="41"/>
  <c r="AD67" i="41"/>
  <c r="AB67" i="41"/>
  <c r="AD66" i="41"/>
  <c r="AB66" i="41"/>
  <c r="AD65" i="41"/>
  <c r="AB65" i="41"/>
  <c r="AD64" i="41"/>
  <c r="AB64" i="41"/>
  <c r="AD63" i="41"/>
  <c r="AB63" i="41"/>
  <c r="AB62" i="41"/>
  <c r="AD61" i="41"/>
  <c r="AB61" i="41"/>
  <c r="AD60" i="41"/>
  <c r="AD59" i="41"/>
  <c r="AB59" i="41"/>
  <c r="AD58" i="41"/>
  <c r="AD57" i="41"/>
  <c r="AB57" i="41"/>
  <c r="AD56" i="41"/>
  <c r="AB56" i="41"/>
  <c r="AD55" i="41"/>
  <c r="AB55" i="41"/>
  <c r="AD54" i="41"/>
  <c r="AB54" i="41"/>
  <c r="AD53" i="41"/>
  <c r="AB53" i="41"/>
  <c r="AD52" i="41"/>
  <c r="AB52" i="41"/>
  <c r="AB51" i="41"/>
  <c r="AD50" i="41"/>
  <c r="AB50" i="41"/>
  <c r="AD49" i="41"/>
  <c r="AB49" i="41"/>
  <c r="AD48" i="41"/>
  <c r="AD47" i="41"/>
  <c r="AB47" i="41"/>
  <c r="AD46" i="41"/>
  <c r="AB46" i="41"/>
  <c r="AD45" i="41"/>
  <c r="AB45" i="41"/>
  <c r="AB44" i="41"/>
  <c r="AB43" i="41"/>
  <c r="AD42" i="41"/>
  <c r="AB42" i="41"/>
  <c r="AD41" i="41"/>
  <c r="AB41" i="41"/>
  <c r="AD40" i="41"/>
  <c r="E199" i="46" s="1"/>
  <c r="AD39" i="41"/>
  <c r="AB39" i="41"/>
  <c r="AD38" i="41"/>
  <c r="E197" i="46" s="1"/>
  <c r="AB38" i="41"/>
  <c r="AD37" i="41"/>
  <c r="AB37" i="41"/>
  <c r="AD36" i="41"/>
  <c r="E195" i="46" s="1"/>
  <c r="AB36" i="41"/>
  <c r="B198" i="46" s="1"/>
  <c r="AD35" i="41"/>
  <c r="AB35" i="41"/>
  <c r="AD34" i="41"/>
  <c r="E193" i="46" s="1"/>
  <c r="AB34" i="41"/>
  <c r="B196" i="46" s="1"/>
  <c r="AD33" i="41"/>
  <c r="AB33" i="41"/>
  <c r="AD32" i="41"/>
  <c r="E191" i="46" s="1"/>
  <c r="AB32" i="41"/>
  <c r="B194" i="46" s="1"/>
  <c r="AD31" i="41"/>
  <c r="AB31" i="41"/>
  <c r="AD30" i="41"/>
  <c r="E189" i="46" s="1"/>
  <c r="AB30" i="41"/>
  <c r="B192" i="46" s="1"/>
  <c r="AD29" i="41"/>
  <c r="AB29" i="41"/>
  <c r="AD28" i="41"/>
  <c r="E187" i="46" s="1"/>
  <c r="AB28" i="41"/>
  <c r="B190" i="46" s="1"/>
  <c r="AD27" i="41"/>
  <c r="AB27" i="41"/>
  <c r="AD26" i="41"/>
  <c r="E185" i="46" s="1"/>
  <c r="AB26" i="41"/>
  <c r="B188" i="46" s="1"/>
  <c r="AD25" i="41"/>
  <c r="AB25" i="41"/>
  <c r="AD24" i="41"/>
  <c r="E183" i="46" s="1"/>
  <c r="AB24" i="41"/>
  <c r="B186" i="46" s="1"/>
  <c r="AD23" i="41"/>
  <c r="AB23" i="41"/>
  <c r="AD22" i="41"/>
  <c r="E181" i="46" s="1"/>
  <c r="AB22" i="41"/>
  <c r="B184" i="46" s="1"/>
  <c r="AD21" i="41"/>
  <c r="AB21" i="41"/>
  <c r="AD20" i="41"/>
  <c r="E179" i="46" s="1"/>
  <c r="AB20" i="41"/>
  <c r="B182" i="46" s="1"/>
  <c r="AD19" i="41"/>
  <c r="AB19" i="41"/>
  <c r="AD18" i="41"/>
  <c r="E177" i="46" s="1"/>
  <c r="AB18" i="41"/>
  <c r="B180" i="46" s="1"/>
  <c r="AD17" i="41"/>
  <c r="AB17" i="41"/>
  <c r="AD16" i="41"/>
  <c r="E175" i="46" s="1"/>
  <c r="AB16" i="41"/>
  <c r="B178" i="46" s="1"/>
  <c r="AD15" i="41"/>
  <c r="AB15" i="41"/>
  <c r="AD14" i="41"/>
  <c r="E173" i="46" s="1"/>
  <c r="AB14" i="41"/>
  <c r="B176" i="46" s="1"/>
  <c r="AD13" i="41"/>
  <c r="AB13" i="41"/>
  <c r="AD12" i="41"/>
  <c r="E171" i="46" s="1"/>
  <c r="AB12" i="41"/>
  <c r="B174" i="46" s="1"/>
  <c r="AD11" i="41"/>
  <c r="AB11" i="41"/>
  <c r="AD10" i="41"/>
  <c r="E169" i="46" s="1"/>
  <c r="AB10" i="41"/>
  <c r="B172" i="46" s="1"/>
  <c r="AD9" i="41"/>
  <c r="AB9" i="41"/>
  <c r="AD8" i="41"/>
  <c r="E167" i="46" s="1"/>
  <c r="AB8" i="41"/>
  <c r="B170" i="46" s="1"/>
  <c r="AD7" i="41"/>
  <c r="AB7" i="41"/>
  <c r="AD6" i="41"/>
  <c r="E165" i="46" s="1"/>
  <c r="AB6" i="41"/>
  <c r="B168" i="46" s="1"/>
  <c r="AD5" i="41"/>
  <c r="AB5" i="41"/>
  <c r="AB4" i="41"/>
  <c r="B166" i="46" s="1"/>
  <c r="AB3" i="41"/>
  <c r="B165" i="46" s="1"/>
  <c r="AB2" i="41"/>
  <c r="AD5" i="34"/>
  <c r="AD6" i="34"/>
  <c r="E3" i="46" s="1"/>
  <c r="AD7" i="34"/>
  <c r="E4" i="46" s="1"/>
  <c r="AD8" i="34"/>
  <c r="E5" i="46" s="1"/>
  <c r="AD9" i="34"/>
  <c r="E6" i="46" s="1"/>
  <c r="AD10" i="34"/>
  <c r="E7" i="46" s="1"/>
  <c r="AD11" i="34"/>
  <c r="E8" i="46" s="1"/>
  <c r="AD12" i="34"/>
  <c r="E9" i="46" s="1"/>
  <c r="AD13" i="34"/>
  <c r="E10" i="46" s="1"/>
  <c r="AD14" i="34"/>
  <c r="E11" i="46" s="1"/>
  <c r="AD15" i="34"/>
  <c r="E12" i="46" s="1"/>
  <c r="AD16" i="34"/>
  <c r="E13" i="46" s="1"/>
  <c r="AD17" i="34"/>
  <c r="E14" i="46" s="1"/>
  <c r="AD18" i="34"/>
  <c r="E15" i="46" s="1"/>
  <c r="AD19" i="34"/>
  <c r="E16" i="46" s="1"/>
  <c r="AD20" i="34"/>
  <c r="E17" i="46" s="1"/>
  <c r="AD21" i="34"/>
  <c r="E18" i="46" s="1"/>
  <c r="AD22" i="34"/>
  <c r="E19" i="46" s="1"/>
  <c r="AD23" i="34"/>
  <c r="E20" i="46" s="1"/>
  <c r="AD24" i="34"/>
  <c r="E21" i="46" s="1"/>
  <c r="AD25" i="34"/>
  <c r="E22" i="46" s="1"/>
  <c r="AD26" i="34"/>
  <c r="E23" i="46" s="1"/>
  <c r="AD27" i="34"/>
  <c r="E24" i="46" s="1"/>
  <c r="AD28" i="34"/>
  <c r="E25" i="46" s="1"/>
  <c r="AD29" i="34"/>
  <c r="E26" i="46" s="1"/>
  <c r="AD30" i="34"/>
  <c r="E27" i="46" s="1"/>
  <c r="AD31" i="34"/>
  <c r="E28" i="46" s="1"/>
  <c r="AD32" i="34"/>
  <c r="E29" i="46" s="1"/>
  <c r="AD33" i="34"/>
  <c r="E30" i="46" s="1"/>
  <c r="AD34" i="34"/>
  <c r="E31" i="46" s="1"/>
  <c r="AD35" i="34"/>
  <c r="E32" i="46" s="1"/>
  <c r="AD36" i="34"/>
  <c r="E33" i="46" s="1"/>
  <c r="AD37" i="34"/>
  <c r="E34" i="46" s="1"/>
  <c r="AD38" i="34"/>
  <c r="E35" i="46" s="1"/>
  <c r="AD39" i="34"/>
  <c r="E36" i="46" s="1"/>
  <c r="AD40" i="34"/>
  <c r="E37" i="46" s="1"/>
  <c r="AD41" i="34"/>
  <c r="E38" i="46" s="1"/>
  <c r="AD42" i="34"/>
  <c r="E39" i="46" s="1"/>
  <c r="AD43" i="34"/>
  <c r="E40" i="46" s="1"/>
  <c r="AD44" i="34"/>
  <c r="E41" i="46" s="1"/>
  <c r="AD45" i="34"/>
  <c r="E42" i="46" s="1"/>
  <c r="AD46" i="34"/>
  <c r="E43" i="46" s="1"/>
  <c r="AD47" i="34"/>
  <c r="E44" i="46" s="1"/>
  <c r="AD48" i="34"/>
  <c r="E45" i="46" s="1"/>
  <c r="AD49" i="34"/>
  <c r="E46" i="46" s="1"/>
  <c r="AD50" i="34"/>
  <c r="E47" i="46" s="1"/>
  <c r="AD51" i="34"/>
  <c r="E48" i="46" s="1"/>
  <c r="AD52" i="34"/>
  <c r="E49" i="46" s="1"/>
  <c r="AD53" i="34"/>
  <c r="E50" i="46" s="1"/>
  <c r="AD54" i="34"/>
  <c r="E51" i="46" s="1"/>
  <c r="AD55" i="34"/>
  <c r="E52" i="46" s="1"/>
  <c r="AD56" i="34"/>
  <c r="E53" i="46" s="1"/>
  <c r="AD57" i="34"/>
  <c r="E54" i="46" s="1"/>
  <c r="AD58" i="34"/>
  <c r="E55" i="46" s="1"/>
  <c r="AD59" i="34"/>
  <c r="E56" i="46" s="1"/>
  <c r="AD60" i="34"/>
  <c r="E57" i="46" s="1"/>
  <c r="AD61" i="34"/>
  <c r="E58" i="46" s="1"/>
  <c r="AD62" i="34"/>
  <c r="E59" i="46" s="1"/>
  <c r="AD63" i="34"/>
  <c r="E60" i="46" s="1"/>
  <c r="AD64" i="34"/>
  <c r="E61" i="46" s="1"/>
  <c r="AD65" i="34"/>
  <c r="E62" i="46" s="1"/>
  <c r="AD66" i="34"/>
  <c r="E63" i="46" s="1"/>
  <c r="AD67" i="34"/>
  <c r="E64" i="46" s="1"/>
  <c r="AD68" i="34"/>
  <c r="E65" i="46" s="1"/>
  <c r="AD69" i="34"/>
  <c r="E66" i="46" s="1"/>
  <c r="AD70" i="34"/>
  <c r="E67" i="46" s="1"/>
  <c r="AD71" i="34"/>
  <c r="E68" i="46" s="1"/>
  <c r="AD72" i="34"/>
  <c r="E69" i="46" s="1"/>
  <c r="AD73" i="34"/>
  <c r="E70" i="46" s="1"/>
  <c r="AD74" i="34"/>
  <c r="E71" i="46" s="1"/>
  <c r="AD75" i="34"/>
  <c r="E72" i="46" s="1"/>
  <c r="AD76" i="34"/>
  <c r="E73" i="46" s="1"/>
  <c r="AD77" i="34"/>
  <c r="E74" i="46" s="1"/>
  <c r="AD78" i="34"/>
  <c r="E75" i="46" s="1"/>
  <c r="AD79" i="34"/>
  <c r="E76" i="46" s="1"/>
  <c r="AD80" i="34"/>
  <c r="E77" i="46" s="1"/>
  <c r="AD82" i="34"/>
  <c r="E79" i="46" s="1"/>
  <c r="AD83" i="34"/>
  <c r="E80" i="46" s="1"/>
  <c r="AD84" i="34"/>
  <c r="E81" i="46" s="1"/>
  <c r="AD85" i="34"/>
  <c r="E82" i="46" s="1"/>
  <c r="AD86" i="34"/>
  <c r="E83" i="46" s="1"/>
  <c r="AD87" i="34"/>
  <c r="E84" i="46" s="1"/>
  <c r="AD88" i="34"/>
  <c r="E85" i="46" s="1"/>
  <c r="AD90" i="34"/>
  <c r="E87" i="46" s="1"/>
  <c r="AD91" i="34"/>
  <c r="E88" i="46" s="1"/>
  <c r="AD92" i="34"/>
  <c r="E89" i="46" s="1"/>
  <c r="AD93" i="34"/>
  <c r="E90" i="46" s="1"/>
  <c r="AD94" i="34"/>
  <c r="E91" i="46" s="1"/>
  <c r="AD95" i="34"/>
  <c r="E92" i="46" s="1"/>
  <c r="AD96" i="34"/>
  <c r="E93" i="46" s="1"/>
  <c r="AD98" i="34"/>
  <c r="E95" i="46" s="1"/>
  <c r="AD99" i="34"/>
  <c r="E96" i="46" s="1"/>
  <c r="AD100" i="34"/>
  <c r="E97" i="46" s="1"/>
  <c r="AD101" i="34"/>
  <c r="E98" i="46" s="1"/>
  <c r="AD102" i="34"/>
  <c r="E99" i="46" s="1"/>
  <c r="AD103" i="34"/>
  <c r="E100" i="46" s="1"/>
  <c r="AD104" i="34"/>
  <c r="E101" i="46" s="1"/>
  <c r="AD106" i="34"/>
  <c r="E103" i="46" s="1"/>
  <c r="AD107" i="34"/>
  <c r="E104" i="46" s="1"/>
  <c r="AD108" i="34"/>
  <c r="E105" i="46" s="1"/>
  <c r="AD109" i="34"/>
  <c r="E106" i="46" s="1"/>
  <c r="AD110" i="34"/>
  <c r="E107" i="46" s="1"/>
  <c r="AD111" i="34"/>
  <c r="E108" i="46" s="1"/>
  <c r="AD112" i="34"/>
  <c r="E109" i="46" s="1"/>
  <c r="AD113" i="34"/>
  <c r="E110" i="46" s="1"/>
  <c r="AD114" i="34"/>
  <c r="E111" i="46" s="1"/>
  <c r="AD116" i="34"/>
  <c r="E113" i="46" s="1"/>
  <c r="AD117" i="34"/>
  <c r="E114" i="46" s="1"/>
  <c r="AD118" i="34"/>
  <c r="E115" i="46" s="1"/>
  <c r="AD119" i="34"/>
  <c r="E116" i="46" s="1"/>
  <c r="AD120" i="34"/>
  <c r="E117" i="46" s="1"/>
  <c r="AD121" i="34"/>
  <c r="E118" i="46" s="1"/>
  <c r="AD122" i="34"/>
  <c r="E119" i="46" s="1"/>
  <c r="AD124" i="34"/>
  <c r="E121" i="46" s="1"/>
  <c r="AD125" i="34"/>
  <c r="E122" i="46" s="1"/>
  <c r="AD126" i="34"/>
  <c r="E123" i="46" s="1"/>
  <c r="AD127" i="34"/>
  <c r="E124" i="46" s="1"/>
  <c r="AD128" i="34"/>
  <c r="E125" i="46" s="1"/>
  <c r="AD129" i="34"/>
  <c r="E126" i="46" s="1"/>
  <c r="AD130" i="34"/>
  <c r="E127" i="46" s="1"/>
  <c r="AD131" i="34"/>
  <c r="E128" i="46" s="1"/>
  <c r="AD132" i="34"/>
  <c r="E129" i="46" s="1"/>
  <c r="AD134" i="34"/>
  <c r="E131" i="46" s="1"/>
  <c r="AD136" i="34"/>
  <c r="E133" i="46" s="1"/>
  <c r="AD137" i="34"/>
  <c r="E134" i="46" s="1"/>
  <c r="AD138" i="34"/>
  <c r="E135" i="46" s="1"/>
  <c r="AD139" i="34"/>
  <c r="E136" i="46" s="1"/>
  <c r="AD140" i="34"/>
  <c r="E137" i="46" s="1"/>
  <c r="AD142" i="34"/>
  <c r="E139" i="46" s="1"/>
  <c r="AD144" i="34"/>
  <c r="E141" i="46" s="1"/>
  <c r="AD145" i="34"/>
  <c r="E142" i="46" s="1"/>
  <c r="AD146" i="34"/>
  <c r="E143" i="46" s="1"/>
  <c r="AD147" i="34"/>
  <c r="E144" i="46" s="1"/>
  <c r="AD148" i="34"/>
  <c r="E145" i="46" s="1"/>
  <c r="AD149" i="34"/>
  <c r="E146" i="46" s="1"/>
  <c r="AD151" i="34"/>
  <c r="E148" i="46" s="1"/>
  <c r="AD153" i="34"/>
  <c r="E150" i="46" s="1"/>
  <c r="AD154" i="34"/>
  <c r="E151" i="46" s="1"/>
  <c r="AD156" i="34"/>
  <c r="E153" i="46" s="1"/>
  <c r="AD157" i="34"/>
  <c r="E154" i="46" s="1"/>
  <c r="AD158" i="34"/>
  <c r="E155" i="46" s="1"/>
  <c r="AD159" i="34"/>
  <c r="E156" i="46" s="1"/>
  <c r="AD160" i="34"/>
  <c r="E157" i="46" s="1"/>
  <c r="AD161" i="34"/>
  <c r="E158" i="46" s="1"/>
  <c r="AD163" i="34"/>
  <c r="E160" i="46" s="1"/>
  <c r="AD166" i="34"/>
  <c r="E163" i="46" s="1"/>
  <c r="AD165" i="34"/>
  <c r="E162" i="46" s="1"/>
  <c r="AD164" i="34"/>
  <c r="E161" i="46" s="1"/>
  <c r="AB163" i="34"/>
  <c r="B163" i="46" s="1"/>
  <c r="AB161" i="34"/>
  <c r="B161" i="46" s="1"/>
  <c r="AB162" i="34"/>
  <c r="B162" i="46" s="1"/>
  <c r="AB148" i="34"/>
  <c r="B148" i="46" s="1"/>
  <c r="AB150" i="34"/>
  <c r="B150" i="46" s="1"/>
  <c r="AB151" i="34"/>
  <c r="B151" i="46" s="1"/>
  <c r="AB153" i="34"/>
  <c r="B153" i="46" s="1"/>
  <c r="AB158" i="34"/>
  <c r="B158" i="46" s="1"/>
  <c r="AB159" i="34"/>
  <c r="B159" i="46" s="1"/>
  <c r="AB160" i="34"/>
  <c r="B160" i="46" s="1"/>
  <c r="AB146" i="34"/>
  <c r="B146" i="46" s="1"/>
  <c r="AB145" i="34"/>
  <c r="B145" i="46" s="1"/>
  <c r="AB137" i="34"/>
  <c r="B137" i="46" s="1"/>
  <c r="AB139" i="34"/>
  <c r="B139" i="46" s="1"/>
  <c r="AB140" i="34"/>
  <c r="B140" i="46" s="1"/>
  <c r="AB141" i="34"/>
  <c r="B141" i="46" s="1"/>
  <c r="AB142" i="34"/>
  <c r="B142" i="46" s="1"/>
  <c r="AB143" i="34"/>
  <c r="B143" i="46" s="1"/>
  <c r="AB144" i="34"/>
  <c r="B144" i="46" s="1"/>
  <c r="AB129" i="34"/>
  <c r="B129" i="46" s="1"/>
  <c r="AB131" i="34"/>
  <c r="B131" i="46" s="1"/>
  <c r="AB132" i="34"/>
  <c r="B132" i="46" s="1"/>
  <c r="AB133" i="34"/>
  <c r="B133" i="46" s="1"/>
  <c r="AB134" i="34"/>
  <c r="B134" i="46" s="1"/>
  <c r="AB135" i="34"/>
  <c r="B135" i="46" s="1"/>
  <c r="AB136" i="34"/>
  <c r="B136" i="46" s="1"/>
  <c r="AB128" i="34"/>
  <c r="B128" i="46" s="1"/>
  <c r="AB127" i="34"/>
  <c r="B127" i="46" s="1"/>
  <c r="AB111" i="34"/>
  <c r="B111" i="46" s="1"/>
  <c r="AB113" i="34"/>
  <c r="B113" i="46" s="1"/>
  <c r="AB114" i="34"/>
  <c r="B114" i="46" s="1"/>
  <c r="AB115" i="34"/>
  <c r="B115" i="46" s="1"/>
  <c r="AB116" i="34"/>
  <c r="B116" i="46" s="1"/>
  <c r="AB117" i="34"/>
  <c r="B117" i="46" s="1"/>
  <c r="AB118" i="34"/>
  <c r="B118" i="46" s="1"/>
  <c r="AB119" i="34"/>
  <c r="B119" i="46" s="1"/>
  <c r="AB121" i="34"/>
  <c r="B121" i="46" s="1"/>
  <c r="AB122" i="34"/>
  <c r="B122" i="46" s="1"/>
  <c r="AB123" i="34"/>
  <c r="B123" i="46" s="1"/>
  <c r="AB124" i="34"/>
  <c r="B124" i="46" s="1"/>
  <c r="AB125" i="34"/>
  <c r="B125" i="46" s="1"/>
  <c r="AB126" i="34"/>
  <c r="B126" i="46" s="1"/>
  <c r="AB110" i="34"/>
  <c r="B110" i="46" s="1"/>
  <c r="AB93" i="34"/>
  <c r="B93" i="46" s="1"/>
  <c r="AB95" i="34"/>
  <c r="B95" i="46" s="1"/>
  <c r="AB97" i="34"/>
  <c r="B97" i="46" s="1"/>
  <c r="AB98" i="34"/>
  <c r="B98" i="46" s="1"/>
  <c r="AB99" i="34"/>
  <c r="B99" i="46" s="1"/>
  <c r="AB100" i="34"/>
  <c r="B100" i="46" s="1"/>
  <c r="AB101" i="34"/>
  <c r="B101" i="46" s="1"/>
  <c r="AB103" i="34"/>
  <c r="B103" i="46" s="1"/>
  <c r="AB105" i="34"/>
  <c r="B105" i="46" s="1"/>
  <c r="AB106" i="34"/>
  <c r="B106" i="46" s="1"/>
  <c r="AB107" i="34"/>
  <c r="B107" i="46" s="1"/>
  <c r="AB108" i="34"/>
  <c r="B108" i="46" s="1"/>
  <c r="AB109" i="34"/>
  <c r="B109" i="46" s="1"/>
  <c r="AB92" i="34"/>
  <c r="B92" i="46" s="1"/>
  <c r="AB75" i="34"/>
  <c r="B75" i="46" s="1"/>
  <c r="AB77" i="34"/>
  <c r="B77" i="46" s="1"/>
  <c r="AB78" i="34"/>
  <c r="B78" i="46" s="1"/>
  <c r="AB79" i="34"/>
  <c r="B79" i="46" s="1"/>
  <c r="AB80" i="34"/>
  <c r="B80" i="46" s="1"/>
  <c r="AB81" i="34"/>
  <c r="B81" i="46" s="1"/>
  <c r="AB82" i="34"/>
  <c r="B82" i="46" s="1"/>
  <c r="AB83" i="34"/>
  <c r="B83" i="46" s="1"/>
  <c r="AB85" i="34"/>
  <c r="B85" i="46" s="1"/>
  <c r="AB86" i="34"/>
  <c r="B86" i="46" s="1"/>
  <c r="AB87" i="34"/>
  <c r="B87" i="46" s="1"/>
  <c r="AB88" i="34"/>
  <c r="B88" i="46" s="1"/>
  <c r="AB89" i="34"/>
  <c r="B89" i="46" s="1"/>
  <c r="AB90" i="34"/>
  <c r="B90" i="46" s="1"/>
  <c r="AB91" i="34"/>
  <c r="B91" i="46" s="1"/>
  <c r="AB74" i="34"/>
  <c r="B74" i="46" s="1"/>
  <c r="AB57" i="34"/>
  <c r="B57" i="46" s="1"/>
  <c r="AB58" i="34"/>
  <c r="B58" i="46" s="1"/>
  <c r="AB59" i="34"/>
  <c r="B59" i="46" s="1"/>
  <c r="AB60" i="34"/>
  <c r="B60" i="46" s="1"/>
  <c r="AB61" i="34"/>
  <c r="B61" i="46" s="1"/>
  <c r="AB62" i="34"/>
  <c r="B62" i="46" s="1"/>
  <c r="AB63" i="34"/>
  <c r="B63" i="46" s="1"/>
  <c r="AB64" i="34"/>
  <c r="B64" i="46" s="1"/>
  <c r="AB65" i="34"/>
  <c r="B65" i="46" s="1"/>
  <c r="AB66" i="34"/>
  <c r="B66" i="46" s="1"/>
  <c r="AB67" i="34"/>
  <c r="B67" i="46" s="1"/>
  <c r="AB68" i="34"/>
  <c r="B68" i="46" s="1"/>
  <c r="AB69" i="34"/>
  <c r="B69" i="46" s="1"/>
  <c r="AB70" i="34"/>
  <c r="B70" i="46" s="1"/>
  <c r="AB71" i="34"/>
  <c r="B71" i="46" s="1"/>
  <c r="AB72" i="34"/>
  <c r="B72" i="46" s="1"/>
  <c r="AB73" i="34"/>
  <c r="B73" i="46" s="1"/>
  <c r="AB56" i="34"/>
  <c r="B56" i="46" s="1"/>
  <c r="AB39" i="34"/>
  <c r="B39" i="46" s="1"/>
  <c r="AB40" i="34"/>
  <c r="B40" i="46" s="1"/>
  <c r="AB41" i="34"/>
  <c r="B41" i="46" s="1"/>
  <c r="AB42" i="34"/>
  <c r="B42" i="46" s="1"/>
  <c r="AB43" i="34"/>
  <c r="B43" i="46" s="1"/>
  <c r="AB44" i="34"/>
  <c r="B44" i="46" s="1"/>
  <c r="AB45" i="34"/>
  <c r="B45" i="46" s="1"/>
  <c r="AB46" i="34"/>
  <c r="B46" i="46" s="1"/>
  <c r="AB47" i="34"/>
  <c r="B47" i="46" s="1"/>
  <c r="AB48" i="34"/>
  <c r="B48" i="46" s="1"/>
  <c r="AB49" i="34"/>
  <c r="B49" i="46" s="1"/>
  <c r="AB50" i="34"/>
  <c r="B50" i="46" s="1"/>
  <c r="AB51" i="34"/>
  <c r="B51" i="46" s="1"/>
  <c r="AB52" i="34"/>
  <c r="B52" i="46" s="1"/>
  <c r="AB53" i="34"/>
  <c r="B53" i="46" s="1"/>
  <c r="AB54" i="34"/>
  <c r="B54" i="46" s="1"/>
  <c r="AB55" i="34"/>
  <c r="B55" i="46" s="1"/>
  <c r="AB38" i="34"/>
  <c r="B38" i="46" s="1"/>
  <c r="AB21" i="34"/>
  <c r="B21" i="46" s="1"/>
  <c r="AB22" i="34"/>
  <c r="B22" i="46" s="1"/>
  <c r="AB23" i="34"/>
  <c r="B23" i="46" s="1"/>
  <c r="AB24" i="34"/>
  <c r="B24" i="46" s="1"/>
  <c r="AB25" i="34"/>
  <c r="B25" i="46" s="1"/>
  <c r="AB26" i="34"/>
  <c r="B26" i="46" s="1"/>
  <c r="AB27" i="34"/>
  <c r="B27" i="46" s="1"/>
  <c r="AB28" i="34"/>
  <c r="B28" i="46" s="1"/>
  <c r="AB29" i="34"/>
  <c r="B29" i="46" s="1"/>
  <c r="AB30" i="34"/>
  <c r="B30" i="46" s="1"/>
  <c r="AB31" i="34"/>
  <c r="B31" i="46" s="1"/>
  <c r="AB32" i="34"/>
  <c r="B32" i="46" s="1"/>
  <c r="AB33" i="34"/>
  <c r="B33" i="46" s="1"/>
  <c r="AB34" i="34"/>
  <c r="B34" i="46" s="1"/>
  <c r="AB35" i="34"/>
  <c r="B35" i="46" s="1"/>
  <c r="AB36" i="34"/>
  <c r="B36" i="46" s="1"/>
  <c r="AB37" i="34"/>
  <c r="B37" i="46" s="1"/>
  <c r="AB20" i="34"/>
  <c r="B20" i="46" s="1"/>
  <c r="AB3" i="34"/>
  <c r="B3" i="46" s="1"/>
  <c r="AB4" i="34"/>
  <c r="B4" i="46" s="1"/>
  <c r="AB5" i="34"/>
  <c r="B5" i="46" s="1"/>
  <c r="AB6" i="34"/>
  <c r="B6" i="46" s="1"/>
  <c r="AB7" i="34"/>
  <c r="B7" i="46" s="1"/>
  <c r="AB8" i="34"/>
  <c r="B8" i="46" s="1"/>
  <c r="AB9" i="34"/>
  <c r="B9" i="46" s="1"/>
  <c r="AB10" i="34"/>
  <c r="B10" i="46" s="1"/>
  <c r="AB11" i="34"/>
  <c r="B11" i="46" s="1"/>
  <c r="AB12" i="34"/>
  <c r="B12" i="46" s="1"/>
  <c r="AB13" i="34"/>
  <c r="B13" i="46" s="1"/>
  <c r="AB14" i="34"/>
  <c r="B14" i="46" s="1"/>
  <c r="AB15" i="34"/>
  <c r="B15" i="46" s="1"/>
  <c r="AB16" i="34"/>
  <c r="B16" i="46" s="1"/>
  <c r="AB17" i="34"/>
  <c r="B17" i="46" s="1"/>
  <c r="AB18" i="34"/>
  <c r="B18" i="46" s="1"/>
  <c r="AB19" i="34"/>
  <c r="B19" i="46" s="1"/>
  <c r="AB2" i="34"/>
  <c r="Q44" i="4"/>
  <c r="L46" i="6"/>
  <c r="L30" i="6"/>
  <c r="M3" i="4"/>
  <c r="O62" i="6"/>
  <c r="L30" i="4"/>
  <c r="J53" i="6"/>
  <c r="N14" i="4"/>
  <c r="K54" i="4"/>
  <c r="G3" i="4"/>
  <c r="G40" i="6"/>
  <c r="I40" i="4"/>
  <c r="F46" i="4"/>
  <c r="F59" i="6"/>
  <c r="H3" i="6"/>
  <c r="H23" i="6"/>
  <c r="H49" i="6"/>
  <c r="H11" i="4"/>
  <c r="H38" i="4"/>
  <c r="H31" i="4"/>
  <c r="E4" i="4"/>
  <c r="E59" i="4"/>
  <c r="E68" i="6"/>
  <c r="D12" i="6"/>
  <c r="D47" i="6"/>
  <c r="J23" i="34"/>
  <c r="D26" i="4"/>
  <c r="Z40" i="45"/>
  <c r="X40" i="45"/>
  <c r="V40" i="45"/>
  <c r="T40" i="45"/>
  <c r="N40" i="45"/>
  <c r="L40" i="45"/>
  <c r="Z39" i="45"/>
  <c r="X39" i="45"/>
  <c r="V39" i="45"/>
  <c r="T39" i="45"/>
  <c r="N39" i="45"/>
  <c r="L39" i="45"/>
  <c r="Z38" i="45"/>
  <c r="X38" i="45"/>
  <c r="V38" i="45"/>
  <c r="T38" i="45"/>
  <c r="N38" i="45"/>
  <c r="L38" i="45"/>
  <c r="Z37" i="45"/>
  <c r="X37" i="45"/>
  <c r="V37" i="45"/>
  <c r="T37" i="45"/>
  <c r="N37" i="45"/>
  <c r="L37" i="45"/>
  <c r="Z36" i="45"/>
  <c r="X36" i="45"/>
  <c r="V36" i="45"/>
  <c r="T36" i="45"/>
  <c r="N36" i="45"/>
  <c r="L36" i="45"/>
  <c r="Z35" i="45"/>
  <c r="X35" i="45"/>
  <c r="V35" i="45"/>
  <c r="T35" i="45"/>
  <c r="N35" i="45"/>
  <c r="L35" i="45"/>
  <c r="Z34" i="45"/>
  <c r="X34" i="45"/>
  <c r="V34" i="45"/>
  <c r="T34" i="45"/>
  <c r="N34" i="45"/>
  <c r="L34" i="45"/>
  <c r="Z33" i="45"/>
  <c r="X33" i="45"/>
  <c r="V33" i="45"/>
  <c r="T33" i="45"/>
  <c r="N33" i="45"/>
  <c r="L33" i="45"/>
  <c r="Z32" i="45"/>
  <c r="X32" i="45"/>
  <c r="V32" i="45"/>
  <c r="T32" i="45"/>
  <c r="N32" i="45"/>
  <c r="L32" i="45"/>
  <c r="Z31" i="45"/>
  <c r="X31" i="45"/>
  <c r="V31" i="45"/>
  <c r="T31" i="45"/>
  <c r="N31" i="45"/>
  <c r="L31" i="45"/>
  <c r="Z30" i="45"/>
  <c r="X30" i="45"/>
  <c r="V30" i="45"/>
  <c r="T30" i="45"/>
  <c r="N30" i="45"/>
  <c r="L30" i="45"/>
  <c r="Z29" i="45"/>
  <c r="X29" i="45"/>
  <c r="V29" i="45"/>
  <c r="T29" i="45"/>
  <c r="N29" i="45"/>
  <c r="L29" i="45"/>
  <c r="Z28" i="45"/>
  <c r="X28" i="45"/>
  <c r="V28" i="45"/>
  <c r="T28" i="45"/>
  <c r="N28" i="45"/>
  <c r="L28" i="45"/>
  <c r="Z27" i="45"/>
  <c r="X27" i="45"/>
  <c r="V27" i="45"/>
  <c r="T27" i="45"/>
  <c r="N27" i="45"/>
  <c r="L27" i="45"/>
  <c r="Z26" i="45"/>
  <c r="X26" i="45"/>
  <c r="V26" i="45"/>
  <c r="T26" i="45"/>
  <c r="N26" i="45"/>
  <c r="L26" i="45"/>
  <c r="Z25" i="45"/>
  <c r="X25" i="45"/>
  <c r="V25" i="45"/>
  <c r="T25" i="45"/>
  <c r="AF8" i="6"/>
  <c r="N25" i="45"/>
  <c r="L25" i="45"/>
  <c r="Z24" i="45"/>
  <c r="X24" i="45"/>
  <c r="V24" i="45"/>
  <c r="T24" i="45"/>
  <c r="AF20" i="6"/>
  <c r="Z6" i="6"/>
  <c r="N24" i="45"/>
  <c r="L24" i="45"/>
  <c r="Z23" i="45"/>
  <c r="X23" i="45"/>
  <c r="V23" i="45"/>
  <c r="T23" i="45"/>
  <c r="R23" i="45"/>
  <c r="AF43" i="6" s="1"/>
  <c r="N23" i="45"/>
  <c r="L23" i="45"/>
  <c r="J23" i="45"/>
  <c r="Z40" i="44"/>
  <c r="X40" i="44"/>
  <c r="V40" i="44"/>
  <c r="T40" i="44"/>
  <c r="R40" i="44"/>
  <c r="P40" i="44"/>
  <c r="N40" i="44"/>
  <c r="L40" i="44"/>
  <c r="J40" i="44"/>
  <c r="Z39" i="44"/>
  <c r="X39" i="44"/>
  <c r="V39" i="44"/>
  <c r="T39" i="44"/>
  <c r="R39" i="44"/>
  <c r="P39" i="44"/>
  <c r="N39" i="44"/>
  <c r="L39" i="44"/>
  <c r="J39" i="44"/>
  <c r="Z38" i="44"/>
  <c r="X38" i="44"/>
  <c r="V38" i="44"/>
  <c r="T38" i="44"/>
  <c r="R38" i="44"/>
  <c r="P38" i="44"/>
  <c r="N38" i="44"/>
  <c r="L38" i="44"/>
  <c r="J38" i="44"/>
  <c r="Z37" i="44"/>
  <c r="X37" i="44"/>
  <c r="V37" i="44"/>
  <c r="T37" i="44"/>
  <c r="R37" i="44"/>
  <c r="P37" i="44"/>
  <c r="N37" i="44"/>
  <c r="L37" i="44"/>
  <c r="J37" i="44"/>
  <c r="Z36" i="44"/>
  <c r="X36" i="44"/>
  <c r="V36" i="44"/>
  <c r="T36" i="44"/>
  <c r="R36" i="44"/>
  <c r="P36" i="44"/>
  <c r="N36" i="44"/>
  <c r="L36" i="44"/>
  <c r="J36" i="44"/>
  <c r="Z35" i="44"/>
  <c r="X35" i="44"/>
  <c r="V35" i="44"/>
  <c r="T35" i="44"/>
  <c r="R35" i="44"/>
  <c r="P35" i="44"/>
  <c r="N35" i="44"/>
  <c r="L35" i="44"/>
  <c r="J35" i="44"/>
  <c r="Z34" i="44"/>
  <c r="X34" i="44"/>
  <c r="V34" i="44"/>
  <c r="T34" i="44"/>
  <c r="R34" i="44"/>
  <c r="P34" i="44"/>
  <c r="N34" i="44"/>
  <c r="L34" i="44"/>
  <c r="J34" i="44"/>
  <c r="Z33" i="44"/>
  <c r="X33" i="44"/>
  <c r="V33" i="44"/>
  <c r="T33" i="44"/>
  <c r="R33" i="44"/>
  <c r="P33" i="44"/>
  <c r="N33" i="44"/>
  <c r="L33" i="44"/>
  <c r="J33" i="44"/>
  <c r="Z32" i="44"/>
  <c r="X32" i="44"/>
  <c r="V32" i="44"/>
  <c r="T32" i="44"/>
  <c r="R32" i="44"/>
  <c r="P32" i="44"/>
  <c r="N32" i="44"/>
  <c r="L32" i="44"/>
  <c r="J32" i="44"/>
  <c r="Z31" i="44"/>
  <c r="X31" i="44"/>
  <c r="V31" i="44"/>
  <c r="T31" i="44"/>
  <c r="R31" i="44"/>
  <c r="P31" i="44"/>
  <c r="N31" i="44"/>
  <c r="L31" i="44"/>
  <c r="J31" i="44"/>
  <c r="Z30" i="44"/>
  <c r="X30" i="44"/>
  <c r="V30" i="44"/>
  <c r="T30" i="44"/>
  <c r="R30" i="44"/>
  <c r="P30" i="44"/>
  <c r="N30" i="44"/>
  <c r="L30" i="44"/>
  <c r="J30" i="44"/>
  <c r="Z29" i="44"/>
  <c r="X29" i="44"/>
  <c r="V29" i="44"/>
  <c r="T29" i="44"/>
  <c r="R29" i="44"/>
  <c r="P29" i="44"/>
  <c r="N29" i="44"/>
  <c r="L29" i="44"/>
  <c r="J29" i="44"/>
  <c r="Z28" i="44"/>
  <c r="X28" i="44"/>
  <c r="V28" i="44"/>
  <c r="T28" i="44"/>
  <c r="R28" i="44"/>
  <c r="P28" i="44"/>
  <c r="N28" i="44"/>
  <c r="L28" i="44"/>
  <c r="J28" i="44"/>
  <c r="Z27" i="44"/>
  <c r="X27" i="44"/>
  <c r="V27" i="44"/>
  <c r="T27" i="44"/>
  <c r="R27" i="44"/>
  <c r="P27" i="44"/>
  <c r="N27" i="44"/>
  <c r="L27" i="44"/>
  <c r="J27" i="44"/>
  <c r="Z26" i="44"/>
  <c r="X26" i="44"/>
  <c r="V26" i="44"/>
  <c r="T26" i="44"/>
  <c r="R26" i="44"/>
  <c r="P26" i="44"/>
  <c r="N26" i="44"/>
  <c r="L26" i="44"/>
  <c r="J26" i="44"/>
  <c r="Z25" i="44"/>
  <c r="X25" i="44"/>
  <c r="V25" i="44"/>
  <c r="T25" i="44"/>
  <c r="R25" i="44"/>
  <c r="P25" i="44"/>
  <c r="N25" i="44"/>
  <c r="L25" i="44"/>
  <c r="J25" i="44"/>
  <c r="Z24" i="44"/>
  <c r="X24" i="44"/>
  <c r="V24" i="44"/>
  <c r="T24" i="44"/>
  <c r="R24" i="44"/>
  <c r="P24" i="44"/>
  <c r="N24" i="44"/>
  <c r="L24" i="44"/>
  <c r="J24" i="44"/>
  <c r="Z23" i="44"/>
  <c r="X23" i="44"/>
  <c r="V23" i="44"/>
  <c r="T23" i="44"/>
  <c r="R23" i="44"/>
  <c r="P23" i="44"/>
  <c r="N23" i="44"/>
  <c r="L23" i="44"/>
  <c r="J23" i="44"/>
  <c r="Z40" i="43"/>
  <c r="X40" i="43"/>
  <c r="V40" i="43"/>
  <c r="T40" i="43"/>
  <c r="Z39" i="43"/>
  <c r="X39" i="43"/>
  <c r="V39" i="43"/>
  <c r="T39" i="43"/>
  <c r="Z38" i="43"/>
  <c r="X38" i="43"/>
  <c r="V38" i="43"/>
  <c r="T38" i="43"/>
  <c r="Z37" i="43"/>
  <c r="X37" i="43"/>
  <c r="V37" i="43"/>
  <c r="T37" i="43"/>
  <c r="Z36" i="43"/>
  <c r="X36" i="43"/>
  <c r="V36" i="43"/>
  <c r="T36" i="43"/>
  <c r="Z35" i="43"/>
  <c r="X35" i="43"/>
  <c r="V35" i="43"/>
  <c r="T35" i="43"/>
  <c r="Z34" i="43"/>
  <c r="X34" i="43"/>
  <c r="V34" i="43"/>
  <c r="T34" i="43"/>
  <c r="Z33" i="43"/>
  <c r="X33" i="43"/>
  <c r="V33" i="43"/>
  <c r="T33" i="43"/>
  <c r="Z32" i="43"/>
  <c r="X32" i="43"/>
  <c r="V32" i="43"/>
  <c r="T32" i="43"/>
  <c r="Z31" i="43"/>
  <c r="X31" i="43"/>
  <c r="V31" i="43"/>
  <c r="T31" i="43"/>
  <c r="Z30" i="43"/>
  <c r="X30" i="43"/>
  <c r="V30" i="43"/>
  <c r="T30" i="43"/>
  <c r="Z29" i="43"/>
  <c r="X29" i="43"/>
  <c r="V29" i="43"/>
  <c r="T29" i="43"/>
  <c r="Z28" i="43"/>
  <c r="X28" i="43"/>
  <c r="V28" i="43"/>
  <c r="T28" i="43"/>
  <c r="Z27" i="43"/>
  <c r="X27" i="43"/>
  <c r="V27" i="43"/>
  <c r="T27" i="43"/>
  <c r="Z26" i="43"/>
  <c r="X26" i="43"/>
  <c r="V26" i="43"/>
  <c r="T26" i="43"/>
  <c r="Z25" i="43"/>
  <c r="X25" i="43"/>
  <c r="V25" i="43"/>
  <c r="T25" i="43"/>
  <c r="Z24" i="43"/>
  <c r="X24" i="43"/>
  <c r="V24" i="43"/>
  <c r="T24" i="43"/>
  <c r="Z23" i="43"/>
  <c r="X23" i="43"/>
  <c r="V23" i="43"/>
  <c r="T23" i="43"/>
  <c r="N23" i="43"/>
  <c r="T24" i="42"/>
  <c r="V24" i="42"/>
  <c r="X24" i="42"/>
  <c r="Z24" i="42"/>
  <c r="T25" i="42"/>
  <c r="V25" i="42"/>
  <c r="X25" i="42"/>
  <c r="Z25" i="42"/>
  <c r="T26" i="42"/>
  <c r="V26" i="42"/>
  <c r="X26" i="42"/>
  <c r="Z26" i="42"/>
  <c r="T27" i="42"/>
  <c r="V27" i="42"/>
  <c r="X27" i="42"/>
  <c r="Z27" i="42"/>
  <c r="T28" i="42"/>
  <c r="V28" i="42"/>
  <c r="X28" i="42"/>
  <c r="Z28" i="42"/>
  <c r="T29" i="42"/>
  <c r="V29" i="42"/>
  <c r="X29" i="42"/>
  <c r="Z29" i="42"/>
  <c r="T30" i="42"/>
  <c r="V30" i="42"/>
  <c r="X30" i="42"/>
  <c r="Z30" i="42"/>
  <c r="T31" i="42"/>
  <c r="V31" i="42"/>
  <c r="X31" i="42"/>
  <c r="Z31" i="42"/>
  <c r="T32" i="42"/>
  <c r="V32" i="42"/>
  <c r="X32" i="42"/>
  <c r="Z32" i="42"/>
  <c r="T33" i="42"/>
  <c r="V33" i="42"/>
  <c r="X33" i="42"/>
  <c r="Z33" i="42"/>
  <c r="T34" i="42"/>
  <c r="V34" i="42"/>
  <c r="X34" i="42"/>
  <c r="Z34" i="42"/>
  <c r="T35" i="42"/>
  <c r="V35" i="42"/>
  <c r="X35" i="42"/>
  <c r="Z35" i="42"/>
  <c r="T36" i="42"/>
  <c r="V36" i="42"/>
  <c r="X36" i="42"/>
  <c r="Z36" i="42"/>
  <c r="T37" i="42"/>
  <c r="V37" i="42"/>
  <c r="X37" i="42"/>
  <c r="Z37" i="42"/>
  <c r="T38" i="42"/>
  <c r="V38" i="42"/>
  <c r="X38" i="42"/>
  <c r="Z38" i="42"/>
  <c r="T39" i="42"/>
  <c r="V39" i="42"/>
  <c r="X39" i="42"/>
  <c r="Z39" i="42"/>
  <c r="T40" i="42"/>
  <c r="V40" i="42"/>
  <c r="X40" i="42"/>
  <c r="Z40" i="42"/>
  <c r="Z23" i="42"/>
  <c r="X23" i="42"/>
  <c r="V23" i="42"/>
  <c r="T23" i="42"/>
  <c r="V24" i="41"/>
  <c r="V25" i="41"/>
  <c r="V26" i="41"/>
  <c r="V27" i="41"/>
  <c r="V28" i="41"/>
  <c r="V29" i="41"/>
  <c r="V30" i="41"/>
  <c r="V31" i="41"/>
  <c r="V32" i="41"/>
  <c r="V33" i="41"/>
  <c r="V34" i="41"/>
  <c r="V35" i="41"/>
  <c r="V36" i="41"/>
  <c r="V37" i="41"/>
  <c r="V38" i="41"/>
  <c r="V39" i="41"/>
  <c r="V40" i="41"/>
  <c r="T24" i="41"/>
  <c r="T25" i="41"/>
  <c r="T26" i="41"/>
  <c r="T27" i="41"/>
  <c r="T28" i="41"/>
  <c r="T29" i="41"/>
  <c r="T30" i="41"/>
  <c r="T31" i="41"/>
  <c r="T32" i="41"/>
  <c r="T33" i="41"/>
  <c r="T34" i="41"/>
  <c r="T35" i="41"/>
  <c r="T36" i="41"/>
  <c r="T37" i="41"/>
  <c r="T38" i="41"/>
  <c r="T39" i="41"/>
  <c r="T40" i="41"/>
  <c r="X24" i="41"/>
  <c r="X25" i="41"/>
  <c r="X26" i="41"/>
  <c r="X27" i="41"/>
  <c r="X28" i="41"/>
  <c r="X29" i="41"/>
  <c r="X30" i="41"/>
  <c r="X31" i="41"/>
  <c r="X32" i="41"/>
  <c r="X33" i="41"/>
  <c r="X34" i="41"/>
  <c r="X35" i="41"/>
  <c r="X36" i="41"/>
  <c r="X37" i="41"/>
  <c r="X38" i="41"/>
  <c r="X39" i="41"/>
  <c r="X40" i="41"/>
  <c r="Z24" i="41"/>
  <c r="Z25" i="41"/>
  <c r="Z26" i="41"/>
  <c r="Z27" i="41"/>
  <c r="Z28" i="41"/>
  <c r="Z29" i="41"/>
  <c r="Z30" i="41"/>
  <c r="Z31" i="41"/>
  <c r="Z32" i="41"/>
  <c r="Z33" i="41"/>
  <c r="Z34" i="41"/>
  <c r="Z35" i="41"/>
  <c r="Z36" i="41"/>
  <c r="Z37" i="41"/>
  <c r="Z38" i="41"/>
  <c r="Z39" i="41"/>
  <c r="Z40" i="41"/>
  <c r="Z23" i="41"/>
  <c r="X23" i="41"/>
  <c r="V23" i="41"/>
  <c r="T23" i="41"/>
  <c r="L23" i="41"/>
  <c r="X23" i="34"/>
  <c r="I65" i="6"/>
  <c r="I27" i="6"/>
  <c r="I62" i="6"/>
  <c r="I9" i="6"/>
  <c r="I44" i="6"/>
  <c r="I30" i="6"/>
  <c r="I19" i="6"/>
  <c r="I49" i="6"/>
  <c r="I66" i="6"/>
  <c r="I51" i="6"/>
  <c r="I17" i="6"/>
  <c r="I15" i="6"/>
  <c r="I5" i="6"/>
  <c r="I40" i="6"/>
  <c r="I53" i="6"/>
  <c r="I21" i="6"/>
  <c r="I22" i="6"/>
  <c r="I59" i="6"/>
  <c r="I31" i="6"/>
  <c r="I18" i="6"/>
  <c r="I8" i="6"/>
  <c r="I34" i="6"/>
  <c r="I52" i="6"/>
  <c r="I13" i="6"/>
  <c r="I39" i="6"/>
  <c r="I16" i="6"/>
  <c r="I60" i="6"/>
  <c r="I24" i="6"/>
  <c r="I26" i="6"/>
  <c r="I43" i="6"/>
  <c r="I28" i="6"/>
  <c r="I67" i="6"/>
  <c r="I48" i="6"/>
  <c r="I55" i="6"/>
  <c r="I58" i="6"/>
  <c r="I68" i="6"/>
  <c r="I35" i="6"/>
  <c r="I45" i="6"/>
  <c r="I56" i="6"/>
  <c r="I38" i="6"/>
  <c r="I33" i="6"/>
  <c r="I6" i="6"/>
  <c r="I36" i="6"/>
  <c r="I64" i="6"/>
  <c r="I69" i="6"/>
  <c r="I7" i="6"/>
  <c r="I57" i="6"/>
  <c r="I54" i="6"/>
  <c r="I14" i="6"/>
  <c r="I50" i="6"/>
  <c r="I23" i="6"/>
  <c r="I3" i="6"/>
  <c r="I47" i="6"/>
  <c r="I10" i="6"/>
  <c r="I29" i="6"/>
  <c r="I42" i="6"/>
  <c r="I25" i="6"/>
  <c r="I41" i="6"/>
  <c r="I32" i="6"/>
  <c r="I46" i="6"/>
  <c r="I12" i="6"/>
  <c r="I37" i="6"/>
  <c r="I11" i="6"/>
  <c r="I20" i="6"/>
  <c r="I61" i="6"/>
  <c r="I63" i="6"/>
  <c r="I4" i="6"/>
  <c r="I70" i="6"/>
  <c r="I71" i="6"/>
  <c r="I72" i="6"/>
  <c r="I73" i="6"/>
  <c r="I74" i="6"/>
  <c r="I75" i="6"/>
  <c r="I76" i="6"/>
  <c r="I77" i="6"/>
  <c r="I78" i="6"/>
  <c r="I79" i="6"/>
  <c r="H15" i="6"/>
  <c r="H5" i="6"/>
  <c r="H40" i="6"/>
  <c r="H53" i="6"/>
  <c r="H21" i="6"/>
  <c r="H22" i="6"/>
  <c r="H59" i="6"/>
  <c r="H31" i="6"/>
  <c r="H67" i="6"/>
  <c r="H48" i="6"/>
  <c r="H55" i="6"/>
  <c r="H58" i="6"/>
  <c r="H68" i="6"/>
  <c r="H35" i="6"/>
  <c r="H45" i="6"/>
  <c r="H56" i="6"/>
  <c r="H47" i="6"/>
  <c r="H10" i="6"/>
  <c r="H29" i="6"/>
  <c r="H42" i="6"/>
  <c r="H25" i="6"/>
  <c r="H41" i="6"/>
  <c r="H32" i="6"/>
  <c r="H74" i="6"/>
  <c r="H75" i="6"/>
  <c r="H76" i="6"/>
  <c r="H77" i="6"/>
  <c r="H78" i="6"/>
  <c r="H79" i="6"/>
  <c r="F9" i="6"/>
  <c r="F44" i="6"/>
  <c r="F49" i="6"/>
  <c r="F13" i="6"/>
  <c r="F39" i="6"/>
  <c r="F24" i="6"/>
  <c r="F45" i="6"/>
  <c r="F64" i="6"/>
  <c r="F69" i="6"/>
  <c r="F54" i="6"/>
  <c r="F41" i="6"/>
  <c r="F20" i="6"/>
  <c r="F61" i="6"/>
  <c r="F70" i="6"/>
  <c r="O27" i="6"/>
  <c r="O51" i="6"/>
  <c r="O59" i="6"/>
  <c r="O16" i="6"/>
  <c r="O55" i="6"/>
  <c r="O6" i="6"/>
  <c r="O50" i="6"/>
  <c r="O41" i="6"/>
  <c r="O63" i="6"/>
  <c r="O76" i="6"/>
  <c r="N65" i="6"/>
  <c r="N27" i="6"/>
  <c r="N62" i="6"/>
  <c r="N9" i="6"/>
  <c r="N44" i="6"/>
  <c r="N30" i="6"/>
  <c r="N19" i="6"/>
  <c r="N49" i="6"/>
  <c r="N66" i="6"/>
  <c r="N51" i="6"/>
  <c r="N17" i="6"/>
  <c r="N15" i="6"/>
  <c r="N5" i="6"/>
  <c r="N40" i="6"/>
  <c r="N53" i="6"/>
  <c r="N21" i="6"/>
  <c r="N22" i="6"/>
  <c r="N59" i="6"/>
  <c r="N31" i="6"/>
  <c r="N18" i="6"/>
  <c r="N8" i="6"/>
  <c r="N34" i="6"/>
  <c r="N52" i="6"/>
  <c r="N13" i="6"/>
  <c r="N39" i="6"/>
  <c r="N16" i="6"/>
  <c r="N60" i="6"/>
  <c r="N24" i="6"/>
  <c r="N26" i="6"/>
  <c r="N43" i="6"/>
  <c r="N28" i="6"/>
  <c r="N67" i="6"/>
  <c r="N48" i="6"/>
  <c r="N55" i="6"/>
  <c r="N58" i="6"/>
  <c r="N68" i="6"/>
  <c r="N35" i="6"/>
  <c r="N45" i="6"/>
  <c r="N56" i="6"/>
  <c r="N38" i="6"/>
  <c r="N33" i="6"/>
  <c r="N6" i="6"/>
  <c r="N36" i="6"/>
  <c r="N64" i="6"/>
  <c r="N69" i="6"/>
  <c r="N7" i="6"/>
  <c r="N57" i="6"/>
  <c r="N54" i="6"/>
  <c r="N14" i="6"/>
  <c r="N50" i="6"/>
  <c r="N23" i="6"/>
  <c r="N3" i="6"/>
  <c r="N47" i="6"/>
  <c r="N10" i="6"/>
  <c r="N29" i="6"/>
  <c r="N42" i="6"/>
  <c r="N25" i="6"/>
  <c r="N41" i="6"/>
  <c r="N32" i="6"/>
  <c r="N46" i="6"/>
  <c r="N12" i="6"/>
  <c r="N37" i="6"/>
  <c r="N11" i="6"/>
  <c r="N20" i="6"/>
  <c r="N61" i="6"/>
  <c r="N63" i="6"/>
  <c r="N4" i="6"/>
  <c r="N70" i="6"/>
  <c r="N71" i="6"/>
  <c r="N72" i="6"/>
  <c r="N73" i="6"/>
  <c r="N74" i="6"/>
  <c r="N75" i="6"/>
  <c r="N76" i="6"/>
  <c r="N77" i="6"/>
  <c r="N78" i="6"/>
  <c r="N79" i="6"/>
  <c r="L44" i="6"/>
  <c r="L5" i="6"/>
  <c r="L8" i="6"/>
  <c r="L26" i="6"/>
  <c r="L35" i="6"/>
  <c r="L69" i="6"/>
  <c r="L47" i="6"/>
  <c r="L12" i="6"/>
  <c r="L71" i="6"/>
  <c r="L79" i="6"/>
  <c r="U65" i="6"/>
  <c r="U27" i="6"/>
  <c r="U62" i="6"/>
  <c r="U9" i="6"/>
  <c r="U44" i="6"/>
  <c r="U30" i="6"/>
  <c r="U19" i="6"/>
  <c r="U49" i="6"/>
  <c r="U66" i="6"/>
  <c r="U51" i="6"/>
  <c r="U17" i="6"/>
  <c r="U15" i="6"/>
  <c r="U5" i="6"/>
  <c r="U40" i="6"/>
  <c r="U53" i="6"/>
  <c r="U21" i="6"/>
  <c r="U22" i="6"/>
  <c r="U59" i="6"/>
  <c r="U31" i="6"/>
  <c r="U18" i="6"/>
  <c r="U8" i="6"/>
  <c r="U34" i="6"/>
  <c r="U52" i="6"/>
  <c r="U13" i="6"/>
  <c r="U39" i="6"/>
  <c r="U16" i="6"/>
  <c r="U60" i="6"/>
  <c r="U24" i="6"/>
  <c r="U26" i="6"/>
  <c r="U43" i="6"/>
  <c r="U28" i="6"/>
  <c r="U67" i="6"/>
  <c r="U48" i="6"/>
  <c r="U55" i="6"/>
  <c r="U58" i="6"/>
  <c r="U68" i="6"/>
  <c r="U35" i="6"/>
  <c r="U45" i="6"/>
  <c r="U56" i="6"/>
  <c r="U38" i="6"/>
  <c r="U33" i="6"/>
  <c r="U6" i="6"/>
  <c r="U36" i="6"/>
  <c r="U64" i="6"/>
  <c r="U69" i="6"/>
  <c r="U7" i="6"/>
  <c r="U57" i="6"/>
  <c r="U54" i="6"/>
  <c r="U14" i="6"/>
  <c r="U50" i="6"/>
  <c r="U23" i="6"/>
  <c r="U3" i="6"/>
  <c r="U47" i="6"/>
  <c r="U10" i="6"/>
  <c r="U29" i="6"/>
  <c r="U42" i="6"/>
  <c r="U25" i="6"/>
  <c r="U41" i="6"/>
  <c r="U32" i="6"/>
  <c r="U46" i="6"/>
  <c r="U12" i="6"/>
  <c r="U37" i="6"/>
  <c r="U11" i="6"/>
  <c r="U20" i="6"/>
  <c r="U61" i="6"/>
  <c r="U63" i="6"/>
  <c r="U4" i="6"/>
  <c r="U70" i="6"/>
  <c r="U71" i="6"/>
  <c r="U72" i="6"/>
  <c r="U73" i="6"/>
  <c r="U74" i="6"/>
  <c r="U75" i="6"/>
  <c r="U76" i="6"/>
  <c r="U77" i="6"/>
  <c r="U78" i="6"/>
  <c r="U79" i="6"/>
  <c r="T17" i="6"/>
  <c r="T31" i="6"/>
  <c r="T60" i="6"/>
  <c r="T58" i="6"/>
  <c r="T36" i="6"/>
  <c r="T23" i="6"/>
  <c r="T32" i="6"/>
  <c r="T4" i="6"/>
  <c r="T77" i="6"/>
  <c r="R27" i="6"/>
  <c r="R9" i="6"/>
  <c r="R51" i="6"/>
  <c r="R15" i="6"/>
  <c r="R59" i="6"/>
  <c r="R18" i="6"/>
  <c r="R16" i="6"/>
  <c r="R24" i="6"/>
  <c r="R55" i="6"/>
  <c r="R68" i="6"/>
  <c r="R6" i="6"/>
  <c r="R64" i="6"/>
  <c r="R50" i="6"/>
  <c r="R3" i="6"/>
  <c r="R41" i="6"/>
  <c r="R46" i="6"/>
  <c r="R63" i="6"/>
  <c r="R70" i="6"/>
  <c r="R76" i="6"/>
  <c r="R78" i="6"/>
  <c r="AA27" i="6"/>
  <c r="AA51" i="6"/>
  <c r="AA59" i="6"/>
  <c r="AA16" i="6"/>
  <c r="AA55" i="6"/>
  <c r="AA6" i="6"/>
  <c r="AA50" i="6"/>
  <c r="AA41" i="6"/>
  <c r="AA63" i="6"/>
  <c r="AA76" i="6"/>
  <c r="Z65" i="6"/>
  <c r="Z27" i="6"/>
  <c r="Z62" i="6"/>
  <c r="Z9" i="6"/>
  <c r="Z44" i="6"/>
  <c r="Z30" i="6"/>
  <c r="Z19" i="6"/>
  <c r="Z49" i="6"/>
  <c r="Z66" i="6"/>
  <c r="Z51" i="6"/>
  <c r="Z17" i="6"/>
  <c r="Z15" i="6"/>
  <c r="Z5" i="6"/>
  <c r="Z40" i="6"/>
  <c r="Z53" i="6"/>
  <c r="Z21" i="6"/>
  <c r="Z22" i="6"/>
  <c r="Z59" i="6"/>
  <c r="Z31" i="6"/>
  <c r="Z18" i="6"/>
  <c r="Z8" i="6"/>
  <c r="Z34" i="6"/>
  <c r="Z52" i="6"/>
  <c r="Z13" i="6"/>
  <c r="Z39" i="6"/>
  <c r="Z16" i="6"/>
  <c r="Z60" i="6"/>
  <c r="Z24" i="6"/>
  <c r="Z26" i="6"/>
  <c r="Z43" i="6"/>
  <c r="Z28" i="6"/>
  <c r="Z67" i="6"/>
  <c r="Z48" i="6"/>
  <c r="Z55" i="6"/>
  <c r="Z58" i="6"/>
  <c r="Z68" i="6"/>
  <c r="Z35" i="6"/>
  <c r="Z45" i="6"/>
  <c r="Z56" i="6"/>
  <c r="Z38" i="6"/>
  <c r="Z33" i="6"/>
  <c r="Z36" i="6"/>
  <c r="Z64" i="6"/>
  <c r="Z69" i="6"/>
  <c r="Z7" i="6"/>
  <c r="Z57" i="6"/>
  <c r="Z54" i="6"/>
  <c r="Z14" i="6"/>
  <c r="Z50" i="6"/>
  <c r="Z23" i="6"/>
  <c r="Z3" i="6"/>
  <c r="Z47" i="6"/>
  <c r="Z10" i="6"/>
  <c r="Z29" i="6"/>
  <c r="Z42" i="6"/>
  <c r="Z25" i="6"/>
  <c r="Z41" i="6"/>
  <c r="Z32" i="6"/>
  <c r="Z46" i="6"/>
  <c r="Z12" i="6"/>
  <c r="Z37" i="6"/>
  <c r="Z11" i="6"/>
  <c r="Z20" i="6"/>
  <c r="Z61" i="6"/>
  <c r="Z63" i="6"/>
  <c r="Z4" i="6"/>
  <c r="Z70" i="6"/>
  <c r="Z71" i="6"/>
  <c r="Z72" i="6"/>
  <c r="Z73" i="6"/>
  <c r="Z74" i="6"/>
  <c r="Z75" i="6"/>
  <c r="Z76" i="6"/>
  <c r="Z77" i="6"/>
  <c r="Z78" i="6"/>
  <c r="Z79" i="6"/>
  <c r="AF65" i="6"/>
  <c r="AF27" i="6"/>
  <c r="AF62" i="6"/>
  <c r="AF9" i="6"/>
  <c r="AF44" i="6"/>
  <c r="AF30" i="6"/>
  <c r="AF19" i="6"/>
  <c r="AF49" i="6"/>
  <c r="AF66" i="6"/>
  <c r="AF17" i="6"/>
  <c r="AF15" i="6"/>
  <c r="AF5" i="6"/>
  <c r="AF40" i="6"/>
  <c r="AF53" i="6"/>
  <c r="AF21" i="6"/>
  <c r="AF22" i="6"/>
  <c r="AF59" i="6"/>
  <c r="AF31" i="6"/>
  <c r="AF18" i="6"/>
  <c r="AF34" i="6"/>
  <c r="AF52" i="6"/>
  <c r="AF13" i="6"/>
  <c r="AF39" i="6"/>
  <c r="AF16" i="6"/>
  <c r="AF60" i="6"/>
  <c r="AF24" i="6"/>
  <c r="AF26" i="6"/>
  <c r="AF28" i="6"/>
  <c r="AF67" i="6"/>
  <c r="AF48" i="6"/>
  <c r="AF55" i="6"/>
  <c r="AF58" i="6"/>
  <c r="AF68" i="6"/>
  <c r="AF35" i="6"/>
  <c r="AF45" i="6"/>
  <c r="AF56" i="6"/>
  <c r="AF38" i="6"/>
  <c r="AF33" i="6"/>
  <c r="AF6" i="6"/>
  <c r="AF36" i="6"/>
  <c r="AF64" i="6"/>
  <c r="AF69" i="6"/>
  <c r="AF7" i="6"/>
  <c r="AF57" i="6"/>
  <c r="AF54" i="6"/>
  <c r="AF14" i="6"/>
  <c r="AF50" i="6"/>
  <c r="AF23" i="6"/>
  <c r="AF3" i="6"/>
  <c r="AF47" i="6"/>
  <c r="AF10" i="6"/>
  <c r="AF29" i="6"/>
  <c r="AF42" i="6"/>
  <c r="AF25" i="6"/>
  <c r="AF41" i="6"/>
  <c r="AF32" i="6"/>
  <c r="AF46" i="6"/>
  <c r="AF12" i="6"/>
  <c r="AF37" i="6"/>
  <c r="AF11" i="6"/>
  <c r="AF61" i="6"/>
  <c r="AF63" i="6"/>
  <c r="AF4" i="6"/>
  <c r="AF70" i="6"/>
  <c r="AF71" i="6"/>
  <c r="AF72" i="6"/>
  <c r="AF73" i="6"/>
  <c r="AF74" i="6"/>
  <c r="AF75" i="6"/>
  <c r="AF76" i="6"/>
  <c r="AF77" i="6"/>
  <c r="AF78" i="6"/>
  <c r="AF79" i="6"/>
  <c r="AE44" i="6"/>
  <c r="AE30" i="6"/>
  <c r="AE19" i="6"/>
  <c r="AE66" i="6"/>
  <c r="AE15" i="6"/>
  <c r="AE39" i="6"/>
  <c r="AE16" i="6"/>
  <c r="AE60" i="6"/>
  <c r="AE24" i="6"/>
  <c r="AE26" i="6"/>
  <c r="AE67" i="6"/>
  <c r="AE69" i="6"/>
  <c r="AE7" i="6"/>
  <c r="AE57" i="6"/>
  <c r="AE50" i="6"/>
  <c r="AE23" i="6"/>
  <c r="AE61" i="6"/>
  <c r="AE63" i="6"/>
  <c r="AE4" i="6"/>
  <c r="AE70" i="6"/>
  <c r="AE71" i="6"/>
  <c r="AE72" i="6"/>
  <c r="AE73" i="6"/>
  <c r="AE74" i="6"/>
  <c r="AD62" i="6"/>
  <c r="AD9" i="6"/>
  <c r="AD18" i="6"/>
  <c r="AD52" i="6"/>
  <c r="AD13" i="6"/>
  <c r="AD36" i="6"/>
  <c r="AD64" i="6"/>
  <c r="AD46" i="6"/>
  <c r="AD11" i="6"/>
  <c r="AD61" i="6"/>
  <c r="AC30" i="6"/>
  <c r="AC49" i="6"/>
  <c r="AC16" i="6"/>
  <c r="AC24" i="6"/>
  <c r="AC7" i="6"/>
  <c r="AC54" i="6"/>
  <c r="AC63" i="6"/>
  <c r="AC70" i="6"/>
  <c r="AC78" i="6"/>
  <c r="W19" i="6"/>
  <c r="W53" i="6"/>
  <c r="W52" i="6"/>
  <c r="W28" i="6"/>
  <c r="W56" i="6"/>
  <c r="W57" i="6"/>
  <c r="W29" i="6"/>
  <c r="W11" i="6"/>
  <c r="W73" i="6"/>
  <c r="Q65" i="6"/>
  <c r="Q66" i="6"/>
  <c r="Q22" i="6"/>
  <c r="Q39" i="6"/>
  <c r="Q48" i="6"/>
  <c r="Q33" i="6"/>
  <c r="Q14" i="6"/>
  <c r="Q25" i="6"/>
  <c r="Q61" i="6"/>
  <c r="Q75" i="6"/>
  <c r="K65" i="6"/>
  <c r="K66" i="6"/>
  <c r="K22" i="6"/>
  <c r="K39" i="6"/>
  <c r="K48" i="6"/>
  <c r="K33" i="6"/>
  <c r="K14" i="6"/>
  <c r="K25" i="6"/>
  <c r="K61" i="6"/>
  <c r="K75" i="6"/>
  <c r="E65" i="6"/>
  <c r="E27" i="6"/>
  <c r="E44" i="6"/>
  <c r="E18" i="6"/>
  <c r="E8" i="6"/>
  <c r="E34" i="6"/>
  <c r="E39" i="6"/>
  <c r="E38" i="6"/>
  <c r="E33" i="6"/>
  <c r="E6" i="6"/>
  <c r="E69" i="6"/>
  <c r="E46" i="6"/>
  <c r="E12" i="6"/>
  <c r="E37" i="6"/>
  <c r="E61" i="6"/>
  <c r="AK30" i="4"/>
  <c r="AK39" i="4"/>
  <c r="AK54" i="4"/>
  <c r="AK45" i="4"/>
  <c r="AK40" i="4"/>
  <c r="AK58" i="4"/>
  <c r="AK44" i="4"/>
  <c r="AK25" i="4"/>
  <c r="AK31" i="4"/>
  <c r="AK19" i="4"/>
  <c r="AK46" i="4"/>
  <c r="AK57" i="4"/>
  <c r="AK4" i="4"/>
  <c r="AK64" i="4"/>
  <c r="AK33" i="4"/>
  <c r="AK48" i="4"/>
  <c r="AK3" i="4"/>
  <c r="AK29" i="4"/>
  <c r="AK6" i="4"/>
  <c r="AK55" i="4"/>
  <c r="AK53" i="4"/>
  <c r="AK15" i="4"/>
  <c r="AK17" i="4"/>
  <c r="AK61" i="4"/>
  <c r="AK7" i="4"/>
  <c r="AK22" i="4"/>
  <c r="AK34" i="4"/>
  <c r="AK32" i="4"/>
  <c r="AK60" i="4"/>
  <c r="AK50" i="4"/>
  <c r="AK38" i="4"/>
  <c r="AK14" i="4"/>
  <c r="AK12" i="4"/>
  <c r="AK24" i="4"/>
  <c r="AK16" i="4"/>
  <c r="AK23" i="4"/>
  <c r="AK35" i="4"/>
  <c r="AK52" i="4"/>
  <c r="AK49" i="4"/>
  <c r="AK43" i="4"/>
  <c r="AK18" i="4"/>
  <c r="AK66" i="4"/>
  <c r="AK63" i="4"/>
  <c r="AK37" i="4"/>
  <c r="AK67" i="4"/>
  <c r="AK68" i="4"/>
  <c r="AJ30" i="4"/>
  <c r="AJ39" i="4"/>
  <c r="AJ54" i="4"/>
  <c r="AJ45" i="4"/>
  <c r="AJ10" i="4"/>
  <c r="AJ40" i="4"/>
  <c r="AJ58" i="4"/>
  <c r="AJ44" i="4"/>
  <c r="AJ25" i="4"/>
  <c r="AJ5" i="4"/>
  <c r="AJ65" i="4"/>
  <c r="AJ31" i="4"/>
  <c r="AJ46" i="4"/>
  <c r="AJ4" i="4"/>
  <c r="AJ28" i="4"/>
  <c r="AJ42" i="4"/>
  <c r="AJ36" i="4"/>
  <c r="AJ33" i="4"/>
  <c r="AJ48" i="4"/>
  <c r="AJ3" i="4"/>
  <c r="AJ29" i="4"/>
  <c r="AJ20" i="4"/>
  <c r="AJ6" i="4"/>
  <c r="AJ55" i="4"/>
  <c r="AJ53" i="4"/>
  <c r="AJ15" i="4"/>
  <c r="AJ17" i="4"/>
  <c r="AJ61" i="4"/>
  <c r="AJ7" i="4"/>
  <c r="AJ22" i="4"/>
  <c r="AJ47" i="4"/>
  <c r="AJ34" i="4"/>
  <c r="AJ56" i="4"/>
  <c r="AJ8" i="4"/>
  <c r="AJ60" i="4"/>
  <c r="AJ13" i="4"/>
  <c r="AJ50" i="4"/>
  <c r="AJ14" i="4"/>
  <c r="AJ12" i="4"/>
  <c r="AJ24" i="4"/>
  <c r="AJ52" i="4"/>
  <c r="AJ62" i="4"/>
  <c r="AJ9" i="4"/>
  <c r="AJ43" i="4"/>
  <c r="AJ18" i="4"/>
  <c r="AJ66" i="4"/>
  <c r="AJ63" i="4"/>
  <c r="AJ37" i="4"/>
  <c r="AJ67" i="4"/>
  <c r="AJ68" i="4"/>
  <c r="AI30" i="4"/>
  <c r="AI39" i="4"/>
  <c r="AI54" i="4"/>
  <c r="AI65" i="4"/>
  <c r="AI57" i="4"/>
  <c r="AI4" i="4"/>
  <c r="AI42" i="4"/>
  <c r="AI36" i="4"/>
  <c r="AI55" i="4"/>
  <c r="AI22" i="4"/>
  <c r="AI47" i="4"/>
  <c r="AI8" i="4"/>
  <c r="AI52" i="4"/>
  <c r="AI49" i="4"/>
  <c r="AI62" i="4"/>
  <c r="AI9" i="4"/>
  <c r="AI43" i="4"/>
  <c r="AI18" i="4"/>
  <c r="AI27" i="4"/>
  <c r="AI66" i="4"/>
  <c r="AH30" i="4"/>
  <c r="AH10" i="4"/>
  <c r="AH40" i="4"/>
  <c r="AH58" i="4"/>
  <c r="AH65" i="4"/>
  <c r="AH31" i="4"/>
  <c r="AH48" i="4"/>
  <c r="AH29" i="4"/>
  <c r="AH20" i="4"/>
  <c r="AH55" i="4"/>
  <c r="AH26" i="4"/>
  <c r="AH47" i="4"/>
  <c r="AH60" i="4"/>
  <c r="AH13" i="4"/>
  <c r="AH50" i="4"/>
  <c r="AH38" i="4"/>
  <c r="AH12" i="4"/>
  <c r="AH43" i="4"/>
  <c r="AH18" i="4"/>
  <c r="AH37" i="4"/>
  <c r="AH67" i="4"/>
  <c r="AH68" i="4"/>
  <c r="AE45" i="4"/>
  <c r="AE31" i="4"/>
  <c r="AE42" i="4"/>
  <c r="AE20" i="4"/>
  <c r="AE61" i="4"/>
  <c r="AE32" i="4"/>
  <c r="AE24" i="4"/>
  <c r="AE43" i="4"/>
  <c r="AD30" i="4"/>
  <c r="AD39" i="4"/>
  <c r="AD54" i="4"/>
  <c r="AD45" i="4"/>
  <c r="AD10" i="4"/>
  <c r="AD40" i="4"/>
  <c r="AD25" i="4"/>
  <c r="AD5" i="4"/>
  <c r="AD65" i="4"/>
  <c r="AD31" i="4"/>
  <c r="AD19" i="4"/>
  <c r="AD59" i="4"/>
  <c r="AD46" i="4"/>
  <c r="AD57" i="4"/>
  <c r="AD4" i="4"/>
  <c r="AD51" i="4"/>
  <c r="AD28" i="4"/>
  <c r="AD42" i="4"/>
  <c r="AD41" i="4"/>
  <c r="AD33" i="4"/>
  <c r="AD20" i="4"/>
  <c r="AD11" i="4"/>
  <c r="AD6" i="4"/>
  <c r="AD55" i="4"/>
  <c r="AD53" i="4"/>
  <c r="AD15" i="4"/>
  <c r="AD17" i="4"/>
  <c r="AD61" i="4"/>
  <c r="AD7" i="4"/>
  <c r="AD47" i="4"/>
  <c r="AD34" i="4"/>
  <c r="AD56" i="4"/>
  <c r="AD8" i="4"/>
  <c r="AD60" i="4"/>
  <c r="AD21" i="4"/>
  <c r="AD13" i="4"/>
  <c r="AD50" i="4"/>
  <c r="AD38" i="4"/>
  <c r="AD12" i="4"/>
  <c r="AD24" i="4"/>
  <c r="AD16" i="4"/>
  <c r="AD23" i="4"/>
  <c r="AD35" i="4"/>
  <c r="AD52" i="4"/>
  <c r="AD49" i="4"/>
  <c r="AD62" i="4"/>
  <c r="AD9" i="4"/>
  <c r="AD43" i="4"/>
  <c r="AD18" i="4"/>
  <c r="AD27" i="4"/>
  <c r="AD66" i="4"/>
  <c r="AD63" i="4"/>
  <c r="AD37" i="4"/>
  <c r="AD67" i="4"/>
  <c r="AD68" i="4"/>
  <c r="AC6" i="4"/>
  <c r="AC22" i="4"/>
  <c r="AC21" i="4"/>
  <c r="AC23" i="4"/>
  <c r="AC27" i="4"/>
  <c r="AA19" i="4"/>
  <c r="AA64" i="4"/>
  <c r="AA11" i="4"/>
  <c r="AA7" i="4"/>
  <c r="AA16" i="4"/>
  <c r="AA18" i="4"/>
  <c r="X30" i="4"/>
  <c r="X39" i="4"/>
  <c r="X54" i="4"/>
  <c r="X45" i="4"/>
  <c r="X40" i="4"/>
  <c r="X58" i="4"/>
  <c r="X44" i="4"/>
  <c r="X25" i="4"/>
  <c r="X5" i="4"/>
  <c r="X65" i="4"/>
  <c r="X59" i="4"/>
  <c r="X46" i="4"/>
  <c r="X57" i="4"/>
  <c r="X4" i="4"/>
  <c r="X51" i="4"/>
  <c r="X28" i="4"/>
  <c r="X42" i="4"/>
  <c r="X64" i="4"/>
  <c r="X41" i="4"/>
  <c r="X36" i="4"/>
  <c r="X33" i="4"/>
  <c r="X48" i="4"/>
  <c r="X3" i="4"/>
  <c r="X29" i="4"/>
  <c r="X20" i="4"/>
  <c r="X11" i="4"/>
  <c r="X6" i="4"/>
  <c r="X55" i="4"/>
  <c r="X26" i="4"/>
  <c r="X53" i="4"/>
  <c r="X15" i="4"/>
  <c r="X17" i="4"/>
  <c r="X61" i="4"/>
  <c r="X7" i="4"/>
  <c r="X22" i="4"/>
  <c r="X47" i="4"/>
  <c r="X34" i="4"/>
  <c r="X56" i="4"/>
  <c r="X8" i="4"/>
  <c r="X32" i="4"/>
  <c r="X60" i="4"/>
  <c r="X21" i="4"/>
  <c r="X13" i="4"/>
  <c r="X50" i="4"/>
  <c r="X38" i="4"/>
  <c r="X14" i="4"/>
  <c r="X12" i="4"/>
  <c r="X24" i="4"/>
  <c r="X16" i="4"/>
  <c r="X23" i="4"/>
  <c r="X35" i="4"/>
  <c r="X52" i="4"/>
  <c r="X49" i="4"/>
  <c r="X62" i="4"/>
  <c r="X9" i="4"/>
  <c r="X43" i="4"/>
  <c r="X18" i="4"/>
  <c r="X27" i="4"/>
  <c r="X66" i="4"/>
  <c r="X63" i="4"/>
  <c r="X37" i="4"/>
  <c r="X67" i="4"/>
  <c r="X68" i="4"/>
  <c r="W30" i="4"/>
  <c r="W39" i="4"/>
  <c r="W54" i="4"/>
  <c r="W45" i="4"/>
  <c r="W58" i="4"/>
  <c r="W44" i="4"/>
  <c r="W25" i="4"/>
  <c r="W5" i="4"/>
  <c r="W65" i="4"/>
  <c r="W31" i="4"/>
  <c r="W19" i="4"/>
  <c r="W59" i="4"/>
  <c r="W46" i="4"/>
  <c r="W57" i="4"/>
  <c r="W4" i="4"/>
  <c r="W51" i="4"/>
  <c r="W42" i="4"/>
  <c r="W64" i="4"/>
  <c r="W41" i="4"/>
  <c r="W36" i="4"/>
  <c r="W33" i="4"/>
  <c r="W48" i="4"/>
  <c r="W3" i="4"/>
  <c r="W29" i="4"/>
  <c r="W20" i="4"/>
  <c r="W11" i="4"/>
  <c r="W6" i="4"/>
  <c r="W55" i="4"/>
  <c r="W26" i="4"/>
  <c r="W53" i="4"/>
  <c r="W15" i="4"/>
  <c r="W17" i="4"/>
  <c r="W61" i="4"/>
  <c r="W7" i="4"/>
  <c r="W22" i="4"/>
  <c r="W47" i="4"/>
  <c r="W34" i="4"/>
  <c r="W56" i="4"/>
  <c r="W8" i="4"/>
  <c r="W32" i="4"/>
  <c r="W60" i="4"/>
  <c r="W21" i="4"/>
  <c r="W13" i="4"/>
  <c r="W50" i="4"/>
  <c r="W38" i="4"/>
  <c r="W14" i="4"/>
  <c r="W12" i="4"/>
  <c r="W24" i="4"/>
  <c r="W16" i="4"/>
  <c r="W23" i="4"/>
  <c r="W35" i="4"/>
  <c r="W52" i="4"/>
  <c r="W49" i="4"/>
  <c r="W62" i="4"/>
  <c r="W9" i="4"/>
  <c r="W43" i="4"/>
  <c r="W18" i="4"/>
  <c r="W27" i="4"/>
  <c r="W66" i="4"/>
  <c r="W63" i="4"/>
  <c r="W37" i="4"/>
  <c r="W67" i="4"/>
  <c r="W68" i="4"/>
  <c r="V36" i="4"/>
  <c r="V55" i="4"/>
  <c r="V13" i="4"/>
  <c r="V35" i="4"/>
  <c r="V66" i="4"/>
  <c r="T19" i="4"/>
  <c r="T7" i="4"/>
  <c r="T16" i="4"/>
  <c r="T18" i="4"/>
  <c r="J30" i="4"/>
  <c r="J39" i="4"/>
  <c r="J54" i="4"/>
  <c r="J58" i="4"/>
  <c r="J44" i="4"/>
  <c r="J25" i="4"/>
  <c r="J5" i="4"/>
  <c r="J65" i="4"/>
  <c r="J31" i="4"/>
  <c r="J19" i="4"/>
  <c r="J59" i="4"/>
  <c r="J46" i="4"/>
  <c r="J57" i="4"/>
  <c r="J4" i="4"/>
  <c r="J51" i="4"/>
  <c r="J28" i="4"/>
  <c r="J42" i="4"/>
  <c r="J64" i="4"/>
  <c r="J41" i="4"/>
  <c r="J36" i="4"/>
  <c r="J33" i="4"/>
  <c r="J48" i="4"/>
  <c r="J3" i="4"/>
  <c r="J29" i="4"/>
  <c r="J20" i="4"/>
  <c r="J11" i="4"/>
  <c r="J6" i="4"/>
  <c r="J55" i="4"/>
  <c r="J26" i="4"/>
  <c r="J53" i="4"/>
  <c r="J15" i="4"/>
  <c r="J17" i="4"/>
  <c r="J61" i="4"/>
  <c r="J7" i="4"/>
  <c r="J22" i="4"/>
  <c r="J47" i="4"/>
  <c r="J34" i="4"/>
  <c r="J56" i="4"/>
  <c r="J8" i="4"/>
  <c r="J32" i="4"/>
  <c r="J60" i="4"/>
  <c r="J21" i="4"/>
  <c r="J13" i="4"/>
  <c r="J50" i="4"/>
  <c r="J38" i="4"/>
  <c r="J14" i="4"/>
  <c r="J12" i="4"/>
  <c r="J24" i="4"/>
  <c r="J16" i="4"/>
  <c r="J23" i="4"/>
  <c r="J35" i="4"/>
  <c r="J52" i="4"/>
  <c r="J49" i="4"/>
  <c r="J62" i="4"/>
  <c r="J9" i="4"/>
  <c r="J43" i="4"/>
  <c r="J18" i="4"/>
  <c r="J27" i="4"/>
  <c r="J66" i="4"/>
  <c r="J63" i="4"/>
  <c r="J37" i="4"/>
  <c r="J67" i="4"/>
  <c r="J68" i="4"/>
  <c r="I25" i="4"/>
  <c r="I5" i="4"/>
  <c r="I65" i="4"/>
  <c r="I46" i="4"/>
  <c r="I11" i="4"/>
  <c r="I6" i="4"/>
  <c r="I55" i="4"/>
  <c r="I17" i="4"/>
  <c r="I38" i="4"/>
  <c r="I14" i="4"/>
  <c r="I12" i="4"/>
  <c r="I35" i="4"/>
  <c r="H65" i="4"/>
  <c r="H19" i="4"/>
  <c r="H59" i="4"/>
  <c r="H46" i="4"/>
  <c r="H57" i="4"/>
  <c r="H4" i="4"/>
  <c r="H51" i="4"/>
  <c r="H28" i="4"/>
  <c r="H42" i="4"/>
  <c r="H55" i="4"/>
  <c r="H53" i="4"/>
  <c r="H15" i="4"/>
  <c r="H17" i="4"/>
  <c r="H61" i="4"/>
  <c r="H7" i="4"/>
  <c r="H22" i="4"/>
  <c r="H47" i="4"/>
  <c r="H12" i="4"/>
  <c r="H16" i="4"/>
  <c r="H23" i="4"/>
  <c r="H35" i="4"/>
  <c r="H52" i="4"/>
  <c r="H49" i="4"/>
  <c r="H62" i="4"/>
  <c r="H9" i="4"/>
  <c r="H43" i="4"/>
  <c r="Q58" i="4"/>
  <c r="Q46" i="4"/>
  <c r="Q36" i="4"/>
  <c r="Q55" i="4"/>
  <c r="Q13" i="4"/>
  <c r="Q35" i="4"/>
  <c r="Q66" i="4"/>
  <c r="P30" i="4"/>
  <c r="P39" i="4"/>
  <c r="P54" i="4"/>
  <c r="P45" i="4"/>
  <c r="P10" i="4"/>
  <c r="P40" i="4"/>
  <c r="P58" i="4"/>
  <c r="P44" i="4"/>
  <c r="P25" i="4"/>
  <c r="P5" i="4"/>
  <c r="P65" i="4"/>
  <c r="P31" i="4"/>
  <c r="P19" i="4"/>
  <c r="P59" i="4"/>
  <c r="P46" i="4"/>
  <c r="P57" i="4"/>
  <c r="P4" i="4"/>
  <c r="P51" i="4"/>
  <c r="P28" i="4"/>
  <c r="P42" i="4"/>
  <c r="P64" i="4"/>
  <c r="P41" i="4"/>
  <c r="P36" i="4"/>
  <c r="P33" i="4"/>
  <c r="P48" i="4"/>
  <c r="P3" i="4"/>
  <c r="P29" i="4"/>
  <c r="P20" i="4"/>
  <c r="P11" i="4"/>
  <c r="P6" i="4"/>
  <c r="P55" i="4"/>
  <c r="P26" i="4"/>
  <c r="P53" i="4"/>
  <c r="P15" i="4"/>
  <c r="P17" i="4"/>
  <c r="P61" i="4"/>
  <c r="P7" i="4"/>
  <c r="P22" i="4"/>
  <c r="P47" i="4"/>
  <c r="P34" i="4"/>
  <c r="P56" i="4"/>
  <c r="P8" i="4"/>
  <c r="P32" i="4"/>
  <c r="P60" i="4"/>
  <c r="P21" i="4"/>
  <c r="P13" i="4"/>
  <c r="P50" i="4"/>
  <c r="P38" i="4"/>
  <c r="P14" i="4"/>
  <c r="P12" i="4"/>
  <c r="P24" i="4"/>
  <c r="P16" i="4"/>
  <c r="P23" i="4"/>
  <c r="P35" i="4"/>
  <c r="P52" i="4"/>
  <c r="P49" i="4"/>
  <c r="P62" i="4"/>
  <c r="P9" i="4"/>
  <c r="P43" i="4"/>
  <c r="P18" i="4"/>
  <c r="P27" i="4"/>
  <c r="P66" i="4"/>
  <c r="P63" i="4"/>
  <c r="P37" i="4"/>
  <c r="P67" i="4"/>
  <c r="P68" i="4"/>
  <c r="O6" i="4"/>
  <c r="O55" i="4"/>
  <c r="O22" i="4"/>
  <c r="O21" i="4"/>
  <c r="O13" i="4"/>
  <c r="O23" i="4"/>
  <c r="O35" i="4"/>
  <c r="O27" i="4"/>
  <c r="O66" i="4"/>
  <c r="M54" i="4"/>
  <c r="M28" i="4"/>
  <c r="M29" i="4"/>
  <c r="M17" i="4"/>
  <c r="M8" i="4"/>
  <c r="M12" i="4"/>
  <c r="M9" i="4"/>
  <c r="M68" i="4"/>
  <c r="F30" i="4"/>
  <c r="F39" i="4"/>
  <c r="F54" i="4"/>
  <c r="F45" i="4"/>
  <c r="F10" i="4"/>
  <c r="F40" i="4"/>
  <c r="F28" i="4"/>
  <c r="F42" i="4"/>
  <c r="F64" i="4"/>
  <c r="F41" i="4"/>
  <c r="F36" i="4"/>
  <c r="F33" i="4"/>
  <c r="F48" i="4"/>
  <c r="F3" i="4"/>
  <c r="F47" i="4"/>
  <c r="F34" i="4"/>
  <c r="F56" i="4"/>
  <c r="F8" i="4"/>
  <c r="F32" i="4"/>
  <c r="F60" i="4"/>
  <c r="F21" i="4"/>
  <c r="F9" i="4"/>
  <c r="F43" i="4"/>
  <c r="F18" i="4"/>
  <c r="F27" i="4"/>
  <c r="F66" i="4"/>
  <c r="F63" i="4"/>
  <c r="F37" i="4"/>
  <c r="F67" i="4"/>
  <c r="AB62" i="6"/>
  <c r="AB45" i="6"/>
  <c r="AB6" i="6"/>
  <c r="AB36" i="6"/>
  <c r="AB12" i="6"/>
  <c r="AB37" i="6"/>
  <c r="AB11" i="6"/>
  <c r="AB79" i="6"/>
  <c r="Y9" i="6"/>
  <c r="Y30" i="6"/>
  <c r="Y15" i="6"/>
  <c r="Y40" i="6"/>
  <c r="Y18" i="6"/>
  <c r="Y34" i="6"/>
  <c r="Y24" i="6"/>
  <c r="Y43" i="6"/>
  <c r="Y68" i="6"/>
  <c r="Y45" i="6"/>
  <c r="Y64" i="6"/>
  <c r="Y7" i="6"/>
  <c r="Y3" i="6"/>
  <c r="Y10" i="6"/>
  <c r="Y46" i="6"/>
  <c r="Y37" i="6"/>
  <c r="Y70" i="6"/>
  <c r="Y72" i="6"/>
  <c r="Y78" i="6"/>
  <c r="V19" i="6"/>
  <c r="V53" i="6"/>
  <c r="V52" i="6"/>
  <c r="V28" i="6"/>
  <c r="V56" i="6"/>
  <c r="V57" i="6"/>
  <c r="V29" i="6"/>
  <c r="V11" i="6"/>
  <c r="V73" i="6"/>
  <c r="S44" i="6"/>
  <c r="S5" i="6"/>
  <c r="S8" i="6"/>
  <c r="S26" i="6"/>
  <c r="S69" i="6"/>
  <c r="S47" i="6"/>
  <c r="S12" i="6"/>
  <c r="S71" i="6"/>
  <c r="S79" i="6"/>
  <c r="M30" i="6"/>
  <c r="M40" i="6"/>
  <c r="M34" i="6"/>
  <c r="M43" i="6"/>
  <c r="M45" i="6"/>
  <c r="M7" i="6"/>
  <c r="M10" i="6"/>
  <c r="M37" i="6"/>
  <c r="M72" i="6"/>
  <c r="G65" i="6"/>
  <c r="G27" i="6"/>
  <c r="G62" i="6"/>
  <c r="G9" i="6"/>
  <c r="G44" i="6"/>
  <c r="G59" i="6"/>
  <c r="G31" i="6"/>
  <c r="G18" i="6"/>
  <c r="G8" i="6"/>
  <c r="G34" i="6"/>
  <c r="G52" i="6"/>
  <c r="G13" i="6"/>
  <c r="G39" i="6"/>
  <c r="G45" i="6"/>
  <c r="G56" i="6"/>
  <c r="G38" i="6"/>
  <c r="G33" i="6"/>
  <c r="G6" i="6"/>
  <c r="G36" i="6"/>
  <c r="G64" i="6"/>
  <c r="G69" i="6"/>
  <c r="G41" i="6"/>
  <c r="G46" i="6"/>
  <c r="G12" i="6"/>
  <c r="G37" i="6"/>
  <c r="G11" i="6"/>
  <c r="G20" i="6"/>
  <c r="G61" i="6"/>
  <c r="D27" i="6"/>
  <c r="D15" i="6"/>
  <c r="D22" i="6"/>
  <c r="D31" i="6"/>
  <c r="D18" i="6"/>
  <c r="D34" i="6"/>
  <c r="D67" i="6"/>
  <c r="D35" i="6"/>
  <c r="D56" i="6"/>
  <c r="D38" i="6"/>
  <c r="D6" i="6"/>
  <c r="D3" i="6"/>
  <c r="D25" i="6"/>
  <c r="D32" i="6"/>
  <c r="D46" i="6"/>
  <c r="D37" i="6"/>
  <c r="D74" i="6"/>
  <c r="D79" i="6"/>
  <c r="S44" i="4"/>
  <c r="S57" i="4"/>
  <c r="S33" i="4"/>
  <c r="S26" i="4"/>
  <c r="S47" i="4"/>
  <c r="S50" i="4"/>
  <c r="S52" i="4"/>
  <c r="S63" i="4"/>
  <c r="Z5" i="4"/>
  <c r="Z51" i="4"/>
  <c r="Z42" i="4"/>
  <c r="Z3" i="4"/>
  <c r="Z20" i="4"/>
  <c r="Z15" i="4"/>
  <c r="Z61" i="4"/>
  <c r="Z56" i="4"/>
  <c r="Z32" i="4"/>
  <c r="Z14" i="4"/>
  <c r="Z24" i="4"/>
  <c r="Z62" i="4"/>
  <c r="Z43" i="4"/>
  <c r="Z67" i="4"/>
  <c r="AG59" i="4"/>
  <c r="AG51" i="4"/>
  <c r="AG15" i="4"/>
  <c r="AG23" i="4"/>
  <c r="AG62" i="4"/>
  <c r="L10" i="4"/>
  <c r="L64" i="4"/>
  <c r="L11" i="4"/>
  <c r="L7" i="4"/>
  <c r="L60" i="4"/>
  <c r="L16" i="4"/>
  <c r="L18" i="4"/>
  <c r="E30" i="4"/>
  <c r="E39" i="4"/>
  <c r="E54" i="4"/>
  <c r="E45" i="4"/>
  <c r="E19" i="4"/>
  <c r="E51" i="4"/>
  <c r="E28" i="4"/>
  <c r="E42" i="4"/>
  <c r="E64" i="4"/>
  <c r="E41" i="4"/>
  <c r="E36" i="4"/>
  <c r="E33" i="4"/>
  <c r="E53" i="4"/>
  <c r="E22" i="4"/>
  <c r="E47" i="4"/>
  <c r="E34" i="4"/>
  <c r="E56" i="4"/>
  <c r="E8" i="4"/>
  <c r="E32" i="4"/>
  <c r="E16" i="4"/>
  <c r="E49" i="4"/>
  <c r="E62" i="4"/>
  <c r="E9" i="4"/>
  <c r="E43" i="4"/>
  <c r="E18" i="4"/>
  <c r="E27" i="4"/>
  <c r="E66" i="4"/>
  <c r="E63" i="4"/>
  <c r="Z19" i="45"/>
  <c r="X19" i="45"/>
  <c r="V19" i="45"/>
  <c r="T19" i="45"/>
  <c r="N19" i="45"/>
  <c r="F19" i="45"/>
  <c r="Z18" i="45"/>
  <c r="X18" i="45"/>
  <c r="V18" i="45"/>
  <c r="T18" i="45"/>
  <c r="N18" i="45"/>
  <c r="F18" i="45"/>
  <c r="Z17" i="45"/>
  <c r="X17" i="45"/>
  <c r="V17" i="45"/>
  <c r="T17" i="45"/>
  <c r="N17" i="45"/>
  <c r="F17" i="45"/>
  <c r="Z16" i="45"/>
  <c r="X16" i="45"/>
  <c r="V16" i="45"/>
  <c r="T16" i="45"/>
  <c r="N16" i="45"/>
  <c r="F16" i="45"/>
  <c r="Z15" i="45"/>
  <c r="X15" i="45"/>
  <c r="V15" i="45"/>
  <c r="T15" i="45"/>
  <c r="N15" i="45"/>
  <c r="F15" i="45"/>
  <c r="Z14" i="45"/>
  <c r="X14" i="45"/>
  <c r="V14" i="45"/>
  <c r="T14" i="45"/>
  <c r="N14" i="45"/>
  <c r="F14" i="45"/>
  <c r="Z13" i="45"/>
  <c r="X13" i="45"/>
  <c r="V13" i="45"/>
  <c r="T13" i="45"/>
  <c r="N13" i="45"/>
  <c r="F13" i="45"/>
  <c r="Z12" i="45"/>
  <c r="X12" i="45"/>
  <c r="V12" i="45"/>
  <c r="T12" i="45"/>
  <c r="AD44" i="4"/>
  <c r="N12" i="45"/>
  <c r="F12" i="45"/>
  <c r="Z11" i="45"/>
  <c r="X11" i="45"/>
  <c r="V11" i="45"/>
  <c r="T11" i="45"/>
  <c r="AD36" i="4"/>
  <c r="N11" i="45"/>
  <c r="F11" i="45"/>
  <c r="Z10" i="45"/>
  <c r="X10" i="45"/>
  <c r="V10" i="45"/>
  <c r="T10" i="45"/>
  <c r="AD58" i="4"/>
  <c r="N10" i="45"/>
  <c r="X19" i="4" s="1"/>
  <c r="F10" i="45"/>
  <c r="Z9" i="45"/>
  <c r="X9" i="45"/>
  <c r="V9" i="45"/>
  <c r="T9" i="45"/>
  <c r="AK26" i="4"/>
  <c r="AD64" i="4"/>
  <c r="N9" i="45"/>
  <c r="F9" i="45"/>
  <c r="Z8" i="45"/>
  <c r="X8" i="45"/>
  <c r="V8" i="45"/>
  <c r="T8" i="45"/>
  <c r="AK5" i="4"/>
  <c r="AD32" i="4"/>
  <c r="N8" i="45"/>
  <c r="F8" i="45"/>
  <c r="Z7" i="45"/>
  <c r="X7" i="45"/>
  <c r="V7" i="45"/>
  <c r="T7" i="45"/>
  <c r="AK47" i="4"/>
  <c r="AD14" i="4"/>
  <c r="N7" i="45"/>
  <c r="Z6" i="45"/>
  <c r="X6" i="45"/>
  <c r="V6" i="45"/>
  <c r="T6" i="45"/>
  <c r="AK42" i="4"/>
  <c r="AD22" i="4"/>
  <c r="N6" i="45"/>
  <c r="J40" i="4"/>
  <c r="F6" i="45"/>
  <c r="Z5" i="45"/>
  <c r="X5" i="45"/>
  <c r="V5" i="45"/>
  <c r="T5" i="45"/>
  <c r="AK21" i="4"/>
  <c r="AD29" i="4"/>
  <c r="N5" i="45"/>
  <c r="X10" i="4" s="1"/>
  <c r="J45" i="4"/>
  <c r="F5" i="45"/>
  <c r="Z4" i="45"/>
  <c r="X4" i="45"/>
  <c r="V4" i="45"/>
  <c r="T4" i="45"/>
  <c r="AK28" i="4"/>
  <c r="AD48" i="4"/>
  <c r="N4" i="45"/>
  <c r="J10" i="4"/>
  <c r="F4" i="45"/>
  <c r="Z3" i="45"/>
  <c r="X3" i="45"/>
  <c r="V3" i="45"/>
  <c r="T3" i="45"/>
  <c r="AK56" i="4"/>
  <c r="AD26" i="4"/>
  <c r="N3" i="45"/>
  <c r="X31" i="4" s="1"/>
  <c r="F3" i="45"/>
  <c r="Z2" i="45"/>
  <c r="X2" i="45"/>
  <c r="V2" i="45"/>
  <c r="T2" i="45"/>
  <c r="R2" i="45"/>
  <c r="AK10" i="4" s="1"/>
  <c r="P2" i="45"/>
  <c r="AD3" i="4" s="1"/>
  <c r="N2" i="45"/>
  <c r="L2" i="45"/>
  <c r="F2" i="45"/>
  <c r="Z19" i="44"/>
  <c r="X19" i="44"/>
  <c r="V19" i="44"/>
  <c r="T19" i="44"/>
  <c r="F19" i="44"/>
  <c r="Z18" i="44"/>
  <c r="X18" i="44"/>
  <c r="V18" i="44"/>
  <c r="T18" i="44"/>
  <c r="AJ49" i="4"/>
  <c r="F18" i="44"/>
  <c r="Z17" i="44"/>
  <c r="X17" i="44"/>
  <c r="V17" i="44"/>
  <c r="T17" i="44"/>
  <c r="AJ64" i="4"/>
  <c r="F17" i="44"/>
  <c r="Z16" i="44"/>
  <c r="X16" i="44"/>
  <c r="V16" i="44"/>
  <c r="T16" i="44"/>
  <c r="AJ11" i="4"/>
  <c r="F16" i="44"/>
  <c r="Z15" i="44"/>
  <c r="X15" i="44"/>
  <c r="V15" i="44"/>
  <c r="T15" i="44"/>
  <c r="AJ59" i="4"/>
  <c r="F15" i="44"/>
  <c r="Z14" i="44"/>
  <c r="X14" i="44"/>
  <c r="V14" i="44"/>
  <c r="T14" i="44"/>
  <c r="AJ38" i="4"/>
  <c r="F14" i="44"/>
  <c r="Z13" i="44"/>
  <c r="X13" i="44"/>
  <c r="V13" i="44"/>
  <c r="T13" i="44"/>
  <c r="AJ35" i="4"/>
  <c r="F13" i="44"/>
  <c r="Z12" i="44"/>
  <c r="X12" i="44"/>
  <c r="V12" i="44"/>
  <c r="T12" i="44"/>
  <c r="AJ26" i="4"/>
  <c r="F12" i="44"/>
  <c r="Z11" i="44"/>
  <c r="X11" i="44"/>
  <c r="V11" i="44"/>
  <c r="T11" i="44"/>
  <c r="AJ16" i="4"/>
  <c r="F11" i="44"/>
  <c r="Z10" i="44"/>
  <c r="X10" i="44"/>
  <c r="V10" i="44"/>
  <c r="T10" i="44"/>
  <c r="AJ23" i="4"/>
  <c r="F10" i="44"/>
  <c r="Z9" i="44"/>
  <c r="X9" i="44"/>
  <c r="V9" i="44"/>
  <c r="T9" i="44"/>
  <c r="AJ32" i="4"/>
  <c r="F9" i="44"/>
  <c r="Z8" i="44"/>
  <c r="X8" i="44"/>
  <c r="V8" i="44"/>
  <c r="T8" i="44"/>
  <c r="AJ51" i="4"/>
  <c r="F8" i="44"/>
  <c r="Z7" i="44"/>
  <c r="X7" i="44"/>
  <c r="V7" i="44"/>
  <c r="T7" i="44"/>
  <c r="AJ41" i="4"/>
  <c r="F7" i="44"/>
  <c r="Z6" i="44"/>
  <c r="X6" i="44"/>
  <c r="V6" i="44"/>
  <c r="T6" i="44"/>
  <c r="AJ27" i="4"/>
  <c r="F6" i="44"/>
  <c r="Z5" i="44"/>
  <c r="X5" i="44"/>
  <c r="V5" i="44"/>
  <c r="T5" i="44"/>
  <c r="AJ19" i="4"/>
  <c r="F5" i="44"/>
  <c r="Z4" i="44"/>
  <c r="X4" i="44"/>
  <c r="V4" i="44"/>
  <c r="T4" i="44"/>
  <c r="F4" i="44"/>
  <c r="Z3" i="44"/>
  <c r="X3" i="44"/>
  <c r="V3" i="44"/>
  <c r="T3" i="44"/>
  <c r="AJ21" i="4"/>
  <c r="W10" i="4"/>
  <c r="F3" i="44"/>
  <c r="Z2" i="44"/>
  <c r="X2" i="44"/>
  <c r="V2" i="44"/>
  <c r="T2" i="44"/>
  <c r="R2" i="44"/>
  <c r="AJ57" i="4" s="1"/>
  <c r="P2" i="44"/>
  <c r="N2" i="44"/>
  <c r="W40" i="4" s="1"/>
  <c r="F2" i="44"/>
  <c r="Z19" i="43"/>
  <c r="X19" i="43"/>
  <c r="V19" i="43"/>
  <c r="T19" i="43"/>
  <c r="F19" i="43"/>
  <c r="Z18" i="43"/>
  <c r="X18" i="43"/>
  <c r="V18" i="43"/>
  <c r="T18" i="43"/>
  <c r="F18" i="43"/>
  <c r="Z17" i="43"/>
  <c r="X17" i="43"/>
  <c r="V17" i="43"/>
  <c r="T17" i="43"/>
  <c r="F17" i="43"/>
  <c r="Z16" i="43"/>
  <c r="X16" i="43"/>
  <c r="V16" i="43"/>
  <c r="T16" i="43"/>
  <c r="F16" i="43"/>
  <c r="Z15" i="43"/>
  <c r="X15" i="43"/>
  <c r="V15" i="43"/>
  <c r="T15" i="43"/>
  <c r="AH44" i="4"/>
  <c r="F15" i="43"/>
  <c r="Z14" i="43"/>
  <c r="X14" i="43"/>
  <c r="V14" i="43"/>
  <c r="T14" i="43"/>
  <c r="F14" i="43"/>
  <c r="Z13" i="43"/>
  <c r="X13" i="43"/>
  <c r="V13" i="43"/>
  <c r="T13" i="43"/>
  <c r="M65" i="4"/>
  <c r="F13" i="43"/>
  <c r="Z12" i="43"/>
  <c r="X12" i="43"/>
  <c r="V12" i="43"/>
  <c r="T12" i="43"/>
  <c r="AH3" i="4"/>
  <c r="F12" i="43"/>
  <c r="Z11" i="43"/>
  <c r="X11" i="43"/>
  <c r="V11" i="43"/>
  <c r="T11" i="43"/>
  <c r="F11" i="43"/>
  <c r="Z10" i="43"/>
  <c r="X10" i="43"/>
  <c r="V10" i="43"/>
  <c r="T10" i="43"/>
  <c r="F10" i="43"/>
  <c r="Z9" i="43"/>
  <c r="X9" i="43"/>
  <c r="V9" i="43"/>
  <c r="T9" i="43"/>
  <c r="F9" i="43"/>
  <c r="Z8" i="43"/>
  <c r="X8" i="43"/>
  <c r="V8" i="43"/>
  <c r="T8" i="43"/>
  <c r="M45" i="4"/>
  <c r="F8" i="43"/>
  <c r="Z7" i="43"/>
  <c r="X7" i="43"/>
  <c r="V7" i="43"/>
  <c r="T7" i="43"/>
  <c r="F7" i="43"/>
  <c r="Z6" i="43"/>
  <c r="X6" i="43"/>
  <c r="V6" i="43"/>
  <c r="T6" i="43"/>
  <c r="AH24" i="4"/>
  <c r="F6" i="43"/>
  <c r="Z5" i="43"/>
  <c r="X5" i="43"/>
  <c r="V5" i="43"/>
  <c r="T5" i="43"/>
  <c r="F5" i="43"/>
  <c r="Z4" i="43"/>
  <c r="X4" i="43"/>
  <c r="V4" i="43"/>
  <c r="T4" i="43"/>
  <c r="F4" i="43"/>
  <c r="Z3" i="43"/>
  <c r="X3" i="43"/>
  <c r="V3" i="43"/>
  <c r="T3" i="43"/>
  <c r="AH34" i="4"/>
  <c r="F3" i="43"/>
  <c r="Z2" i="43"/>
  <c r="X2" i="43"/>
  <c r="V2" i="43"/>
  <c r="T2" i="43"/>
  <c r="F2" i="43"/>
  <c r="Z19" i="42"/>
  <c r="X19" i="42"/>
  <c r="V19" i="42"/>
  <c r="T19" i="42"/>
  <c r="F19" i="42"/>
  <c r="Z18" i="42"/>
  <c r="X18" i="42"/>
  <c r="V18" i="42"/>
  <c r="T18" i="42"/>
  <c r="F18" i="42"/>
  <c r="Z17" i="42"/>
  <c r="X17" i="42"/>
  <c r="V17" i="42"/>
  <c r="T17" i="42"/>
  <c r="F17" i="42"/>
  <c r="Z16" i="42"/>
  <c r="X16" i="42"/>
  <c r="V16" i="42"/>
  <c r="T16" i="42"/>
  <c r="F16" i="42"/>
  <c r="Z15" i="42"/>
  <c r="X15" i="42"/>
  <c r="V15" i="42"/>
  <c r="T15" i="42"/>
  <c r="O59" i="4"/>
  <c r="F15" i="42"/>
  <c r="Z14" i="42"/>
  <c r="X14" i="42"/>
  <c r="V14" i="42"/>
  <c r="T14" i="42"/>
  <c r="F14" i="42"/>
  <c r="Z13" i="42"/>
  <c r="X13" i="42"/>
  <c r="V13" i="42"/>
  <c r="T13" i="42"/>
  <c r="F13" i="42"/>
  <c r="Z12" i="42"/>
  <c r="X12" i="42"/>
  <c r="V12" i="42"/>
  <c r="T12" i="42"/>
  <c r="F12" i="42"/>
  <c r="Z11" i="42"/>
  <c r="X11" i="42"/>
  <c r="V11" i="42"/>
  <c r="T11" i="42"/>
  <c r="F11" i="42"/>
  <c r="Z10" i="42"/>
  <c r="X10" i="42"/>
  <c r="V10" i="42"/>
  <c r="T10" i="42"/>
  <c r="AI12" i="4"/>
  <c r="F10" i="42"/>
  <c r="Z9" i="42"/>
  <c r="X9" i="42"/>
  <c r="V9" i="42"/>
  <c r="T9" i="42"/>
  <c r="F9" i="42"/>
  <c r="Z8" i="42"/>
  <c r="X8" i="42"/>
  <c r="V8" i="42"/>
  <c r="T8" i="42"/>
  <c r="F8" i="42"/>
  <c r="Z7" i="42"/>
  <c r="X7" i="42"/>
  <c r="V7" i="42"/>
  <c r="T7" i="42"/>
  <c r="AI41" i="4"/>
  <c r="F7" i="42"/>
  <c r="Z6" i="42"/>
  <c r="X6" i="42"/>
  <c r="V6" i="42"/>
  <c r="T6" i="42"/>
  <c r="F6" i="42"/>
  <c r="Z5" i="42"/>
  <c r="X5" i="42"/>
  <c r="V5" i="42"/>
  <c r="T5" i="42"/>
  <c r="F5" i="42"/>
  <c r="Z4" i="42"/>
  <c r="X4" i="42"/>
  <c r="V4" i="42"/>
  <c r="T4" i="42"/>
  <c r="AI56" i="4"/>
  <c r="F4" i="42"/>
  <c r="Z3" i="42"/>
  <c r="X3" i="42"/>
  <c r="V3" i="42"/>
  <c r="T3" i="42"/>
  <c r="F3" i="42"/>
  <c r="Z2" i="42"/>
  <c r="X2" i="42"/>
  <c r="V2" i="42"/>
  <c r="T2" i="42"/>
  <c r="R2" i="42"/>
  <c r="AI34" i="4" s="1"/>
  <c r="P2" i="42"/>
  <c r="AC40" i="4" s="1"/>
  <c r="F2" i="42"/>
  <c r="Z19" i="41"/>
  <c r="X19" i="41"/>
  <c r="V19" i="41"/>
  <c r="T19" i="41"/>
  <c r="F19" i="41"/>
  <c r="Z18" i="41"/>
  <c r="X18" i="41"/>
  <c r="V18" i="41"/>
  <c r="T18" i="41"/>
  <c r="F18" i="41"/>
  <c r="Z17" i="41"/>
  <c r="X17" i="41"/>
  <c r="V17" i="41"/>
  <c r="T17" i="41"/>
  <c r="F17" i="41"/>
  <c r="Z16" i="41"/>
  <c r="X16" i="41"/>
  <c r="V16" i="41"/>
  <c r="T16" i="41"/>
  <c r="F16" i="41"/>
  <c r="Z15" i="41"/>
  <c r="X15" i="41"/>
  <c r="V15" i="41"/>
  <c r="T15" i="41"/>
  <c r="F15" i="41"/>
  <c r="Z14" i="41"/>
  <c r="X14" i="41"/>
  <c r="V14" i="41"/>
  <c r="T14" i="41"/>
  <c r="F14" i="41"/>
  <c r="Z13" i="41"/>
  <c r="X13" i="41"/>
  <c r="V13" i="41"/>
  <c r="T13" i="41"/>
  <c r="F13" i="41"/>
  <c r="Z12" i="41"/>
  <c r="X12" i="41"/>
  <c r="V12" i="41"/>
  <c r="T12" i="41"/>
  <c r="F12" i="41"/>
  <c r="Z11" i="41"/>
  <c r="X11" i="41"/>
  <c r="V11" i="41"/>
  <c r="T11" i="41"/>
  <c r="Z10" i="4"/>
  <c r="F11" i="41"/>
  <c r="Z10" i="41"/>
  <c r="X10" i="41"/>
  <c r="V10" i="41"/>
  <c r="T10" i="41"/>
  <c r="F10" i="41"/>
  <c r="Z9" i="41"/>
  <c r="X9" i="41"/>
  <c r="V9" i="41"/>
  <c r="T9" i="41"/>
  <c r="F9" i="41"/>
  <c r="Z8" i="41"/>
  <c r="X8" i="41"/>
  <c r="V8" i="41"/>
  <c r="T8" i="41"/>
  <c r="F8" i="41"/>
  <c r="Z7" i="41"/>
  <c r="X7" i="41"/>
  <c r="V7" i="41"/>
  <c r="T7" i="41"/>
  <c r="F7" i="41"/>
  <c r="Z6" i="41"/>
  <c r="X6" i="41"/>
  <c r="V6" i="41"/>
  <c r="T6" i="41"/>
  <c r="F6" i="41"/>
  <c r="Z5" i="41"/>
  <c r="X5" i="41"/>
  <c r="V5" i="41"/>
  <c r="T5" i="41"/>
  <c r="F5" i="41"/>
  <c r="Z4" i="41"/>
  <c r="X4" i="41"/>
  <c r="V4" i="41"/>
  <c r="T4" i="41"/>
  <c r="F4" i="41"/>
  <c r="Z3" i="41"/>
  <c r="X3" i="41"/>
  <c r="V3" i="41"/>
  <c r="T3" i="41"/>
  <c r="F3" i="41"/>
  <c r="Z2" i="41"/>
  <c r="X2" i="41"/>
  <c r="V2" i="41"/>
  <c r="T2" i="41"/>
  <c r="F2" i="41"/>
  <c r="AF30" i="4"/>
  <c r="AF25" i="4"/>
  <c r="AF46" i="4"/>
  <c r="AF57" i="4"/>
  <c r="AF51" i="4"/>
  <c r="AF28" i="4"/>
  <c r="AF42" i="4"/>
  <c r="AF11" i="4"/>
  <c r="AF15" i="4"/>
  <c r="AF61" i="4"/>
  <c r="AF22" i="4"/>
  <c r="AF47" i="4"/>
  <c r="AF34" i="4"/>
  <c r="AF38" i="4"/>
  <c r="AF23" i="4"/>
  <c r="AF35" i="4"/>
  <c r="AF52" i="4"/>
  <c r="AF49" i="4"/>
  <c r="AF62" i="4"/>
  <c r="AF9" i="4"/>
  <c r="AF43" i="4"/>
  <c r="AF18" i="4"/>
  <c r="AB25" i="4"/>
  <c r="AB4" i="4"/>
  <c r="AB48" i="4"/>
  <c r="AB53" i="4"/>
  <c r="AB34" i="4"/>
  <c r="AB38" i="4"/>
  <c r="AB49" i="4"/>
  <c r="AB37" i="4"/>
  <c r="Y28" i="4"/>
  <c r="Y29" i="4"/>
  <c r="Y17" i="4"/>
  <c r="Y8" i="4"/>
  <c r="Y12" i="4"/>
  <c r="Y9" i="4"/>
  <c r="Y68" i="4"/>
  <c r="U46" i="4"/>
  <c r="U36" i="4"/>
  <c r="U55" i="4"/>
  <c r="U13" i="4"/>
  <c r="U35" i="4"/>
  <c r="U66" i="4"/>
  <c r="R48" i="4"/>
  <c r="R53" i="4"/>
  <c r="R34" i="4"/>
  <c r="R38" i="4"/>
  <c r="R49" i="4"/>
  <c r="R37" i="4"/>
  <c r="N30" i="4"/>
  <c r="N25" i="4"/>
  <c r="N4" i="4"/>
  <c r="N48" i="4"/>
  <c r="N53" i="4"/>
  <c r="N34" i="4"/>
  <c r="N38" i="4"/>
  <c r="N49" i="4"/>
  <c r="N37" i="4"/>
  <c r="K39" i="4"/>
  <c r="K57" i="4"/>
  <c r="K48" i="4"/>
  <c r="K53" i="4"/>
  <c r="K34" i="4"/>
  <c r="K38" i="4"/>
  <c r="K49" i="4"/>
  <c r="K37" i="4"/>
  <c r="G25" i="4"/>
  <c r="G41" i="4"/>
  <c r="G29" i="4"/>
  <c r="G20" i="4"/>
  <c r="G11" i="4"/>
  <c r="G6" i="4"/>
  <c r="G55" i="4"/>
  <c r="G26" i="4"/>
  <c r="G53" i="4"/>
  <c r="G56" i="4"/>
  <c r="G13" i="4"/>
  <c r="G50" i="4"/>
  <c r="G38" i="4"/>
  <c r="G14" i="4"/>
  <c r="G12" i="4"/>
  <c r="G24" i="4"/>
  <c r="G16" i="4"/>
  <c r="G27" i="4"/>
  <c r="G67" i="4"/>
  <c r="G68" i="4"/>
  <c r="D42" i="4"/>
  <c r="D41" i="4"/>
  <c r="D6" i="4"/>
  <c r="D55" i="4"/>
  <c r="D7" i="4"/>
  <c r="D47" i="4"/>
  <c r="D56" i="4"/>
  <c r="D14" i="4"/>
  <c r="D12" i="4"/>
  <c r="D49" i="4"/>
  <c r="D43" i="4"/>
  <c r="D27" i="4"/>
  <c r="D5" i="4"/>
  <c r="Z2" i="34"/>
  <c r="AF64" i="4" s="1"/>
  <c r="G65" i="4"/>
  <c r="G39" i="4"/>
  <c r="G44" i="4"/>
  <c r="G54" i="4"/>
  <c r="G58" i="4"/>
  <c r="L2" i="34"/>
  <c r="AF17" i="4" l="1"/>
  <c r="AK20" i="4"/>
  <c r="AQ20" i="4" s="1"/>
  <c r="AE86" i="45"/>
  <c r="E731" i="46"/>
  <c r="AE85" i="45"/>
  <c r="E730" i="46"/>
  <c r="AF51" i="6"/>
  <c r="AK51" i="6" s="1"/>
  <c r="AE84" i="45"/>
  <c r="E729" i="46"/>
  <c r="AE83" i="45"/>
  <c r="E728" i="46"/>
  <c r="AE82" i="45"/>
  <c r="E727" i="46"/>
  <c r="AE13" i="45"/>
  <c r="E658" i="46"/>
  <c r="AC8" i="45"/>
  <c r="AC68" i="44"/>
  <c r="AC69" i="44"/>
  <c r="B879" i="46"/>
  <c r="AC29" i="44"/>
  <c r="B839" i="46"/>
  <c r="AC14" i="44"/>
  <c r="B824" i="46"/>
  <c r="AC28" i="44"/>
  <c r="AE11" i="45"/>
  <c r="E656" i="46"/>
  <c r="AE12" i="45"/>
  <c r="E657" i="46"/>
  <c r="AE15" i="42"/>
  <c r="AC11" i="44"/>
  <c r="B821" i="46"/>
  <c r="AC12" i="44"/>
  <c r="B822" i="46"/>
  <c r="AC13" i="44"/>
  <c r="B823" i="46"/>
  <c r="AK16" i="6"/>
  <c r="AK39" i="6"/>
  <c r="AK7" i="6"/>
  <c r="AK77" i="6"/>
  <c r="AK69" i="6"/>
  <c r="AC83" i="45"/>
  <c r="B731" i="46"/>
  <c r="AC60" i="45"/>
  <c r="AC67" i="45"/>
  <c r="B715" i="46"/>
  <c r="AC11" i="45"/>
  <c r="B659" i="46"/>
  <c r="AC12" i="45"/>
  <c r="AC67" i="44"/>
  <c r="B877" i="46"/>
  <c r="AC44" i="44"/>
  <c r="AC10" i="44"/>
  <c r="B820" i="46"/>
  <c r="AE6" i="41"/>
  <c r="AE14" i="41"/>
  <c r="AC88" i="44"/>
  <c r="AC78" i="44"/>
  <c r="AC90" i="44"/>
  <c r="AC81" i="44"/>
  <c r="B891" i="46"/>
  <c r="AC84" i="44"/>
  <c r="AC74" i="44"/>
  <c r="AC87" i="44"/>
  <c r="B897" i="46"/>
  <c r="AC75" i="44"/>
  <c r="B885" i="46"/>
  <c r="AC85" i="44"/>
  <c r="B895" i="46"/>
  <c r="AC77" i="44"/>
  <c r="B887" i="46"/>
  <c r="AC79" i="44"/>
  <c r="B889" i="46"/>
  <c r="AC82" i="44"/>
  <c r="AC76" i="44"/>
  <c r="AC89" i="44"/>
  <c r="B899" i="46"/>
  <c r="AC83" i="44"/>
  <c r="B893" i="46"/>
  <c r="AC86" i="44"/>
  <c r="AE90" i="43"/>
  <c r="AE92" i="43"/>
  <c r="AE93" i="43"/>
  <c r="E576" i="46"/>
  <c r="AE91" i="43"/>
  <c r="E574" i="46"/>
  <c r="AE94" i="43"/>
  <c r="AI51" i="4"/>
  <c r="AC91" i="42"/>
  <c r="B415" i="46"/>
  <c r="AC89" i="42"/>
  <c r="B413" i="46"/>
  <c r="AC90" i="42"/>
  <c r="B414" i="46"/>
  <c r="AK44" i="6"/>
  <c r="AK4" i="6"/>
  <c r="AE81" i="45"/>
  <c r="E726" i="46"/>
  <c r="AK11" i="4"/>
  <c r="AQ11" i="4" s="1"/>
  <c r="AK51" i="4"/>
  <c r="AQ51" i="4" s="1"/>
  <c r="AK59" i="4"/>
  <c r="AQ59" i="4" s="1"/>
  <c r="AK27" i="4"/>
  <c r="AQ27" i="4" s="1"/>
  <c r="AK9" i="4"/>
  <c r="AQ9" i="4" s="1"/>
  <c r="AK62" i="4"/>
  <c r="AQ62" i="4" s="1"/>
  <c r="AC81" i="45"/>
  <c r="B729" i="46"/>
  <c r="AC82" i="45"/>
  <c r="B730" i="46"/>
  <c r="AC86" i="43"/>
  <c r="AC87" i="43"/>
  <c r="B573" i="46"/>
  <c r="AC91" i="41"/>
  <c r="B253" i="46"/>
  <c r="AK79" i="6"/>
  <c r="AK78" i="6"/>
  <c r="AK76" i="6"/>
  <c r="AK75" i="6"/>
  <c r="AK74" i="6"/>
  <c r="AK73" i="6"/>
  <c r="AK72" i="6"/>
  <c r="AK71" i="6"/>
  <c r="AK70" i="6"/>
  <c r="AK63" i="6"/>
  <c r="AK66" i="6"/>
  <c r="AK61" i="6"/>
  <c r="AK50" i="6"/>
  <c r="AK43" i="6"/>
  <c r="AK36" i="6"/>
  <c r="AK6" i="6"/>
  <c r="AK34" i="6"/>
  <c r="AK12" i="6"/>
  <c r="AK33" i="6"/>
  <c r="AK18" i="6"/>
  <c r="AK46" i="6"/>
  <c r="AK38" i="6"/>
  <c r="AK31" i="6"/>
  <c r="AK65" i="6"/>
  <c r="AK32" i="6"/>
  <c r="AK56" i="6"/>
  <c r="AK59" i="6"/>
  <c r="AK62" i="6"/>
  <c r="AK52" i="6"/>
  <c r="AK37" i="6"/>
  <c r="AK45" i="6"/>
  <c r="AK22" i="6"/>
  <c r="AK20" i="6"/>
  <c r="AK9" i="6"/>
  <c r="AK25" i="6"/>
  <c r="AK35" i="6"/>
  <c r="AK21" i="6"/>
  <c r="AK13" i="6"/>
  <c r="AK11" i="6"/>
  <c r="AK41" i="6"/>
  <c r="AK42" i="6"/>
  <c r="AK68" i="6"/>
  <c r="AK53" i="6"/>
  <c r="AK27" i="6"/>
  <c r="AK29" i="6"/>
  <c r="AK58" i="6"/>
  <c r="AK40" i="6"/>
  <c r="AK10" i="6"/>
  <c r="AK55" i="6"/>
  <c r="AK5" i="6"/>
  <c r="AK48" i="6"/>
  <c r="AK15" i="6"/>
  <c r="AK64" i="6"/>
  <c r="AK47" i="6"/>
  <c r="AK3" i="6"/>
  <c r="AK67" i="6"/>
  <c r="AK17" i="6"/>
  <c r="AK14" i="6"/>
  <c r="AK26" i="6"/>
  <c r="AK49" i="6"/>
  <c r="AK8" i="6"/>
  <c r="AK28" i="6"/>
  <c r="AK54" i="6"/>
  <c r="AK24" i="6"/>
  <c r="AK19" i="6"/>
  <c r="AK23" i="6"/>
  <c r="AK57" i="6"/>
  <c r="AK60" i="6"/>
  <c r="AK30" i="6"/>
  <c r="AQ68" i="4"/>
  <c r="AQ67" i="4"/>
  <c r="AQ37" i="4"/>
  <c r="AQ23" i="4"/>
  <c r="AQ7" i="4"/>
  <c r="AQ64" i="4"/>
  <c r="AQ39" i="4"/>
  <c r="AQ19" i="4"/>
  <c r="AQ10" i="4"/>
  <c r="AQ43" i="4"/>
  <c r="AQ24" i="4"/>
  <c r="AQ29" i="4"/>
  <c r="AQ28" i="4"/>
  <c r="AQ21" i="4"/>
  <c r="AQ18" i="4"/>
  <c r="AQ16" i="4"/>
  <c r="AQ60" i="4"/>
  <c r="AQ61" i="4"/>
  <c r="AQ42" i="4"/>
  <c r="AQ31" i="4"/>
  <c r="AQ30" i="4"/>
  <c r="AQ12" i="4"/>
  <c r="AQ15" i="4"/>
  <c r="AQ3" i="4"/>
  <c r="AQ5" i="4"/>
  <c r="AQ17" i="4"/>
  <c r="AQ45" i="4"/>
  <c r="AQ14" i="4"/>
  <c r="AQ56" i="4"/>
  <c r="AQ53" i="4"/>
  <c r="AQ48" i="4"/>
  <c r="AQ4" i="4"/>
  <c r="AQ25" i="4"/>
  <c r="AQ32" i="4"/>
  <c r="AQ49" i="4"/>
  <c r="AQ38" i="4"/>
  <c r="AQ34" i="4"/>
  <c r="AQ26" i="4"/>
  <c r="AQ33" i="4"/>
  <c r="AQ57" i="4"/>
  <c r="AQ44" i="4"/>
  <c r="AQ40" i="4"/>
  <c r="AQ63" i="4"/>
  <c r="AQ52" i="4"/>
  <c r="AQ50" i="4"/>
  <c r="AQ47" i="4"/>
  <c r="AQ55" i="4"/>
  <c r="AQ46" i="4"/>
  <c r="AQ58" i="4"/>
  <c r="AQ66" i="4"/>
  <c r="AQ35" i="4"/>
  <c r="AQ22" i="4"/>
  <c r="AQ6" i="4"/>
  <c r="AQ54" i="4"/>
  <c r="AC66" i="45"/>
  <c r="AC65" i="45"/>
  <c r="B713" i="46"/>
  <c r="AC64" i="45"/>
  <c r="AC63" i="45"/>
  <c r="B711" i="46"/>
  <c r="AC62" i="45"/>
  <c r="AC61" i="45"/>
  <c r="B709" i="46"/>
  <c r="AC59" i="45"/>
  <c r="AC58" i="45"/>
  <c r="AC57" i="45"/>
  <c r="AC56" i="45"/>
  <c r="AE65" i="45"/>
  <c r="E710" i="46"/>
  <c r="AE66" i="45"/>
  <c r="E711" i="46"/>
  <c r="AE59" i="45"/>
  <c r="E704" i="46"/>
  <c r="AE67" i="45"/>
  <c r="E712" i="46"/>
  <c r="AE68" i="45"/>
  <c r="E713" i="46"/>
  <c r="AE61" i="45"/>
  <c r="E706" i="46"/>
  <c r="AE62" i="45"/>
  <c r="E707" i="46"/>
  <c r="AE63" i="45"/>
  <c r="E708" i="46"/>
  <c r="AE60" i="45"/>
  <c r="E705" i="46"/>
  <c r="AE64" i="45"/>
  <c r="E709" i="46"/>
  <c r="AC65" i="44"/>
  <c r="B875" i="46"/>
  <c r="AC66" i="44"/>
  <c r="AC62" i="43"/>
  <c r="AE49" i="42"/>
  <c r="AC45" i="44"/>
  <c r="B855" i="46"/>
  <c r="AC41" i="44"/>
  <c r="B851" i="46"/>
  <c r="AC42" i="44"/>
  <c r="AC43" i="44"/>
  <c r="B853" i="46"/>
  <c r="AE30" i="41"/>
  <c r="AE32" i="41"/>
  <c r="AE36" i="41"/>
  <c r="AE40" i="41"/>
  <c r="AC36" i="41"/>
  <c r="AC37" i="41"/>
  <c r="B199" i="46"/>
  <c r="AC33" i="41"/>
  <c r="B195" i="46"/>
  <c r="AC34" i="41"/>
  <c r="AC35" i="41"/>
  <c r="B197" i="46"/>
  <c r="AE31" i="42"/>
  <c r="AE37" i="42"/>
  <c r="AE30" i="43"/>
  <c r="AC26" i="43"/>
  <c r="AC28" i="43"/>
  <c r="AC20" i="43"/>
  <c r="AC10" i="45"/>
  <c r="AC9" i="45"/>
  <c r="B657" i="46"/>
  <c r="AE9" i="45"/>
  <c r="E654" i="46"/>
  <c r="AE10" i="45"/>
  <c r="E655" i="46"/>
  <c r="AC18" i="43"/>
  <c r="AC16" i="43"/>
  <c r="AC17" i="43"/>
  <c r="B503" i="46"/>
  <c r="AC19" i="43"/>
  <c r="B505" i="46"/>
  <c r="AE10" i="43"/>
  <c r="AE16" i="43"/>
  <c r="AE22" i="43"/>
  <c r="AE18" i="43"/>
  <c r="AE17" i="43"/>
  <c r="E500" i="46"/>
  <c r="AE20" i="43"/>
  <c r="AE12" i="43"/>
  <c r="AE21" i="43"/>
  <c r="E504" i="46"/>
  <c r="AE19" i="43"/>
  <c r="E502" i="46"/>
  <c r="AE5" i="42"/>
  <c r="AC9" i="44"/>
  <c r="B819" i="46"/>
  <c r="AC6" i="44"/>
  <c r="B816" i="46"/>
  <c r="AC7" i="44"/>
  <c r="B817" i="46"/>
  <c r="AC8" i="44"/>
  <c r="B818" i="46"/>
  <c r="AE10" i="41"/>
  <c r="AE12" i="41"/>
  <c r="AE22" i="41"/>
  <c r="AE6" i="45"/>
  <c r="E651" i="46"/>
  <c r="AE7" i="45"/>
  <c r="E652" i="46"/>
  <c r="AE8" i="45"/>
  <c r="E653" i="46"/>
  <c r="AE5" i="45"/>
  <c r="E650" i="46"/>
  <c r="AE80" i="45"/>
  <c r="E725" i="46"/>
  <c r="AE79" i="45"/>
  <c r="E724" i="46"/>
  <c r="AE77" i="45"/>
  <c r="E722" i="46"/>
  <c r="AE78" i="45"/>
  <c r="E723" i="46"/>
  <c r="AC76" i="45"/>
  <c r="AC80" i="45"/>
  <c r="B728" i="46"/>
  <c r="AC74" i="45"/>
  <c r="B722" i="46"/>
  <c r="AC78" i="45"/>
  <c r="B726" i="46"/>
  <c r="AC75" i="45"/>
  <c r="B723" i="46"/>
  <c r="AC79" i="45"/>
  <c r="B727" i="46"/>
  <c r="AC45" i="45"/>
  <c r="B693" i="46"/>
  <c r="AC48" i="45"/>
  <c r="AC41" i="45"/>
  <c r="B689" i="46"/>
  <c r="AC38" i="45"/>
  <c r="AC39" i="45"/>
  <c r="B687" i="46"/>
  <c r="AC42" i="45"/>
  <c r="AC49" i="45"/>
  <c r="B697" i="46"/>
  <c r="AC43" i="45"/>
  <c r="B691" i="46"/>
  <c r="AC46" i="45"/>
  <c r="AC40" i="45"/>
  <c r="AC47" i="45"/>
  <c r="B695" i="46"/>
  <c r="AC6" i="45"/>
  <c r="B654" i="46"/>
  <c r="AC7" i="45"/>
  <c r="B655" i="46"/>
  <c r="AC2" i="45"/>
  <c r="B650" i="46"/>
  <c r="AC3" i="45"/>
  <c r="B651" i="46"/>
  <c r="AC4" i="45"/>
  <c r="B652" i="46"/>
  <c r="AC5" i="45"/>
  <c r="B653" i="46"/>
  <c r="AE7" i="43"/>
  <c r="E490" i="46"/>
  <c r="AE9" i="43"/>
  <c r="E492" i="46"/>
  <c r="AE11" i="43"/>
  <c r="E494" i="46"/>
  <c r="AE14" i="43"/>
  <c r="AE5" i="43"/>
  <c r="E488" i="46"/>
  <c r="AE8" i="43"/>
  <c r="AE15" i="43"/>
  <c r="E498" i="46"/>
  <c r="AE6" i="43"/>
  <c r="AE13" i="43"/>
  <c r="E496" i="46"/>
  <c r="AE25" i="43"/>
  <c r="E508" i="46"/>
  <c r="AE36" i="43"/>
  <c r="AE31" i="43"/>
  <c r="E514" i="46"/>
  <c r="AE28" i="43"/>
  <c r="AE34" i="43"/>
  <c r="AE37" i="43"/>
  <c r="E520" i="46"/>
  <c r="AE23" i="43"/>
  <c r="E506" i="46"/>
  <c r="AE26" i="43"/>
  <c r="AE29" i="43"/>
  <c r="E512" i="46"/>
  <c r="AE32" i="43"/>
  <c r="AE35" i="43"/>
  <c r="E518" i="46"/>
  <c r="AE38" i="43"/>
  <c r="AE24" i="43"/>
  <c r="AE27" i="43"/>
  <c r="E510" i="46"/>
  <c r="AE33" i="43"/>
  <c r="E516" i="46"/>
  <c r="AE46" i="43"/>
  <c r="E529" i="46"/>
  <c r="AE50" i="43"/>
  <c r="E533" i="46"/>
  <c r="AE57" i="43"/>
  <c r="E540" i="46"/>
  <c r="AE52" i="43"/>
  <c r="E535" i="46"/>
  <c r="AE41" i="43"/>
  <c r="E524" i="46"/>
  <c r="AE58" i="43"/>
  <c r="E541" i="46"/>
  <c r="AE53" i="43"/>
  <c r="E536" i="46"/>
  <c r="AE44" i="43"/>
  <c r="E527" i="46"/>
  <c r="AE47" i="43"/>
  <c r="E530" i="46"/>
  <c r="AE42" i="43"/>
  <c r="E525" i="46"/>
  <c r="AE54" i="43"/>
  <c r="E537" i="46"/>
  <c r="AE48" i="43"/>
  <c r="AE43" i="43"/>
  <c r="E526" i="46"/>
  <c r="AE55" i="43"/>
  <c r="E538" i="46"/>
  <c r="AE49" i="43"/>
  <c r="E532" i="46"/>
  <c r="AE56" i="43"/>
  <c r="E539" i="46"/>
  <c r="AE45" i="43"/>
  <c r="E528" i="46"/>
  <c r="AE66" i="43"/>
  <c r="E549" i="46"/>
  <c r="AE62" i="43"/>
  <c r="E545" i="46"/>
  <c r="AE72" i="43"/>
  <c r="E555" i="46"/>
  <c r="AE67" i="43"/>
  <c r="E550" i="46"/>
  <c r="AE59" i="43"/>
  <c r="E542" i="46"/>
  <c r="AE73" i="43"/>
  <c r="E556" i="46"/>
  <c r="AE63" i="43"/>
  <c r="E546" i="46"/>
  <c r="AE76" i="43"/>
  <c r="E559" i="46"/>
  <c r="AE68" i="43"/>
  <c r="E551" i="46"/>
  <c r="AE60" i="43"/>
  <c r="E543" i="46"/>
  <c r="AE64" i="43"/>
  <c r="AE74" i="43"/>
  <c r="E557" i="46"/>
  <c r="AE71" i="43"/>
  <c r="E554" i="46"/>
  <c r="AE75" i="43"/>
  <c r="E558" i="46"/>
  <c r="AE65" i="43"/>
  <c r="E548" i="46"/>
  <c r="AE70" i="43"/>
  <c r="E553" i="46"/>
  <c r="AE88" i="43"/>
  <c r="E571" i="46"/>
  <c r="AE86" i="43"/>
  <c r="E569" i="46"/>
  <c r="AE78" i="43"/>
  <c r="E561" i="46"/>
  <c r="AE83" i="43"/>
  <c r="E566" i="46"/>
  <c r="AE87" i="43"/>
  <c r="E570" i="46"/>
  <c r="AE84" i="43"/>
  <c r="E567" i="46"/>
  <c r="AE77" i="43"/>
  <c r="E560" i="46"/>
  <c r="AE81" i="43"/>
  <c r="E564" i="46"/>
  <c r="AE85" i="43"/>
  <c r="E568" i="46"/>
  <c r="AE89" i="43"/>
  <c r="E572" i="46"/>
  <c r="AE82" i="43"/>
  <c r="E565" i="46"/>
  <c r="AC85" i="43"/>
  <c r="B571" i="46"/>
  <c r="AC78" i="43"/>
  <c r="B564" i="46"/>
  <c r="AC74" i="43"/>
  <c r="B560" i="46"/>
  <c r="AC83" i="43"/>
  <c r="B569" i="46"/>
  <c r="AC81" i="43"/>
  <c r="B567" i="46"/>
  <c r="AC79" i="43"/>
  <c r="B565" i="46"/>
  <c r="AC84" i="43"/>
  <c r="B570" i="46"/>
  <c r="AC77" i="43"/>
  <c r="B563" i="46"/>
  <c r="AC80" i="43"/>
  <c r="B566" i="46"/>
  <c r="AC76" i="43"/>
  <c r="B562" i="46"/>
  <c r="AC82" i="43"/>
  <c r="B568" i="46"/>
  <c r="AC67" i="43"/>
  <c r="B553" i="46"/>
  <c r="AC56" i="43"/>
  <c r="B542" i="46"/>
  <c r="AC59" i="43"/>
  <c r="B545" i="46"/>
  <c r="AC63" i="43"/>
  <c r="B549" i="46"/>
  <c r="AC73" i="43"/>
  <c r="B559" i="46"/>
  <c r="AC64" i="43"/>
  <c r="B550" i="46"/>
  <c r="AC68" i="43"/>
  <c r="B554" i="46"/>
  <c r="AC66" i="43"/>
  <c r="B552" i="46"/>
  <c r="AC60" i="43"/>
  <c r="B546" i="46"/>
  <c r="AC72" i="43"/>
  <c r="B558" i="46"/>
  <c r="AC69" i="43"/>
  <c r="B555" i="46"/>
  <c r="AC61" i="43"/>
  <c r="B547" i="46"/>
  <c r="AC65" i="43"/>
  <c r="B551" i="46"/>
  <c r="AC70" i="43"/>
  <c r="B556" i="46"/>
  <c r="AC71" i="43"/>
  <c r="B557" i="46"/>
  <c r="AC57" i="43"/>
  <c r="B543" i="46"/>
  <c r="AC47" i="43"/>
  <c r="B533" i="46"/>
  <c r="AC51" i="43"/>
  <c r="B537" i="46"/>
  <c r="AC45" i="43"/>
  <c r="B531" i="46"/>
  <c r="AC42" i="43"/>
  <c r="B528" i="46"/>
  <c r="AC52" i="43"/>
  <c r="B538" i="46"/>
  <c r="AC46" i="43"/>
  <c r="B532" i="46"/>
  <c r="AC48" i="43"/>
  <c r="B534" i="46"/>
  <c r="AC41" i="43"/>
  <c r="B527" i="46"/>
  <c r="AC39" i="43"/>
  <c r="B525" i="46"/>
  <c r="AC43" i="43"/>
  <c r="B529" i="46"/>
  <c r="AC55" i="43"/>
  <c r="B541" i="46"/>
  <c r="AC53" i="43"/>
  <c r="B539" i="46"/>
  <c r="AC49" i="43"/>
  <c r="B535" i="46"/>
  <c r="AC54" i="43"/>
  <c r="B540" i="46"/>
  <c r="AC44" i="43"/>
  <c r="B530" i="46"/>
  <c r="AC50" i="43"/>
  <c r="B536" i="46"/>
  <c r="AC38" i="43"/>
  <c r="B524" i="46"/>
  <c r="AC29" i="43"/>
  <c r="B515" i="46"/>
  <c r="AC32" i="43"/>
  <c r="AC27" i="43"/>
  <c r="B513" i="46"/>
  <c r="AC22" i="43"/>
  <c r="AC30" i="43"/>
  <c r="AC25" i="43"/>
  <c r="B511" i="46"/>
  <c r="AC33" i="43"/>
  <c r="B519" i="46"/>
  <c r="AC21" i="43"/>
  <c r="B507" i="46"/>
  <c r="AC24" i="43"/>
  <c r="AC23" i="43"/>
  <c r="B509" i="46"/>
  <c r="AC31" i="43"/>
  <c r="B517" i="46"/>
  <c r="AC5" i="43"/>
  <c r="B491" i="46"/>
  <c r="AC13" i="43"/>
  <c r="B499" i="46"/>
  <c r="AC8" i="43"/>
  <c r="AC2" i="43"/>
  <c r="B488" i="46"/>
  <c r="AC6" i="43"/>
  <c r="AC14" i="43"/>
  <c r="AC9" i="43"/>
  <c r="B495" i="46"/>
  <c r="AC3" i="43"/>
  <c r="AC12" i="43"/>
  <c r="AC7" i="43"/>
  <c r="B493" i="46"/>
  <c r="AC15" i="43"/>
  <c r="B501" i="46"/>
  <c r="AC11" i="43"/>
  <c r="B497" i="46"/>
  <c r="AC4" i="43"/>
  <c r="AC10" i="43"/>
  <c r="AE87" i="42"/>
  <c r="E408" i="46"/>
  <c r="AE81" i="42"/>
  <c r="E402" i="46"/>
  <c r="AE88" i="42"/>
  <c r="E409" i="46"/>
  <c r="AE93" i="42"/>
  <c r="E414" i="46"/>
  <c r="AE84" i="42"/>
  <c r="E405" i="46"/>
  <c r="AE80" i="42"/>
  <c r="E401" i="46"/>
  <c r="AE85" i="42"/>
  <c r="E406" i="46"/>
  <c r="AE78" i="42"/>
  <c r="E399" i="46"/>
  <c r="AE82" i="42"/>
  <c r="E403" i="46"/>
  <c r="AE89" i="42"/>
  <c r="E410" i="46"/>
  <c r="AE90" i="42"/>
  <c r="E411" i="46"/>
  <c r="AE91" i="42"/>
  <c r="E412" i="46"/>
  <c r="AE79" i="42"/>
  <c r="E400" i="46"/>
  <c r="AE86" i="42"/>
  <c r="E407" i="46"/>
  <c r="AE94" i="42"/>
  <c r="E415" i="46"/>
  <c r="AE92" i="42"/>
  <c r="E413" i="46"/>
  <c r="AE77" i="42"/>
  <c r="E398" i="46"/>
  <c r="AE72" i="42"/>
  <c r="E393" i="46"/>
  <c r="AE76" i="42"/>
  <c r="E397" i="46"/>
  <c r="AE68" i="42"/>
  <c r="E389" i="46"/>
  <c r="AE59" i="42"/>
  <c r="E380" i="46"/>
  <c r="AE64" i="42"/>
  <c r="E385" i="46"/>
  <c r="AE73" i="42"/>
  <c r="E394" i="46"/>
  <c r="AE71" i="42"/>
  <c r="E392" i="46"/>
  <c r="AE67" i="42"/>
  <c r="E388" i="46"/>
  <c r="AE63" i="42"/>
  <c r="E384" i="46"/>
  <c r="AE66" i="42"/>
  <c r="E387" i="46"/>
  <c r="AE75" i="42"/>
  <c r="E396" i="46"/>
  <c r="AE62" i="42"/>
  <c r="E383" i="46"/>
  <c r="AE60" i="42"/>
  <c r="E381" i="46"/>
  <c r="AE65" i="42"/>
  <c r="E386" i="46"/>
  <c r="AE70" i="42"/>
  <c r="E391" i="46"/>
  <c r="AE74" i="42"/>
  <c r="E395" i="46"/>
  <c r="AE69" i="42"/>
  <c r="E390" i="46"/>
  <c r="AE56" i="42"/>
  <c r="E377" i="46"/>
  <c r="AE53" i="42"/>
  <c r="E374" i="46"/>
  <c r="AE57" i="42"/>
  <c r="E378" i="46"/>
  <c r="AE58" i="42"/>
  <c r="E379" i="46"/>
  <c r="AE44" i="42"/>
  <c r="E365" i="46"/>
  <c r="AE54" i="42"/>
  <c r="E375" i="46"/>
  <c r="AE45" i="42"/>
  <c r="E366" i="46"/>
  <c r="AE42" i="42"/>
  <c r="E363" i="46"/>
  <c r="AE51" i="42"/>
  <c r="E372" i="46"/>
  <c r="AE47" i="42"/>
  <c r="E368" i="46"/>
  <c r="AE48" i="42"/>
  <c r="E369" i="46"/>
  <c r="AE46" i="42"/>
  <c r="E367" i="46"/>
  <c r="AE50" i="42"/>
  <c r="E371" i="46"/>
  <c r="AE55" i="42"/>
  <c r="E376" i="46"/>
  <c r="AE52" i="42"/>
  <c r="E373" i="46"/>
  <c r="AE41" i="42"/>
  <c r="E362" i="46"/>
  <c r="AE23" i="42"/>
  <c r="E344" i="46"/>
  <c r="AE27" i="42"/>
  <c r="E348" i="46"/>
  <c r="AE34" i="42"/>
  <c r="E355" i="46"/>
  <c r="AE38" i="42"/>
  <c r="E359" i="46"/>
  <c r="AE24" i="42"/>
  <c r="E345" i="46"/>
  <c r="AE28" i="42"/>
  <c r="E349" i="46"/>
  <c r="AE35" i="42"/>
  <c r="E356" i="46"/>
  <c r="AE32" i="42"/>
  <c r="E353" i="46"/>
  <c r="AE39" i="42"/>
  <c r="E360" i="46"/>
  <c r="AE25" i="42"/>
  <c r="E346" i="46"/>
  <c r="AE29" i="42"/>
  <c r="E350" i="46"/>
  <c r="AE36" i="42"/>
  <c r="E357" i="46"/>
  <c r="AE40" i="42"/>
  <c r="E361" i="46"/>
  <c r="AE26" i="42"/>
  <c r="E347" i="46"/>
  <c r="AE30" i="42"/>
  <c r="E351" i="46"/>
  <c r="AE33" i="42"/>
  <c r="AE16" i="42"/>
  <c r="E337" i="46"/>
  <c r="AE9" i="42"/>
  <c r="E330" i="46"/>
  <c r="AE13" i="42"/>
  <c r="E334" i="46"/>
  <c r="AE20" i="42"/>
  <c r="E341" i="46"/>
  <c r="AE8" i="42"/>
  <c r="E329" i="46"/>
  <c r="AE6" i="42"/>
  <c r="E327" i="46"/>
  <c r="AE10" i="42"/>
  <c r="E331" i="46"/>
  <c r="AE14" i="42"/>
  <c r="E335" i="46"/>
  <c r="AE17" i="42"/>
  <c r="AE12" i="42"/>
  <c r="E333" i="46"/>
  <c r="AE21" i="42"/>
  <c r="AE19" i="42"/>
  <c r="E340" i="46"/>
  <c r="AE7" i="42"/>
  <c r="E328" i="46"/>
  <c r="AE11" i="42"/>
  <c r="E332" i="46"/>
  <c r="AE18" i="42"/>
  <c r="E339" i="46"/>
  <c r="AE22" i="42"/>
  <c r="E343" i="46"/>
  <c r="AC75" i="42"/>
  <c r="B399" i="46"/>
  <c r="AC81" i="42"/>
  <c r="B405" i="46"/>
  <c r="AC76" i="42"/>
  <c r="B400" i="46"/>
  <c r="AC88" i="42"/>
  <c r="B412" i="46"/>
  <c r="AC82" i="42"/>
  <c r="B406" i="46"/>
  <c r="AC78" i="42"/>
  <c r="B402" i="46"/>
  <c r="AC79" i="42"/>
  <c r="B403" i="46"/>
  <c r="AC86" i="42"/>
  <c r="B410" i="46"/>
  <c r="AC83" i="42"/>
  <c r="B407" i="46"/>
  <c r="AC74" i="42"/>
  <c r="B398" i="46"/>
  <c r="AC84" i="42"/>
  <c r="B408" i="46"/>
  <c r="AC80" i="42"/>
  <c r="B404" i="46"/>
  <c r="AC87" i="42"/>
  <c r="B411" i="46"/>
  <c r="AC85" i="42"/>
  <c r="B409" i="46"/>
  <c r="AC57" i="42"/>
  <c r="B381" i="46"/>
  <c r="AC62" i="42"/>
  <c r="B386" i="46"/>
  <c r="AC67" i="42"/>
  <c r="B391" i="46"/>
  <c r="AC66" i="42"/>
  <c r="B390" i="46"/>
  <c r="AC72" i="42"/>
  <c r="B396" i="46"/>
  <c r="AC63" i="42"/>
  <c r="B387" i="46"/>
  <c r="AC68" i="42"/>
  <c r="B392" i="46"/>
  <c r="AC59" i="42"/>
  <c r="B383" i="46"/>
  <c r="AC64" i="42"/>
  <c r="B388" i="46"/>
  <c r="AC73" i="42"/>
  <c r="B397" i="46"/>
  <c r="AC69" i="42"/>
  <c r="B393" i="46"/>
  <c r="AC61" i="42"/>
  <c r="B385" i="46"/>
  <c r="AC60" i="42"/>
  <c r="B384" i="46"/>
  <c r="AC65" i="42"/>
  <c r="B389" i="46"/>
  <c r="AC70" i="42"/>
  <c r="B394" i="46"/>
  <c r="AC71" i="42"/>
  <c r="B395" i="46"/>
  <c r="AC56" i="42"/>
  <c r="B380" i="46"/>
  <c r="AC52" i="42"/>
  <c r="B376" i="46"/>
  <c r="AC38" i="42"/>
  <c r="B362" i="46"/>
  <c r="AC39" i="42"/>
  <c r="B363" i="46"/>
  <c r="AC44" i="42"/>
  <c r="B368" i="46"/>
  <c r="AC54" i="42"/>
  <c r="B378" i="46"/>
  <c r="AC42" i="42"/>
  <c r="B366" i="46"/>
  <c r="AC48" i="42"/>
  <c r="B372" i="46"/>
  <c r="AC45" i="42"/>
  <c r="B369" i="46"/>
  <c r="AC46" i="42"/>
  <c r="B370" i="46"/>
  <c r="AC50" i="42"/>
  <c r="B374" i="46"/>
  <c r="AC55" i="42"/>
  <c r="B379" i="46"/>
  <c r="AC53" i="42"/>
  <c r="B377" i="46"/>
  <c r="AC43" i="42"/>
  <c r="B367" i="46"/>
  <c r="AC41" i="42"/>
  <c r="B365" i="46"/>
  <c r="AC49" i="42"/>
  <c r="B373" i="46"/>
  <c r="AC47" i="42"/>
  <c r="B371" i="46"/>
  <c r="AC51" i="42"/>
  <c r="B375" i="46"/>
  <c r="AC34" i="42"/>
  <c r="B358" i="46"/>
  <c r="AC20" i="42"/>
  <c r="B344" i="46"/>
  <c r="AC27" i="42"/>
  <c r="B351" i="46"/>
  <c r="AC24" i="42"/>
  <c r="B348" i="46"/>
  <c r="AC28" i="42"/>
  <c r="B352" i="46"/>
  <c r="AC35" i="42"/>
  <c r="B359" i="46"/>
  <c r="AC31" i="42"/>
  <c r="B355" i="46"/>
  <c r="AC21" i="42"/>
  <c r="B345" i="46"/>
  <c r="AC32" i="42"/>
  <c r="B356" i="46"/>
  <c r="AC23" i="42"/>
  <c r="B347" i="46"/>
  <c r="AC25" i="42"/>
  <c r="B349" i="46"/>
  <c r="AC29" i="42"/>
  <c r="B353" i="46"/>
  <c r="AC36" i="42"/>
  <c r="B360" i="46"/>
  <c r="AC33" i="42"/>
  <c r="B357" i="46"/>
  <c r="AC22" i="42"/>
  <c r="B346" i="46"/>
  <c r="AC26" i="42"/>
  <c r="B350" i="46"/>
  <c r="AC30" i="42"/>
  <c r="B354" i="46"/>
  <c r="AC37" i="42"/>
  <c r="B361" i="46"/>
  <c r="AC9" i="42"/>
  <c r="B333" i="46"/>
  <c r="AC17" i="42"/>
  <c r="B341" i="46"/>
  <c r="AC6" i="42"/>
  <c r="B330" i="46"/>
  <c r="AC10" i="42"/>
  <c r="B334" i="46"/>
  <c r="AC14" i="42"/>
  <c r="B338" i="46"/>
  <c r="AC2" i="42"/>
  <c r="B326" i="46"/>
  <c r="AC7" i="42"/>
  <c r="B331" i="46"/>
  <c r="AC11" i="42"/>
  <c r="B335" i="46"/>
  <c r="AC15" i="42"/>
  <c r="B339" i="46"/>
  <c r="AC18" i="42"/>
  <c r="B342" i="46"/>
  <c r="AC16" i="42"/>
  <c r="B340" i="46"/>
  <c r="AC13" i="42"/>
  <c r="B337" i="46"/>
  <c r="AC3" i="42"/>
  <c r="B327" i="46"/>
  <c r="AC5" i="42"/>
  <c r="B329" i="46"/>
  <c r="AC4" i="42"/>
  <c r="B328" i="46"/>
  <c r="AC8" i="42"/>
  <c r="B332" i="46"/>
  <c r="AC12" i="42"/>
  <c r="B336" i="46"/>
  <c r="AC19" i="42"/>
  <c r="B343" i="46"/>
  <c r="AC56" i="44"/>
  <c r="B866" i="46"/>
  <c r="AC60" i="44"/>
  <c r="B870" i="46"/>
  <c r="AC64" i="44"/>
  <c r="B874" i="46"/>
  <c r="AC58" i="44"/>
  <c r="B868" i="46"/>
  <c r="AC57" i="44"/>
  <c r="B867" i="46"/>
  <c r="AC59" i="44"/>
  <c r="B869" i="46"/>
  <c r="AC62" i="44"/>
  <c r="B872" i="46"/>
  <c r="AC61" i="44"/>
  <c r="B871" i="46"/>
  <c r="AC63" i="44"/>
  <c r="B873" i="46"/>
  <c r="AC39" i="44"/>
  <c r="B849" i="46"/>
  <c r="AC40" i="44"/>
  <c r="B850" i="46"/>
  <c r="AC38" i="44"/>
  <c r="B848" i="46"/>
  <c r="AC25" i="44"/>
  <c r="B835" i="46"/>
  <c r="AC22" i="44"/>
  <c r="B832" i="46"/>
  <c r="AC26" i="44"/>
  <c r="B836" i="46"/>
  <c r="AC21" i="44"/>
  <c r="B831" i="46"/>
  <c r="AC23" i="44"/>
  <c r="B833" i="46"/>
  <c r="AC27" i="44"/>
  <c r="B837" i="46"/>
  <c r="AC20" i="44"/>
  <c r="B830" i="46"/>
  <c r="AC24" i="44"/>
  <c r="B834" i="46"/>
  <c r="AC5" i="44"/>
  <c r="B815" i="46"/>
  <c r="AC4" i="44"/>
  <c r="B814" i="46"/>
  <c r="AC2" i="44"/>
  <c r="B812" i="46"/>
  <c r="AC3" i="44"/>
  <c r="B813" i="46"/>
  <c r="AE17" i="41"/>
  <c r="E176" i="46"/>
  <c r="AE20" i="41"/>
  <c r="AE11" i="41"/>
  <c r="E170" i="46"/>
  <c r="AE5" i="41"/>
  <c r="E164" i="46"/>
  <c r="AE8" i="41"/>
  <c r="AE21" i="41"/>
  <c r="E180" i="46"/>
  <c r="AE15" i="41"/>
  <c r="E174" i="46"/>
  <c r="AE18" i="41"/>
  <c r="AE9" i="41"/>
  <c r="E168" i="46"/>
  <c r="AE7" i="41"/>
  <c r="E166" i="46"/>
  <c r="AE19" i="41"/>
  <c r="E178" i="46"/>
  <c r="AE13" i="41"/>
  <c r="E172" i="46"/>
  <c r="AE16" i="41"/>
  <c r="AE25" i="41"/>
  <c r="E184" i="46"/>
  <c r="AE28" i="41"/>
  <c r="AE34" i="41"/>
  <c r="AE37" i="41"/>
  <c r="E196" i="46"/>
  <c r="AE29" i="41"/>
  <c r="E188" i="46"/>
  <c r="AE35" i="41"/>
  <c r="E194" i="46"/>
  <c r="AE23" i="41"/>
  <c r="E182" i="46"/>
  <c r="AE26" i="41"/>
  <c r="AE38" i="41"/>
  <c r="AE33" i="41"/>
  <c r="E192" i="46"/>
  <c r="AE27" i="41"/>
  <c r="E186" i="46"/>
  <c r="AE39" i="41"/>
  <c r="E198" i="46"/>
  <c r="AE31" i="41"/>
  <c r="E190" i="46"/>
  <c r="AE24" i="41"/>
  <c r="AE55" i="41"/>
  <c r="E214" i="46"/>
  <c r="AE50" i="41"/>
  <c r="E209" i="46"/>
  <c r="AE41" i="41"/>
  <c r="E200" i="46"/>
  <c r="AE42" i="41"/>
  <c r="E201" i="46"/>
  <c r="AE47" i="41"/>
  <c r="E206" i="46"/>
  <c r="AE52" i="41"/>
  <c r="E211" i="46"/>
  <c r="AE56" i="41"/>
  <c r="E215" i="46"/>
  <c r="AE48" i="41"/>
  <c r="E207" i="46"/>
  <c r="AE53" i="41"/>
  <c r="E212" i="46"/>
  <c r="AE57" i="41"/>
  <c r="E216" i="46"/>
  <c r="AE44" i="41"/>
  <c r="E203" i="46"/>
  <c r="AE46" i="41"/>
  <c r="E205" i="46"/>
  <c r="AE49" i="41"/>
  <c r="E208" i="46"/>
  <c r="AE58" i="41"/>
  <c r="E217" i="46"/>
  <c r="AE51" i="41"/>
  <c r="E210" i="46"/>
  <c r="AE45" i="41"/>
  <c r="E204" i="46"/>
  <c r="AE54" i="41"/>
  <c r="E213" i="46"/>
  <c r="AE60" i="41"/>
  <c r="E219" i="46"/>
  <c r="AE65" i="41"/>
  <c r="E224" i="46"/>
  <c r="AE62" i="41"/>
  <c r="E221" i="46"/>
  <c r="AE64" i="41"/>
  <c r="E223" i="46"/>
  <c r="AE61" i="41"/>
  <c r="E220" i="46"/>
  <c r="AE71" i="41"/>
  <c r="E230" i="46"/>
  <c r="AE75" i="41"/>
  <c r="E234" i="46"/>
  <c r="AE69" i="41"/>
  <c r="E228" i="46"/>
  <c r="AE66" i="41"/>
  <c r="E225" i="46"/>
  <c r="AE70" i="41"/>
  <c r="E229" i="46"/>
  <c r="AE72" i="41"/>
  <c r="E231" i="46"/>
  <c r="AE76" i="41"/>
  <c r="E235" i="46"/>
  <c r="AE63" i="41"/>
  <c r="E222" i="46"/>
  <c r="AE67" i="41"/>
  <c r="E226" i="46"/>
  <c r="AE59" i="41"/>
  <c r="E218" i="46"/>
  <c r="AE74" i="41"/>
  <c r="E233" i="46"/>
  <c r="AE68" i="41"/>
  <c r="E227" i="46"/>
  <c r="AE73" i="41"/>
  <c r="E232" i="46"/>
  <c r="AE87" i="41"/>
  <c r="E246" i="46"/>
  <c r="AE91" i="41"/>
  <c r="E250" i="46"/>
  <c r="AE94" i="41"/>
  <c r="E253" i="46"/>
  <c r="AE79" i="41"/>
  <c r="E238" i="46"/>
  <c r="AE80" i="41"/>
  <c r="E239" i="46"/>
  <c r="AE84" i="41"/>
  <c r="AE81" i="41"/>
  <c r="E240" i="46"/>
  <c r="AE83" i="41"/>
  <c r="E242" i="46"/>
  <c r="AE90" i="41"/>
  <c r="E249" i="46"/>
  <c r="AE85" i="41"/>
  <c r="E244" i="46"/>
  <c r="AE92" i="41"/>
  <c r="E251" i="46"/>
  <c r="AE82" i="41"/>
  <c r="E241" i="46"/>
  <c r="AE89" i="41"/>
  <c r="E248" i="46"/>
  <c r="AE78" i="41"/>
  <c r="E237" i="46"/>
  <c r="AE88" i="41"/>
  <c r="E247" i="46"/>
  <c r="AE93" i="41"/>
  <c r="E252" i="46"/>
  <c r="AE86" i="41"/>
  <c r="E245" i="46"/>
  <c r="AC86" i="41"/>
  <c r="B248" i="46"/>
  <c r="AC80" i="41"/>
  <c r="B242" i="46"/>
  <c r="AC89" i="41"/>
  <c r="B251" i="46"/>
  <c r="AC75" i="41"/>
  <c r="B237" i="46"/>
  <c r="AC76" i="41"/>
  <c r="B238" i="46"/>
  <c r="AC90" i="41"/>
  <c r="B252" i="46"/>
  <c r="AC85" i="41"/>
  <c r="B247" i="46"/>
  <c r="AC77" i="41"/>
  <c r="B239" i="46"/>
  <c r="AC82" i="41"/>
  <c r="B244" i="46"/>
  <c r="AC79" i="41"/>
  <c r="B241" i="46"/>
  <c r="AC78" i="41"/>
  <c r="B240" i="46"/>
  <c r="AC88" i="41"/>
  <c r="B250" i="46"/>
  <c r="AC84" i="41"/>
  <c r="B246" i="46"/>
  <c r="AC74" i="41"/>
  <c r="B236" i="46"/>
  <c r="AC83" i="41"/>
  <c r="B245" i="46"/>
  <c r="AC81" i="41"/>
  <c r="B243" i="46"/>
  <c r="AC65" i="41"/>
  <c r="B227" i="46"/>
  <c r="AC71" i="41"/>
  <c r="B233" i="46"/>
  <c r="AC68" i="41"/>
  <c r="B230" i="46"/>
  <c r="AC66" i="41"/>
  <c r="B228" i="46"/>
  <c r="AC57" i="41"/>
  <c r="B219" i="46"/>
  <c r="AC62" i="41"/>
  <c r="B224" i="46"/>
  <c r="AC72" i="41"/>
  <c r="B234" i="46"/>
  <c r="AC63" i="41"/>
  <c r="B225" i="46"/>
  <c r="AC67" i="41"/>
  <c r="B229" i="46"/>
  <c r="AC60" i="41"/>
  <c r="B222" i="46"/>
  <c r="AC56" i="41"/>
  <c r="B218" i="46"/>
  <c r="AC73" i="41"/>
  <c r="B235" i="46"/>
  <c r="AC70" i="41"/>
  <c r="B232" i="46"/>
  <c r="AC59" i="41"/>
  <c r="B221" i="46"/>
  <c r="AC64" i="41"/>
  <c r="B226" i="46"/>
  <c r="AC61" i="41"/>
  <c r="B223" i="46"/>
  <c r="AC69" i="41"/>
  <c r="B231" i="46"/>
  <c r="AC42" i="41"/>
  <c r="B204" i="46"/>
  <c r="AC47" i="41"/>
  <c r="B209" i="46"/>
  <c r="AC52" i="41"/>
  <c r="B214" i="46"/>
  <c r="AC38" i="41"/>
  <c r="B200" i="46"/>
  <c r="AC51" i="41"/>
  <c r="B213" i="46"/>
  <c r="AC39" i="41"/>
  <c r="B201" i="46"/>
  <c r="AC43" i="41"/>
  <c r="B205" i="46"/>
  <c r="AC53" i="41"/>
  <c r="B215" i="46"/>
  <c r="AC44" i="41"/>
  <c r="B206" i="46"/>
  <c r="AC49" i="41"/>
  <c r="B211" i="46"/>
  <c r="AC48" i="41"/>
  <c r="B210" i="46"/>
  <c r="AC45" i="41"/>
  <c r="B207" i="46"/>
  <c r="AC54" i="41"/>
  <c r="B216" i="46"/>
  <c r="AC50" i="41"/>
  <c r="B212" i="46"/>
  <c r="AC41" i="41"/>
  <c r="B203" i="46"/>
  <c r="AC46" i="41"/>
  <c r="B208" i="46"/>
  <c r="AC55" i="41"/>
  <c r="B217" i="46"/>
  <c r="AC27" i="41"/>
  <c r="B189" i="46"/>
  <c r="AC20" i="41"/>
  <c r="AC28" i="41"/>
  <c r="AC30" i="41"/>
  <c r="AC25" i="41"/>
  <c r="B187" i="46"/>
  <c r="AC23" i="41"/>
  <c r="B185" i="46"/>
  <c r="AC31" i="41"/>
  <c r="B193" i="46"/>
  <c r="AC22" i="41"/>
  <c r="AC26" i="41"/>
  <c r="AC21" i="41"/>
  <c r="B183" i="46"/>
  <c r="AC29" i="41"/>
  <c r="B191" i="46"/>
  <c r="AC24" i="41"/>
  <c r="AC32" i="41"/>
  <c r="AC11" i="41"/>
  <c r="B173" i="46"/>
  <c r="AC2" i="41"/>
  <c r="B164" i="46"/>
  <c r="AC6" i="41"/>
  <c r="AC14" i="41"/>
  <c r="AC19" i="41"/>
  <c r="B181" i="46"/>
  <c r="AC9" i="41"/>
  <c r="B171" i="46"/>
  <c r="AC17" i="41"/>
  <c r="B179" i="46"/>
  <c r="AC3" i="41"/>
  <c r="AC12" i="41"/>
  <c r="AC7" i="41"/>
  <c r="B169" i="46"/>
  <c r="AC15" i="41"/>
  <c r="B177" i="46"/>
  <c r="AC4" i="41"/>
  <c r="AC10" i="41"/>
  <c r="AC18" i="41"/>
  <c r="AC5" i="41"/>
  <c r="B167" i="46"/>
  <c r="AC13" i="41"/>
  <c r="B175" i="46"/>
  <c r="AC8" i="41"/>
  <c r="AC16" i="41"/>
  <c r="E2" i="46"/>
  <c r="B2" i="46"/>
  <c r="AK13" i="4"/>
  <c r="AQ13" i="4" s="1"/>
  <c r="AK36" i="4"/>
  <c r="AQ36" i="4" s="1"/>
  <c r="AK41" i="4"/>
  <c r="AQ41" i="4" s="1"/>
  <c r="AK8" i="4"/>
  <c r="AQ8" i="4" s="1"/>
  <c r="AC77" i="45"/>
  <c r="B725" i="46"/>
  <c r="AK65" i="4"/>
  <c r="AQ65" i="4" s="1"/>
  <c r="AI14" i="4"/>
  <c r="AI6" i="4"/>
  <c r="AI5" i="4"/>
  <c r="AI38" i="4"/>
  <c r="AI28" i="4"/>
  <c r="AI44" i="4"/>
  <c r="AI50" i="4"/>
  <c r="AI20" i="4"/>
  <c r="AI68" i="4"/>
  <c r="AI13" i="4"/>
  <c r="AI29" i="4"/>
  <c r="AI58" i="4"/>
  <c r="AI40" i="4"/>
  <c r="AI21" i="4"/>
  <c r="AI25" i="4"/>
  <c r="AI61" i="4"/>
  <c r="AI64" i="4"/>
  <c r="AI37" i="4"/>
  <c r="AI60" i="4"/>
  <c r="AI48" i="4"/>
  <c r="AI10" i="4"/>
  <c r="AB77" i="42"/>
  <c r="AI17" i="4"/>
  <c r="AI67" i="4"/>
  <c r="AI3" i="4"/>
  <c r="AI63" i="4"/>
  <c r="AI33" i="4"/>
  <c r="AI45" i="4"/>
  <c r="AI35" i="4"/>
  <c r="AI46" i="4"/>
  <c r="AI23" i="4"/>
  <c r="AI15" i="4"/>
  <c r="AI59" i="4"/>
  <c r="AI16" i="4"/>
  <c r="AI19" i="4"/>
  <c r="AI7" i="4"/>
  <c r="AI24" i="4"/>
  <c r="AI26" i="4"/>
  <c r="AH9" i="4"/>
  <c r="AH28" i="4"/>
  <c r="AH62" i="4"/>
  <c r="AH22" i="4"/>
  <c r="AH51" i="4"/>
  <c r="AH49" i="4"/>
  <c r="AH4" i="4"/>
  <c r="AH7" i="4"/>
  <c r="R2" i="43"/>
  <c r="AH42" i="4"/>
  <c r="AH11" i="4"/>
  <c r="AH52" i="4"/>
  <c r="AH61" i="4"/>
  <c r="AH57" i="4"/>
  <c r="AH46" i="4"/>
  <c r="AH23" i="4"/>
  <c r="AH15" i="4"/>
  <c r="AH59" i="4"/>
  <c r="AB75" i="43"/>
  <c r="AH35" i="4"/>
  <c r="AH16" i="4"/>
  <c r="AH53" i="4"/>
  <c r="AH19" i="4"/>
  <c r="AH33" i="4"/>
  <c r="AH45" i="4"/>
  <c r="AH63" i="4"/>
  <c r="AH5" i="4"/>
  <c r="AH66" i="4"/>
  <c r="AH36" i="4"/>
  <c r="AH8" i="4"/>
  <c r="AH27" i="4"/>
  <c r="AH56" i="4"/>
  <c r="AH41" i="4"/>
  <c r="AG19" i="4"/>
  <c r="AG31" i="4"/>
  <c r="AG55" i="4"/>
  <c r="AG65" i="4"/>
  <c r="AG8" i="4"/>
  <c r="AG12" i="4"/>
  <c r="AG24" i="4"/>
  <c r="AG26" i="4"/>
  <c r="AG14" i="4"/>
  <c r="AG6" i="4"/>
  <c r="AG5" i="4"/>
  <c r="AG16" i="4"/>
  <c r="AG11" i="4"/>
  <c r="AG25" i="4"/>
  <c r="AG20" i="4"/>
  <c r="AG68" i="4"/>
  <c r="AG13" i="4"/>
  <c r="AG29" i="4"/>
  <c r="AG58" i="4"/>
  <c r="AG53" i="4"/>
  <c r="AG38" i="4"/>
  <c r="AG50" i="4"/>
  <c r="AG44" i="4"/>
  <c r="AG30" i="4"/>
  <c r="AG67" i="4"/>
  <c r="AG21" i="4"/>
  <c r="AG3" i="4"/>
  <c r="AG40" i="4"/>
  <c r="AG60" i="4"/>
  <c r="AG48" i="4"/>
  <c r="AG10" i="4"/>
  <c r="AB87" i="41"/>
  <c r="AG37" i="4"/>
  <c r="AG45" i="4"/>
  <c r="AG54" i="4"/>
  <c r="AG27" i="4"/>
  <c r="AG56" i="4"/>
  <c r="AG39" i="4"/>
  <c r="R2" i="41"/>
  <c r="AG18" i="4"/>
  <c r="AG32" i="4"/>
  <c r="AG66" i="4"/>
  <c r="AG43" i="4"/>
  <c r="AG47" i="4"/>
  <c r="AG42" i="4"/>
  <c r="AG63" i="4"/>
  <c r="AG33" i="4"/>
  <c r="AG36" i="4"/>
  <c r="AG22" i="4"/>
  <c r="AG9" i="4"/>
  <c r="AG7" i="4"/>
  <c r="AG4" i="4"/>
  <c r="AG49" i="4"/>
  <c r="AG34" i="4"/>
  <c r="AG52" i="4"/>
  <c r="AG61" i="4"/>
  <c r="AG57" i="4"/>
  <c r="AG35" i="4"/>
  <c r="AG17" i="4"/>
  <c r="AF4" i="4"/>
  <c r="AF50" i="4"/>
  <c r="AF44" i="4"/>
  <c r="AB152" i="34"/>
  <c r="B152" i="46" s="1"/>
  <c r="AF32" i="4"/>
  <c r="AF68" i="4"/>
  <c r="AF29" i="4"/>
  <c r="AF58" i="4"/>
  <c r="AF40" i="4"/>
  <c r="AF3" i="4"/>
  <c r="AF59" i="4"/>
  <c r="AF37" i="4"/>
  <c r="AF60" i="4"/>
  <c r="AF10" i="4"/>
  <c r="AF45" i="4"/>
  <c r="AF13" i="4"/>
  <c r="AF67" i="4"/>
  <c r="AF63" i="4"/>
  <c r="AF7" i="4"/>
  <c r="AF66" i="4"/>
  <c r="AF8" i="4"/>
  <c r="AF36" i="4"/>
  <c r="AF54" i="4"/>
  <c r="AF21" i="4"/>
  <c r="AF33" i="4"/>
  <c r="AF48" i="4"/>
  <c r="AF27" i="4"/>
  <c r="AF56" i="4"/>
  <c r="AF41" i="4"/>
  <c r="AF39" i="4"/>
  <c r="AF19" i="4"/>
  <c r="AF20" i="4"/>
  <c r="AF31" i="4"/>
  <c r="AF53" i="4"/>
  <c r="AF26" i="4"/>
  <c r="AF12" i="4"/>
  <c r="AF55" i="4"/>
  <c r="AF65" i="4"/>
  <c r="AF16" i="4"/>
  <c r="AF24" i="4"/>
  <c r="AF14" i="4"/>
  <c r="AF6" i="4"/>
  <c r="AD75" i="6"/>
  <c r="AD74" i="6"/>
  <c r="AD3" i="6"/>
  <c r="AD67" i="6"/>
  <c r="AD40" i="6"/>
  <c r="AD73" i="6"/>
  <c r="AD23" i="6"/>
  <c r="AD28" i="6"/>
  <c r="AD16" i="6"/>
  <c r="AD5" i="6"/>
  <c r="AD30" i="6"/>
  <c r="AD55" i="6"/>
  <c r="AD72" i="6"/>
  <c r="AD50" i="6"/>
  <c r="AD51" i="6"/>
  <c r="AD47" i="6"/>
  <c r="AD71" i="6"/>
  <c r="AD26" i="6"/>
  <c r="AD66" i="6"/>
  <c r="AD79" i="43"/>
  <c r="AD70" i="6"/>
  <c r="AD10" i="6"/>
  <c r="AD54" i="6"/>
  <c r="AD4" i="6"/>
  <c r="AD60" i="6"/>
  <c r="AD19" i="6"/>
  <c r="AD49" i="6"/>
  <c r="AD76" i="6"/>
  <c r="AD24" i="6"/>
  <c r="AD57" i="6"/>
  <c r="AD14" i="6"/>
  <c r="AD38" i="6"/>
  <c r="AD80" i="43"/>
  <c r="AD69" i="6"/>
  <c r="AD39" i="6"/>
  <c r="AD44" i="6"/>
  <c r="AD37" i="6"/>
  <c r="AD6" i="6"/>
  <c r="AD34" i="6"/>
  <c r="AD27" i="6"/>
  <c r="AD12" i="6"/>
  <c r="AD33" i="6"/>
  <c r="AD8" i="6"/>
  <c r="AD65" i="6"/>
  <c r="AD17" i="6"/>
  <c r="AD63" i="6"/>
  <c r="AD56" i="6"/>
  <c r="R23" i="43"/>
  <c r="AD20" i="6" s="1"/>
  <c r="AD32" i="6"/>
  <c r="AD45" i="6"/>
  <c r="AD79" i="6"/>
  <c r="AD25" i="6"/>
  <c r="AD22" i="6"/>
  <c r="AD43" i="6"/>
  <c r="AD59" i="6"/>
  <c r="AD78" i="6"/>
  <c r="AD42" i="6"/>
  <c r="AD68" i="6"/>
  <c r="AD21" i="6"/>
  <c r="AD41" i="6"/>
  <c r="AD7" i="6"/>
  <c r="AD77" i="6"/>
  <c r="AD29" i="6"/>
  <c r="AD58" i="6"/>
  <c r="AD53" i="6"/>
  <c r="AC4" i="6"/>
  <c r="AC57" i="6"/>
  <c r="AC60" i="6"/>
  <c r="AC19" i="6"/>
  <c r="AC61" i="6"/>
  <c r="AC69" i="6"/>
  <c r="AC39" i="6"/>
  <c r="AC44" i="6"/>
  <c r="AC20" i="6"/>
  <c r="AC64" i="6"/>
  <c r="AC9" i="6"/>
  <c r="AC36" i="6"/>
  <c r="AC52" i="6"/>
  <c r="AC62" i="6"/>
  <c r="AC17" i="6"/>
  <c r="AC37" i="6"/>
  <c r="AC6" i="6"/>
  <c r="AC27" i="6"/>
  <c r="AC41" i="6"/>
  <c r="AC12" i="6"/>
  <c r="AC33" i="6"/>
  <c r="AC8" i="6"/>
  <c r="AC65" i="6"/>
  <c r="AC34" i="6"/>
  <c r="AC38" i="6"/>
  <c r="AC18" i="6"/>
  <c r="AC32" i="6"/>
  <c r="AC56" i="6"/>
  <c r="AC31" i="6"/>
  <c r="AC45" i="6"/>
  <c r="AC59" i="6"/>
  <c r="AC79" i="6"/>
  <c r="AC25" i="6"/>
  <c r="AC35" i="6"/>
  <c r="AC22" i="6"/>
  <c r="AC68" i="6"/>
  <c r="AC21" i="6"/>
  <c r="AC77" i="6"/>
  <c r="AC29" i="6"/>
  <c r="AC58" i="6"/>
  <c r="AC53" i="6"/>
  <c r="AC76" i="6"/>
  <c r="AC10" i="6"/>
  <c r="AC55" i="6"/>
  <c r="AC40" i="6"/>
  <c r="AC5" i="6"/>
  <c r="AC47" i="6"/>
  <c r="AC74" i="6"/>
  <c r="AC3" i="6"/>
  <c r="AC67" i="6"/>
  <c r="AC15" i="6"/>
  <c r="AC73" i="6"/>
  <c r="AC23" i="6"/>
  <c r="AC28" i="6"/>
  <c r="AC13" i="6"/>
  <c r="AC75" i="6"/>
  <c r="AC72" i="6"/>
  <c r="AC50" i="6"/>
  <c r="AC43" i="6"/>
  <c r="AC51" i="6"/>
  <c r="AC11" i="6"/>
  <c r="AD77" i="41"/>
  <c r="AC71" i="6"/>
  <c r="AC14" i="6"/>
  <c r="AC26" i="6"/>
  <c r="AC66" i="6"/>
  <c r="R23" i="41"/>
  <c r="AC48" i="6" s="1"/>
  <c r="AE46" i="6"/>
  <c r="AE18" i="6"/>
  <c r="AE32" i="6"/>
  <c r="AE56" i="6"/>
  <c r="AE31" i="6"/>
  <c r="AD83" i="42"/>
  <c r="AE38" i="6"/>
  <c r="AE59" i="6"/>
  <c r="AE11" i="6"/>
  <c r="AE25" i="6"/>
  <c r="AE22" i="6"/>
  <c r="AE41" i="6"/>
  <c r="AE79" i="6"/>
  <c r="AE35" i="6"/>
  <c r="AE78" i="6"/>
  <c r="AE42" i="6"/>
  <c r="AE68" i="6"/>
  <c r="AE21" i="6"/>
  <c r="AE77" i="6"/>
  <c r="AE53" i="6"/>
  <c r="R23" i="42"/>
  <c r="AE6" i="6" s="1"/>
  <c r="AE29" i="6"/>
  <c r="AE76" i="6"/>
  <c r="AE10" i="6"/>
  <c r="AE40" i="6"/>
  <c r="AE58" i="6"/>
  <c r="AE75" i="6"/>
  <c r="AE47" i="6"/>
  <c r="AE48" i="6"/>
  <c r="AE5" i="6"/>
  <c r="AE55" i="6"/>
  <c r="AE28" i="6"/>
  <c r="AE20" i="6"/>
  <c r="AE64" i="6"/>
  <c r="AE9" i="6"/>
  <c r="AE52" i="6"/>
  <c r="AE62" i="6"/>
  <c r="AE34" i="6"/>
  <c r="AE37" i="6"/>
  <c r="AE27" i="6"/>
  <c r="AE12" i="6"/>
  <c r="AE33" i="6"/>
  <c r="AE8" i="6"/>
  <c r="AE65" i="6"/>
  <c r="AB21" i="6"/>
  <c r="AB73" i="6"/>
  <c r="AB23" i="6"/>
  <c r="AB28" i="6"/>
  <c r="AB41" i="6"/>
  <c r="AB72" i="6"/>
  <c r="AB50" i="6"/>
  <c r="AB43" i="6"/>
  <c r="AB51" i="6"/>
  <c r="AB34" i="6"/>
  <c r="AB66" i="6"/>
  <c r="AB49" i="6"/>
  <c r="AB71" i="6"/>
  <c r="AB70" i="6"/>
  <c r="AB54" i="6"/>
  <c r="AB24" i="6"/>
  <c r="AB4" i="6"/>
  <c r="AB57" i="6"/>
  <c r="AB60" i="6"/>
  <c r="AB19" i="6"/>
  <c r="AB52" i="6"/>
  <c r="AB30" i="6"/>
  <c r="AB17" i="6"/>
  <c r="AB14" i="6"/>
  <c r="AB16" i="6"/>
  <c r="AB61" i="6"/>
  <c r="AB69" i="6"/>
  <c r="AB39" i="6"/>
  <c r="AB44" i="6"/>
  <c r="AB26" i="6"/>
  <c r="AB63" i="6"/>
  <c r="AB7" i="6"/>
  <c r="AB64" i="6"/>
  <c r="AB13" i="6"/>
  <c r="AB9" i="6"/>
  <c r="AB27" i="6"/>
  <c r="AD162" i="34"/>
  <c r="E159" i="46" s="1"/>
  <c r="AB33" i="6"/>
  <c r="AB8" i="6"/>
  <c r="AB65" i="6"/>
  <c r="AB46" i="6"/>
  <c r="AB18" i="6"/>
  <c r="AB32" i="6"/>
  <c r="AB56" i="6"/>
  <c r="AB31" i="6"/>
  <c r="Z23" i="34"/>
  <c r="AB20" i="6" s="1"/>
  <c r="AB59" i="6"/>
  <c r="AB25" i="6"/>
  <c r="AB35" i="6"/>
  <c r="AB22" i="6"/>
  <c r="AB78" i="6"/>
  <c r="AB77" i="6"/>
  <c r="AB29" i="6"/>
  <c r="AB58" i="6"/>
  <c r="AB53" i="6"/>
  <c r="AD155" i="34"/>
  <c r="E152" i="46" s="1"/>
  <c r="AB68" i="6"/>
  <c r="AB76" i="6"/>
  <c r="AB10" i="6"/>
  <c r="AB55" i="6"/>
  <c r="AB40" i="6"/>
  <c r="AB42" i="6"/>
  <c r="AB5" i="6"/>
  <c r="AB75" i="6"/>
  <c r="AB47" i="6"/>
  <c r="AB48" i="6"/>
  <c r="AB74" i="6"/>
  <c r="AB3" i="6"/>
  <c r="AB67" i="6"/>
  <c r="C20" i="6"/>
  <c r="C11" i="6"/>
  <c r="C37" i="6"/>
  <c r="C63" i="6"/>
  <c r="B18" i="6"/>
  <c r="C61" i="6"/>
  <c r="C77" i="6"/>
  <c r="C4" i="6"/>
  <c r="C32" i="6"/>
  <c r="C23" i="6"/>
  <c r="C36" i="6"/>
  <c r="C58" i="6"/>
  <c r="C60" i="6"/>
  <c r="C31" i="6"/>
  <c r="C17" i="6"/>
  <c r="C62" i="6"/>
  <c r="C76" i="6"/>
  <c r="C41" i="6"/>
  <c r="C50" i="6"/>
  <c r="C6" i="6"/>
  <c r="C55" i="6"/>
  <c r="C16" i="6"/>
  <c r="C59" i="6"/>
  <c r="C51" i="6"/>
  <c r="C27" i="6"/>
  <c r="B78" i="6"/>
  <c r="C75" i="6"/>
  <c r="C25" i="6"/>
  <c r="C14" i="6"/>
  <c r="C33" i="6"/>
  <c r="C48" i="6"/>
  <c r="C39" i="6"/>
  <c r="C22" i="6"/>
  <c r="C66" i="6"/>
  <c r="C65" i="6"/>
  <c r="C74" i="6"/>
  <c r="C42" i="6"/>
  <c r="C54" i="6"/>
  <c r="C38" i="6"/>
  <c r="C67" i="6"/>
  <c r="C13" i="6"/>
  <c r="C21" i="6"/>
  <c r="C49" i="6"/>
  <c r="C73" i="6"/>
  <c r="C29" i="6"/>
  <c r="C57" i="6"/>
  <c r="C56" i="6"/>
  <c r="C28" i="6"/>
  <c r="C52" i="6"/>
  <c r="C53" i="6"/>
  <c r="C19" i="6"/>
  <c r="C72" i="6"/>
  <c r="C10" i="6"/>
  <c r="C7" i="6"/>
  <c r="C45" i="6"/>
  <c r="C43" i="6"/>
  <c r="C34" i="6"/>
  <c r="C40" i="6"/>
  <c r="C30" i="6"/>
  <c r="B53" i="6"/>
  <c r="C79" i="6"/>
  <c r="C71" i="6"/>
  <c r="C12" i="6"/>
  <c r="C47" i="6"/>
  <c r="C69" i="6"/>
  <c r="C35" i="6"/>
  <c r="C26" i="6"/>
  <c r="C8" i="6"/>
  <c r="C5" i="6"/>
  <c r="C44" i="6"/>
  <c r="C78" i="6"/>
  <c r="C70" i="6"/>
  <c r="C46" i="6"/>
  <c r="C3" i="6"/>
  <c r="C64" i="6"/>
  <c r="C68" i="6"/>
  <c r="C24" i="6"/>
  <c r="C18" i="6"/>
  <c r="C15" i="6"/>
  <c r="U23" i="4"/>
  <c r="U40" i="4"/>
  <c r="AB94" i="34"/>
  <c r="B94" i="46" s="1"/>
  <c r="U22" i="4"/>
  <c r="U16" i="4"/>
  <c r="U60" i="4"/>
  <c r="U10" i="4"/>
  <c r="U43" i="4"/>
  <c r="U24" i="4"/>
  <c r="U32" i="4"/>
  <c r="U61" i="4"/>
  <c r="U20" i="4"/>
  <c r="U42" i="4"/>
  <c r="U31" i="4"/>
  <c r="U45" i="4"/>
  <c r="U59" i="4"/>
  <c r="U11" i="4"/>
  <c r="U68" i="4"/>
  <c r="U9" i="4"/>
  <c r="U12" i="4"/>
  <c r="U8" i="4"/>
  <c r="U17" i="4"/>
  <c r="U29" i="4"/>
  <c r="U28" i="4"/>
  <c r="U65" i="4"/>
  <c r="U54" i="4"/>
  <c r="U21" i="4"/>
  <c r="U41" i="4"/>
  <c r="U64" i="4"/>
  <c r="U67" i="4"/>
  <c r="U62" i="4"/>
  <c r="U14" i="4"/>
  <c r="U56" i="4"/>
  <c r="U15" i="4"/>
  <c r="U3" i="4"/>
  <c r="U51" i="4"/>
  <c r="U5" i="4"/>
  <c r="U39" i="4"/>
  <c r="U27" i="4"/>
  <c r="U6" i="4"/>
  <c r="U18" i="4"/>
  <c r="U7" i="4"/>
  <c r="U19" i="4"/>
  <c r="U37" i="4"/>
  <c r="U49" i="4"/>
  <c r="U38" i="4"/>
  <c r="U34" i="4"/>
  <c r="U53" i="4"/>
  <c r="U48" i="4"/>
  <c r="U4" i="4"/>
  <c r="U25" i="4"/>
  <c r="U30" i="4"/>
  <c r="U63" i="4"/>
  <c r="U52" i="4"/>
  <c r="U50" i="4"/>
  <c r="U47" i="4"/>
  <c r="U26" i="4"/>
  <c r="U33" i="4"/>
  <c r="U57" i="4"/>
  <c r="AA46" i="4"/>
  <c r="AA43" i="4"/>
  <c r="AA20" i="4"/>
  <c r="AA42" i="4"/>
  <c r="AA31" i="4"/>
  <c r="AA45" i="4"/>
  <c r="AB58" i="43"/>
  <c r="AA10" i="4"/>
  <c r="AA68" i="4"/>
  <c r="AA9" i="4"/>
  <c r="AA12" i="4"/>
  <c r="AA8" i="4"/>
  <c r="AA17" i="4"/>
  <c r="AA29" i="4"/>
  <c r="AA28" i="4"/>
  <c r="AA54" i="4"/>
  <c r="AA24" i="4"/>
  <c r="AA32" i="4"/>
  <c r="AA3" i="4"/>
  <c r="AA61" i="4"/>
  <c r="AA67" i="4"/>
  <c r="AA62" i="4"/>
  <c r="AA56" i="4"/>
  <c r="AA15" i="4"/>
  <c r="AA51" i="4"/>
  <c r="AA5" i="4"/>
  <c r="AA39" i="4"/>
  <c r="AA47" i="4"/>
  <c r="AA37" i="4"/>
  <c r="AA49" i="4"/>
  <c r="AA38" i="4"/>
  <c r="AA34" i="4"/>
  <c r="AA53" i="4"/>
  <c r="AA48" i="4"/>
  <c r="AA4" i="4"/>
  <c r="AA25" i="4"/>
  <c r="AA30" i="4"/>
  <c r="P2" i="43"/>
  <c r="AA14" i="4"/>
  <c r="AA63" i="4"/>
  <c r="AA52" i="4"/>
  <c r="AA50" i="4"/>
  <c r="AA26" i="4"/>
  <c r="AA33" i="4"/>
  <c r="AA57" i="4"/>
  <c r="AA44" i="4"/>
  <c r="AA66" i="4"/>
  <c r="AA35" i="4"/>
  <c r="AA13" i="4"/>
  <c r="AA55" i="4"/>
  <c r="AA36" i="4"/>
  <c r="AA58" i="4"/>
  <c r="AA60" i="4"/>
  <c r="AA65" i="4"/>
  <c r="AA27" i="4"/>
  <c r="AA23" i="4"/>
  <c r="AA21" i="4"/>
  <c r="AA22" i="4"/>
  <c r="AA6" i="4"/>
  <c r="AA41" i="4"/>
  <c r="AA59" i="4"/>
  <c r="AE68" i="4"/>
  <c r="AE9" i="4"/>
  <c r="AE12" i="4"/>
  <c r="AE8" i="4"/>
  <c r="AE17" i="4"/>
  <c r="AE29" i="4"/>
  <c r="AE28" i="4"/>
  <c r="AE54" i="4"/>
  <c r="AE67" i="4"/>
  <c r="AE62" i="4"/>
  <c r="AE14" i="4"/>
  <c r="AE56" i="4"/>
  <c r="AE15" i="4"/>
  <c r="AE3" i="4"/>
  <c r="AE51" i="4"/>
  <c r="AE5" i="4"/>
  <c r="AE39" i="4"/>
  <c r="AE37" i="4"/>
  <c r="AE49" i="4"/>
  <c r="AE38" i="4"/>
  <c r="AE34" i="4"/>
  <c r="AE53" i="4"/>
  <c r="AE48" i="4"/>
  <c r="AE4" i="4"/>
  <c r="AE25" i="4"/>
  <c r="AE30" i="4"/>
  <c r="AE10" i="4"/>
  <c r="AE63" i="4"/>
  <c r="AE52" i="4"/>
  <c r="AE50" i="4"/>
  <c r="AE47" i="4"/>
  <c r="AE26" i="4"/>
  <c r="AE33" i="4"/>
  <c r="AE57" i="4"/>
  <c r="AE44" i="4"/>
  <c r="AE65" i="4"/>
  <c r="AE66" i="4"/>
  <c r="AE35" i="4"/>
  <c r="AE13" i="4"/>
  <c r="AE55" i="4"/>
  <c r="AE36" i="4"/>
  <c r="AE46" i="4"/>
  <c r="AE58" i="4"/>
  <c r="AE27" i="4"/>
  <c r="AE23" i="4"/>
  <c r="AE21" i="4"/>
  <c r="AE22" i="4"/>
  <c r="AE6" i="4"/>
  <c r="AE41" i="4"/>
  <c r="AE59" i="4"/>
  <c r="AE40" i="4"/>
  <c r="AE18" i="4"/>
  <c r="AE16" i="4"/>
  <c r="AE60" i="4"/>
  <c r="AE7" i="4"/>
  <c r="AE11" i="4"/>
  <c r="AE64" i="4"/>
  <c r="AE19" i="4"/>
  <c r="X78" i="6"/>
  <c r="X70" i="6"/>
  <c r="X46" i="6"/>
  <c r="X3" i="6"/>
  <c r="X64" i="6"/>
  <c r="X68" i="6"/>
  <c r="X24" i="6"/>
  <c r="X18" i="6"/>
  <c r="X15" i="6"/>
  <c r="X9" i="6"/>
  <c r="X19" i="6"/>
  <c r="X12" i="6"/>
  <c r="X26" i="6"/>
  <c r="X77" i="6"/>
  <c r="X4" i="6"/>
  <c r="X32" i="6"/>
  <c r="X23" i="6"/>
  <c r="X36" i="6"/>
  <c r="X58" i="6"/>
  <c r="X60" i="6"/>
  <c r="X62" i="6"/>
  <c r="X44" i="6"/>
  <c r="X71" i="6"/>
  <c r="X5" i="6"/>
  <c r="X76" i="6"/>
  <c r="X63" i="6"/>
  <c r="X41" i="6"/>
  <c r="X50" i="6"/>
  <c r="X6" i="6"/>
  <c r="X55" i="6"/>
  <c r="X16" i="6"/>
  <c r="X51" i="6"/>
  <c r="X27" i="6"/>
  <c r="X75" i="6"/>
  <c r="X61" i="6"/>
  <c r="X25" i="6"/>
  <c r="X33" i="6"/>
  <c r="X48" i="6"/>
  <c r="X39" i="6"/>
  <c r="X22" i="6"/>
  <c r="X66" i="6"/>
  <c r="X65" i="6"/>
  <c r="X43" i="6"/>
  <c r="X59" i="6"/>
  <c r="X69" i="6"/>
  <c r="X74" i="6"/>
  <c r="X20" i="6"/>
  <c r="X42" i="6"/>
  <c r="X54" i="6"/>
  <c r="X38" i="6"/>
  <c r="X67" i="6"/>
  <c r="X13" i="6"/>
  <c r="X49" i="6"/>
  <c r="X21" i="6"/>
  <c r="X47" i="6"/>
  <c r="X8" i="6"/>
  <c r="X31" i="6"/>
  <c r="X73" i="6"/>
  <c r="X11" i="6"/>
  <c r="X29" i="6"/>
  <c r="X57" i="6"/>
  <c r="X56" i="6"/>
  <c r="X28" i="6"/>
  <c r="X52" i="6"/>
  <c r="X53" i="6"/>
  <c r="AD61" i="43"/>
  <c r="AD69" i="43"/>
  <c r="X79" i="6"/>
  <c r="X72" i="6"/>
  <c r="X37" i="6"/>
  <c r="X10" i="6"/>
  <c r="X7" i="6"/>
  <c r="X45" i="6"/>
  <c r="X34" i="6"/>
  <c r="X40" i="6"/>
  <c r="X30" i="6"/>
  <c r="P23" i="43"/>
  <c r="X14" i="6" s="1"/>
  <c r="X35" i="6"/>
  <c r="X17" i="6"/>
  <c r="AC18" i="4"/>
  <c r="AC16" i="4"/>
  <c r="AC60" i="4"/>
  <c r="AC7" i="4"/>
  <c r="AC11" i="4"/>
  <c r="AC64" i="4"/>
  <c r="AC10" i="4"/>
  <c r="AC43" i="4"/>
  <c r="AC24" i="4"/>
  <c r="AC61" i="4"/>
  <c r="AC20" i="4"/>
  <c r="AC42" i="4"/>
  <c r="AC45" i="4"/>
  <c r="AC68" i="4"/>
  <c r="AC9" i="4"/>
  <c r="AC12" i="4"/>
  <c r="AC8" i="4"/>
  <c r="AC17" i="4"/>
  <c r="AC29" i="4"/>
  <c r="AC28" i="4"/>
  <c r="AC65" i="4"/>
  <c r="AC54" i="4"/>
  <c r="AC19" i="4"/>
  <c r="AC59" i="4"/>
  <c r="AC67" i="4"/>
  <c r="AC62" i="4"/>
  <c r="AC56" i="4"/>
  <c r="AC15" i="4"/>
  <c r="AC39" i="4"/>
  <c r="AC32" i="4"/>
  <c r="AC37" i="4"/>
  <c r="AC49" i="4"/>
  <c r="AC38" i="4"/>
  <c r="AC34" i="4"/>
  <c r="AC53" i="4"/>
  <c r="AC48" i="4"/>
  <c r="AC4" i="4"/>
  <c r="AC25" i="4"/>
  <c r="AC30" i="4"/>
  <c r="AB58" i="42"/>
  <c r="AC58" i="4"/>
  <c r="AC41" i="4"/>
  <c r="AC63" i="4"/>
  <c r="AC52" i="4"/>
  <c r="AC50" i="4"/>
  <c r="AC47" i="4"/>
  <c r="AC26" i="4"/>
  <c r="AC33" i="4"/>
  <c r="AC57" i="4"/>
  <c r="AC44" i="4"/>
  <c r="AC14" i="4"/>
  <c r="AC3" i="4"/>
  <c r="AC51" i="4"/>
  <c r="AC66" i="4"/>
  <c r="AC35" i="4"/>
  <c r="AC13" i="4"/>
  <c r="AC55" i="4"/>
  <c r="AC36" i="4"/>
  <c r="AC46" i="4"/>
  <c r="AA75" i="6"/>
  <c r="AA61" i="6"/>
  <c r="AA25" i="6"/>
  <c r="AA14" i="6"/>
  <c r="AA33" i="6"/>
  <c r="AA48" i="6"/>
  <c r="AA39" i="6"/>
  <c r="AA22" i="6"/>
  <c r="AA65" i="6"/>
  <c r="AD61" i="42"/>
  <c r="AA38" i="6"/>
  <c r="AA73" i="6"/>
  <c r="AA11" i="6"/>
  <c r="AA29" i="6"/>
  <c r="AA57" i="6"/>
  <c r="AA56" i="6"/>
  <c r="AA28" i="6"/>
  <c r="AA52" i="6"/>
  <c r="AA53" i="6"/>
  <c r="AA19" i="6"/>
  <c r="AA5" i="6"/>
  <c r="AA66" i="6"/>
  <c r="AA74" i="6"/>
  <c r="AA54" i="6"/>
  <c r="AA13" i="6"/>
  <c r="AA72" i="6"/>
  <c r="AA37" i="6"/>
  <c r="AA10" i="6"/>
  <c r="AA7" i="6"/>
  <c r="AA45" i="6"/>
  <c r="AA34" i="6"/>
  <c r="AA30" i="6"/>
  <c r="AA67" i="6"/>
  <c r="AA9" i="6"/>
  <c r="AA79" i="6"/>
  <c r="AA71" i="6"/>
  <c r="AA12" i="6"/>
  <c r="AA47" i="6"/>
  <c r="AA69" i="6"/>
  <c r="AA35" i="6"/>
  <c r="AA26" i="6"/>
  <c r="AA8" i="6"/>
  <c r="AA44" i="6"/>
  <c r="P23" i="42"/>
  <c r="AA40" i="6"/>
  <c r="AA17" i="6"/>
  <c r="AA20" i="6"/>
  <c r="AA78" i="6"/>
  <c r="AA70" i="6"/>
  <c r="AA46" i="6"/>
  <c r="AA3" i="6"/>
  <c r="AA64" i="6"/>
  <c r="AA68" i="6"/>
  <c r="AA24" i="6"/>
  <c r="AA18" i="6"/>
  <c r="AA15" i="6"/>
  <c r="AA43" i="6"/>
  <c r="AA49" i="6"/>
  <c r="AA42" i="6"/>
  <c r="AA77" i="6"/>
  <c r="AA4" i="6"/>
  <c r="AA32" i="6"/>
  <c r="AA23" i="6"/>
  <c r="AA36" i="6"/>
  <c r="AA58" i="6"/>
  <c r="AA60" i="6"/>
  <c r="AA31" i="6"/>
  <c r="AA62" i="6"/>
  <c r="AA21" i="6"/>
  <c r="W10" i="6"/>
  <c r="W7" i="6"/>
  <c r="W45" i="6"/>
  <c r="W43" i="6"/>
  <c r="W34" i="6"/>
  <c r="W40" i="6"/>
  <c r="W30" i="6"/>
  <c r="W37" i="6"/>
  <c r="W79" i="6"/>
  <c r="W71" i="6"/>
  <c r="W12" i="6"/>
  <c r="W47" i="6"/>
  <c r="W69" i="6"/>
  <c r="W35" i="6"/>
  <c r="W26" i="6"/>
  <c r="W8" i="6"/>
  <c r="W5" i="6"/>
  <c r="W44" i="6"/>
  <c r="P23" i="41"/>
  <c r="W72" i="6"/>
  <c r="W78" i="6"/>
  <c r="W70" i="6"/>
  <c r="W46" i="6"/>
  <c r="W3" i="6"/>
  <c r="W64" i="6"/>
  <c r="W68" i="6"/>
  <c r="W24" i="6"/>
  <c r="W18" i="6"/>
  <c r="W15" i="6"/>
  <c r="W9" i="6"/>
  <c r="W77" i="6"/>
  <c r="W4" i="6"/>
  <c r="W32" i="6"/>
  <c r="W23" i="6"/>
  <c r="W36" i="6"/>
  <c r="W58" i="6"/>
  <c r="W60" i="6"/>
  <c r="W31" i="6"/>
  <c r="W17" i="6"/>
  <c r="W62" i="6"/>
  <c r="W76" i="6"/>
  <c r="W63" i="6"/>
  <c r="W41" i="6"/>
  <c r="W50" i="6"/>
  <c r="W6" i="6"/>
  <c r="W55" i="6"/>
  <c r="W16" i="6"/>
  <c r="W59" i="6"/>
  <c r="W51" i="6"/>
  <c r="W27" i="6"/>
  <c r="W75" i="6"/>
  <c r="W61" i="6"/>
  <c r="W25" i="6"/>
  <c r="W14" i="6"/>
  <c r="W33" i="6"/>
  <c r="W48" i="6"/>
  <c r="W39" i="6"/>
  <c r="W22" i="6"/>
  <c r="W66" i="6"/>
  <c r="W65" i="6"/>
  <c r="W74" i="6"/>
  <c r="W20" i="6"/>
  <c r="W42" i="6"/>
  <c r="W54" i="6"/>
  <c r="W38" i="6"/>
  <c r="W67" i="6"/>
  <c r="W13" i="6"/>
  <c r="W21" i="6"/>
  <c r="W49" i="6"/>
  <c r="Z45" i="4"/>
  <c r="Z68" i="4"/>
  <c r="Z9" i="4"/>
  <c r="Z12" i="4"/>
  <c r="Z8" i="4"/>
  <c r="Z17" i="4"/>
  <c r="Z29" i="4"/>
  <c r="Z28" i="4"/>
  <c r="Z65" i="4"/>
  <c r="AB58" i="41"/>
  <c r="Z31" i="4"/>
  <c r="Z37" i="4"/>
  <c r="Z49" i="4"/>
  <c r="Z38" i="4"/>
  <c r="Z34" i="4"/>
  <c r="Z53" i="4"/>
  <c r="Z48" i="4"/>
  <c r="Z4" i="4"/>
  <c r="Z25" i="4"/>
  <c r="Z30" i="4"/>
  <c r="Z58" i="4"/>
  <c r="Z63" i="4"/>
  <c r="Z52" i="4"/>
  <c r="Z50" i="4"/>
  <c r="Z47" i="4"/>
  <c r="Z26" i="4"/>
  <c r="Z33" i="4"/>
  <c r="Z57" i="4"/>
  <c r="Z44" i="4"/>
  <c r="Z66" i="4"/>
  <c r="Z35" i="4"/>
  <c r="Z13" i="4"/>
  <c r="Z55" i="4"/>
  <c r="Z36" i="4"/>
  <c r="Z46" i="4"/>
  <c r="Z39" i="4"/>
  <c r="Z27" i="4"/>
  <c r="Z23" i="4"/>
  <c r="Z21" i="4"/>
  <c r="Z22" i="4"/>
  <c r="Z6" i="4"/>
  <c r="Z41" i="4"/>
  <c r="Z59" i="4"/>
  <c r="Z40" i="4"/>
  <c r="P2" i="41"/>
  <c r="Z54" i="4"/>
  <c r="Z18" i="4"/>
  <c r="Z16" i="4"/>
  <c r="Z60" i="4"/>
  <c r="Z7" i="4"/>
  <c r="Z11" i="4"/>
  <c r="Z64" i="4"/>
  <c r="Z19" i="4"/>
  <c r="Y79" i="6"/>
  <c r="Y71" i="6"/>
  <c r="Y12" i="6"/>
  <c r="Y47" i="6"/>
  <c r="Y69" i="6"/>
  <c r="Y35" i="6"/>
  <c r="Y26" i="6"/>
  <c r="Y8" i="6"/>
  <c r="Y5" i="6"/>
  <c r="Y44" i="6"/>
  <c r="AD133" i="34"/>
  <c r="E130" i="46" s="1"/>
  <c r="Y77" i="6"/>
  <c r="Y4" i="6"/>
  <c r="Y32" i="6"/>
  <c r="Y23" i="6"/>
  <c r="Y36" i="6"/>
  <c r="Y58" i="6"/>
  <c r="Y60" i="6"/>
  <c r="Y31" i="6"/>
  <c r="Y17" i="6"/>
  <c r="Y62" i="6"/>
  <c r="Y76" i="6"/>
  <c r="Y63" i="6"/>
  <c r="Y41" i="6"/>
  <c r="Y50" i="6"/>
  <c r="Y6" i="6"/>
  <c r="Y55" i="6"/>
  <c r="Y16" i="6"/>
  <c r="Y59" i="6"/>
  <c r="Y51" i="6"/>
  <c r="Y27" i="6"/>
  <c r="Y75" i="6"/>
  <c r="Y61" i="6"/>
  <c r="Y25" i="6"/>
  <c r="Y14" i="6"/>
  <c r="Y33" i="6"/>
  <c r="Y48" i="6"/>
  <c r="Y39" i="6"/>
  <c r="Y22" i="6"/>
  <c r="Y66" i="6"/>
  <c r="Y65" i="6"/>
  <c r="Y74" i="6"/>
  <c r="Y20" i="6"/>
  <c r="Y42" i="6"/>
  <c r="Y54" i="6"/>
  <c r="Y38" i="6"/>
  <c r="Y67" i="6"/>
  <c r="Y13" i="6"/>
  <c r="Y21" i="6"/>
  <c r="Y49" i="6"/>
  <c r="Y73" i="6"/>
  <c r="Y11" i="6"/>
  <c r="Y29" i="6"/>
  <c r="Y57" i="6"/>
  <c r="Y56" i="6"/>
  <c r="Y28" i="6"/>
  <c r="Y52" i="6"/>
  <c r="Y53" i="6"/>
  <c r="Y19" i="6"/>
  <c r="V72" i="6"/>
  <c r="V37" i="6"/>
  <c r="V10" i="6"/>
  <c r="V7" i="6"/>
  <c r="V45" i="6"/>
  <c r="V43" i="6"/>
  <c r="V34" i="6"/>
  <c r="V40" i="6"/>
  <c r="V30" i="6"/>
  <c r="AD115" i="34"/>
  <c r="E112" i="46" s="1"/>
  <c r="V79" i="6"/>
  <c r="V71" i="6"/>
  <c r="V12" i="6"/>
  <c r="V47" i="6"/>
  <c r="V69" i="6"/>
  <c r="V35" i="6"/>
  <c r="V26" i="6"/>
  <c r="V8" i="6"/>
  <c r="V5" i="6"/>
  <c r="V44" i="6"/>
  <c r="V78" i="6"/>
  <c r="V70" i="6"/>
  <c r="V46" i="6"/>
  <c r="V3" i="6"/>
  <c r="V64" i="6"/>
  <c r="V68" i="6"/>
  <c r="V24" i="6"/>
  <c r="V18" i="6"/>
  <c r="V15" i="6"/>
  <c r="V77" i="6"/>
  <c r="V4" i="6"/>
  <c r="V32" i="6"/>
  <c r="V23" i="6"/>
  <c r="V36" i="6"/>
  <c r="V58" i="6"/>
  <c r="V60" i="6"/>
  <c r="V31" i="6"/>
  <c r="V17" i="6"/>
  <c r="V62" i="6"/>
  <c r="V76" i="6"/>
  <c r="V63" i="6"/>
  <c r="V41" i="6"/>
  <c r="V50" i="6"/>
  <c r="V6" i="6"/>
  <c r="V55" i="6"/>
  <c r="V16" i="6"/>
  <c r="V59" i="6"/>
  <c r="V51" i="6"/>
  <c r="V27" i="6"/>
  <c r="V75" i="6"/>
  <c r="V61" i="6"/>
  <c r="V25" i="6"/>
  <c r="V14" i="6"/>
  <c r="V33" i="6"/>
  <c r="V48" i="6"/>
  <c r="V39" i="6"/>
  <c r="V22" i="6"/>
  <c r="V66" i="6"/>
  <c r="V65" i="6"/>
  <c r="V23" i="34"/>
  <c r="V9" i="6" s="1"/>
  <c r="V74" i="6"/>
  <c r="V20" i="6"/>
  <c r="V42" i="6"/>
  <c r="V54" i="6"/>
  <c r="V38" i="6"/>
  <c r="V67" i="6"/>
  <c r="V13" i="6"/>
  <c r="V21" i="6"/>
  <c r="V49" i="6"/>
  <c r="AB45" i="4"/>
  <c r="AB63" i="4"/>
  <c r="AB52" i="4"/>
  <c r="AB50" i="4"/>
  <c r="AB47" i="4"/>
  <c r="AB26" i="4"/>
  <c r="AB33" i="4"/>
  <c r="AB57" i="4"/>
  <c r="AB44" i="4"/>
  <c r="X2" i="34"/>
  <c r="AB66" i="4"/>
  <c r="AB35" i="4"/>
  <c r="AB13" i="4"/>
  <c r="AB55" i="4"/>
  <c r="AB36" i="4"/>
  <c r="AB46" i="4"/>
  <c r="AB54" i="4"/>
  <c r="AB31" i="4"/>
  <c r="AB27" i="4"/>
  <c r="AB23" i="4"/>
  <c r="AB21" i="4"/>
  <c r="AB22" i="4"/>
  <c r="AB6" i="4"/>
  <c r="AB41" i="4"/>
  <c r="AB59" i="4"/>
  <c r="AB40" i="4"/>
  <c r="AB18" i="4"/>
  <c r="AB16" i="4"/>
  <c r="AB60" i="4"/>
  <c r="AB7" i="4"/>
  <c r="AB11" i="4"/>
  <c r="AB64" i="4"/>
  <c r="AB19" i="4"/>
  <c r="AB10" i="4"/>
  <c r="AB130" i="34"/>
  <c r="B130" i="46" s="1"/>
  <c r="AB43" i="4"/>
  <c r="AB24" i="4"/>
  <c r="AB32" i="4"/>
  <c r="AB61" i="4"/>
  <c r="AB20" i="4"/>
  <c r="AB42" i="4"/>
  <c r="AB58" i="4"/>
  <c r="AB68" i="4"/>
  <c r="AB9" i="4"/>
  <c r="AB12" i="4"/>
  <c r="AB8" i="4"/>
  <c r="AB17" i="4"/>
  <c r="AB29" i="4"/>
  <c r="AB28" i="4"/>
  <c r="AB65" i="4"/>
  <c r="AB67" i="4"/>
  <c r="AB62" i="4"/>
  <c r="AB14" i="4"/>
  <c r="AB56" i="4"/>
  <c r="AB15" i="4"/>
  <c r="AB3" i="4"/>
  <c r="AB51" i="4"/>
  <c r="AB5" i="4"/>
  <c r="V2" i="34"/>
  <c r="Y51" i="4"/>
  <c r="Y67" i="4"/>
  <c r="Y62" i="4"/>
  <c r="Y14" i="4"/>
  <c r="Y56" i="4"/>
  <c r="Y15" i="4"/>
  <c r="Y3" i="4"/>
  <c r="Y5" i="4"/>
  <c r="AB112" i="34"/>
  <c r="B112" i="46" s="1"/>
  <c r="Y37" i="4"/>
  <c r="Y49" i="4"/>
  <c r="Y38" i="4"/>
  <c r="Y34" i="4"/>
  <c r="Y53" i="4"/>
  <c r="Y48" i="4"/>
  <c r="Y4" i="4"/>
  <c r="Y25" i="4"/>
  <c r="Y63" i="4"/>
  <c r="Y52" i="4"/>
  <c r="Y50" i="4"/>
  <c r="Y47" i="4"/>
  <c r="Y26" i="4"/>
  <c r="Y33" i="4"/>
  <c r="Y44" i="4"/>
  <c r="Y39" i="4"/>
  <c r="Y19" i="4"/>
  <c r="Y66" i="4"/>
  <c r="Y35" i="4"/>
  <c r="Y13" i="4"/>
  <c r="Y55" i="4"/>
  <c r="Y36" i="4"/>
  <c r="Y46" i="4"/>
  <c r="Y58" i="4"/>
  <c r="Y27" i="4"/>
  <c r="Y23" i="4"/>
  <c r="Y21" i="4"/>
  <c r="Y22" i="4"/>
  <c r="Y6" i="4"/>
  <c r="Y41" i="4"/>
  <c r="Y59" i="4"/>
  <c r="Y40" i="4"/>
  <c r="Y45" i="4"/>
  <c r="Y18" i="4"/>
  <c r="Y16" i="4"/>
  <c r="Y60" i="4"/>
  <c r="Y7" i="4"/>
  <c r="Y11" i="4"/>
  <c r="Y64" i="4"/>
  <c r="Y10" i="4"/>
  <c r="Y57" i="4"/>
  <c r="Y43" i="4"/>
  <c r="Y24" i="4"/>
  <c r="Y32" i="4"/>
  <c r="Y61" i="4"/>
  <c r="Y20" i="4"/>
  <c r="Y42" i="4"/>
  <c r="R77" i="6"/>
  <c r="R4" i="6"/>
  <c r="R32" i="6"/>
  <c r="R23" i="6"/>
  <c r="R36" i="6"/>
  <c r="R60" i="6"/>
  <c r="R31" i="6"/>
  <c r="R17" i="6"/>
  <c r="R62" i="6"/>
  <c r="R58" i="6"/>
  <c r="AD51" i="43"/>
  <c r="R75" i="6"/>
  <c r="R61" i="6"/>
  <c r="R25" i="6"/>
  <c r="R14" i="6"/>
  <c r="R33" i="6"/>
  <c r="R48" i="6"/>
  <c r="R39" i="6"/>
  <c r="R22" i="6"/>
  <c r="R66" i="6"/>
  <c r="R65" i="6"/>
  <c r="R74" i="6"/>
  <c r="R20" i="6"/>
  <c r="R42" i="6"/>
  <c r="R38" i="6"/>
  <c r="R67" i="6"/>
  <c r="R13" i="6"/>
  <c r="R21" i="6"/>
  <c r="R49" i="6"/>
  <c r="R73" i="6"/>
  <c r="R11" i="6"/>
  <c r="R29" i="6"/>
  <c r="R57" i="6"/>
  <c r="R56" i="6"/>
  <c r="R28" i="6"/>
  <c r="R52" i="6"/>
  <c r="R53" i="6"/>
  <c r="R19" i="6"/>
  <c r="R43" i="6"/>
  <c r="R72" i="6"/>
  <c r="R37" i="6"/>
  <c r="R10" i="6"/>
  <c r="R7" i="6"/>
  <c r="R45" i="6"/>
  <c r="R34" i="6"/>
  <c r="R40" i="6"/>
  <c r="R30" i="6"/>
  <c r="R79" i="6"/>
  <c r="R71" i="6"/>
  <c r="R12" i="6"/>
  <c r="R47" i="6"/>
  <c r="R69" i="6"/>
  <c r="R35" i="6"/>
  <c r="R26" i="6"/>
  <c r="R8" i="6"/>
  <c r="R5" i="6"/>
  <c r="R44" i="6"/>
  <c r="R54" i="6"/>
  <c r="T40" i="4"/>
  <c r="T11" i="4"/>
  <c r="T53" i="4"/>
  <c r="T43" i="4"/>
  <c r="T24" i="4"/>
  <c r="T32" i="4"/>
  <c r="T20" i="4"/>
  <c r="T42" i="4"/>
  <c r="T31" i="4"/>
  <c r="T45" i="4"/>
  <c r="AB40" i="43"/>
  <c r="T28" i="4"/>
  <c r="T44" i="4"/>
  <c r="T68" i="4"/>
  <c r="T9" i="4"/>
  <c r="T12" i="4"/>
  <c r="T8" i="4"/>
  <c r="T17" i="4"/>
  <c r="T29" i="4"/>
  <c r="T65" i="4"/>
  <c r="T54" i="4"/>
  <c r="T67" i="4"/>
  <c r="T62" i="4"/>
  <c r="T14" i="4"/>
  <c r="T56" i="4"/>
  <c r="T15" i="4"/>
  <c r="T3" i="4"/>
  <c r="T51" i="4"/>
  <c r="T5" i="4"/>
  <c r="T39" i="4"/>
  <c r="T60" i="4"/>
  <c r="T37" i="4"/>
  <c r="T49" i="4"/>
  <c r="T38" i="4"/>
  <c r="T34" i="4"/>
  <c r="T48" i="4"/>
  <c r="T4" i="4"/>
  <c r="T25" i="4"/>
  <c r="T30" i="4"/>
  <c r="T61" i="4"/>
  <c r="T63" i="4"/>
  <c r="T52" i="4"/>
  <c r="T50" i="4"/>
  <c r="T47" i="4"/>
  <c r="T33" i="4"/>
  <c r="T57" i="4"/>
  <c r="T26" i="4"/>
  <c r="T66" i="4"/>
  <c r="T35" i="4"/>
  <c r="T13" i="4"/>
  <c r="T55" i="4"/>
  <c r="T36" i="4"/>
  <c r="T46" i="4"/>
  <c r="T58" i="4"/>
  <c r="T10" i="4"/>
  <c r="T64" i="4"/>
  <c r="T27" i="4"/>
  <c r="T23" i="4"/>
  <c r="T21" i="4"/>
  <c r="T22" i="4"/>
  <c r="T6" i="4"/>
  <c r="T41" i="4"/>
  <c r="T59" i="4"/>
  <c r="T50" i="6"/>
  <c r="T27" i="6"/>
  <c r="T75" i="6"/>
  <c r="T61" i="6"/>
  <c r="T25" i="6"/>
  <c r="T14" i="6"/>
  <c r="T33" i="6"/>
  <c r="T48" i="6"/>
  <c r="T39" i="6"/>
  <c r="T22" i="6"/>
  <c r="T66" i="6"/>
  <c r="T65" i="6"/>
  <c r="T69" i="6"/>
  <c r="T74" i="6"/>
  <c r="T20" i="6"/>
  <c r="T42" i="6"/>
  <c r="T54" i="6"/>
  <c r="T38" i="6"/>
  <c r="T67" i="6"/>
  <c r="T13" i="6"/>
  <c r="T21" i="6"/>
  <c r="AD43" i="42"/>
  <c r="T41" i="6"/>
  <c r="T6" i="6"/>
  <c r="T51" i="6"/>
  <c r="T73" i="6"/>
  <c r="T11" i="6"/>
  <c r="T29" i="6"/>
  <c r="T57" i="6"/>
  <c r="T28" i="6"/>
  <c r="T52" i="6"/>
  <c r="T53" i="6"/>
  <c r="T19" i="6"/>
  <c r="T56" i="6"/>
  <c r="T15" i="6"/>
  <c r="T49" i="6"/>
  <c r="T76" i="6"/>
  <c r="T72" i="6"/>
  <c r="T37" i="6"/>
  <c r="T10" i="6"/>
  <c r="T7" i="6"/>
  <c r="T45" i="6"/>
  <c r="T43" i="6"/>
  <c r="T34" i="6"/>
  <c r="T40" i="6"/>
  <c r="T30" i="6"/>
  <c r="T79" i="6"/>
  <c r="T71" i="6"/>
  <c r="T12" i="6"/>
  <c r="T47" i="6"/>
  <c r="T35" i="6"/>
  <c r="T26" i="6"/>
  <c r="T5" i="6"/>
  <c r="T44" i="6"/>
  <c r="T16" i="6"/>
  <c r="T63" i="6"/>
  <c r="T55" i="6"/>
  <c r="T59" i="6"/>
  <c r="T78" i="6"/>
  <c r="T70" i="6"/>
  <c r="T46" i="6"/>
  <c r="T3" i="6"/>
  <c r="T64" i="6"/>
  <c r="T68" i="6"/>
  <c r="T24" i="6"/>
  <c r="T18" i="6"/>
  <c r="T9" i="6"/>
  <c r="N23" i="42"/>
  <c r="T62" i="6" s="1"/>
  <c r="T8" i="6"/>
  <c r="V27" i="4"/>
  <c r="V23" i="4"/>
  <c r="V21" i="4"/>
  <c r="V22" i="4"/>
  <c r="V6" i="4"/>
  <c r="V3" i="4"/>
  <c r="V8" i="4"/>
  <c r="V18" i="4"/>
  <c r="V16" i="4"/>
  <c r="V7" i="4"/>
  <c r="V11" i="4"/>
  <c r="V64" i="4"/>
  <c r="V43" i="4"/>
  <c r="V24" i="4"/>
  <c r="V32" i="4"/>
  <c r="V20" i="4"/>
  <c r="V42" i="4"/>
  <c r="V45" i="4"/>
  <c r="V31" i="4"/>
  <c r="V68" i="4"/>
  <c r="V9" i="4"/>
  <c r="V12" i="4"/>
  <c r="V17" i="4"/>
  <c r="V29" i="4"/>
  <c r="V28" i="4"/>
  <c r="V65" i="4"/>
  <c r="V54" i="4"/>
  <c r="AB40" i="42"/>
  <c r="V59" i="4"/>
  <c r="V60" i="4"/>
  <c r="V67" i="4"/>
  <c r="V62" i="4"/>
  <c r="V56" i="4"/>
  <c r="V15" i="4"/>
  <c r="V51" i="4"/>
  <c r="V5" i="4"/>
  <c r="V39" i="4"/>
  <c r="V40" i="4"/>
  <c r="V46" i="4"/>
  <c r="V37" i="4"/>
  <c r="V49" i="4"/>
  <c r="V38" i="4"/>
  <c r="V34" i="4"/>
  <c r="V53" i="4"/>
  <c r="V48" i="4"/>
  <c r="V4" i="4"/>
  <c r="V25" i="4"/>
  <c r="V30" i="4"/>
  <c r="V58" i="4"/>
  <c r="V19" i="4"/>
  <c r="V63" i="4"/>
  <c r="V52" i="4"/>
  <c r="V50" i="4"/>
  <c r="V47" i="4"/>
  <c r="V26" i="4"/>
  <c r="V33" i="4"/>
  <c r="V57" i="4"/>
  <c r="V44" i="4"/>
  <c r="V61" i="4"/>
  <c r="Q54" i="6"/>
  <c r="Q67" i="6"/>
  <c r="Q73" i="6"/>
  <c r="Q11" i="6"/>
  <c r="Q29" i="6"/>
  <c r="Q57" i="6"/>
  <c r="Q56" i="6"/>
  <c r="Q28" i="6"/>
  <c r="Q52" i="6"/>
  <c r="Q53" i="6"/>
  <c r="Q19" i="6"/>
  <c r="Q42" i="6"/>
  <c r="Q72" i="6"/>
  <c r="Q37" i="6"/>
  <c r="Q10" i="6"/>
  <c r="Q7" i="6"/>
  <c r="Q45" i="6"/>
  <c r="Q43" i="6"/>
  <c r="Q34" i="6"/>
  <c r="Q40" i="6"/>
  <c r="Q30" i="6"/>
  <c r="AD43" i="41"/>
  <c r="Q38" i="6"/>
  <c r="Q79" i="6"/>
  <c r="Q71" i="6"/>
  <c r="Q12" i="6"/>
  <c r="Q47" i="6"/>
  <c r="Q69" i="6"/>
  <c r="Q35" i="6"/>
  <c r="Q26" i="6"/>
  <c r="Q8" i="6"/>
  <c r="Q5" i="6"/>
  <c r="Q44" i="6"/>
  <c r="N23" i="41"/>
  <c r="Q20" i="6"/>
  <c r="Q21" i="6"/>
  <c r="Q78" i="6"/>
  <c r="Q70" i="6"/>
  <c r="Q46" i="6"/>
  <c r="Q3" i="6"/>
  <c r="Q64" i="6"/>
  <c r="Q68" i="6"/>
  <c r="Q24" i="6"/>
  <c r="Q18" i="6"/>
  <c r="Q15" i="6"/>
  <c r="Q9" i="6"/>
  <c r="Q49" i="6"/>
  <c r="Q77" i="6"/>
  <c r="Q4" i="6"/>
  <c r="Q32" i="6"/>
  <c r="Q23" i="6"/>
  <c r="Q36" i="6"/>
  <c r="Q58" i="6"/>
  <c r="Q60" i="6"/>
  <c r="Q31" i="6"/>
  <c r="Q17" i="6"/>
  <c r="Q62" i="6"/>
  <c r="Q74" i="6"/>
  <c r="Q13" i="6"/>
  <c r="Q76" i="6"/>
  <c r="Q63" i="6"/>
  <c r="Q41" i="6"/>
  <c r="Q50" i="6"/>
  <c r="Q6" i="6"/>
  <c r="Q55" i="6"/>
  <c r="Q16" i="6"/>
  <c r="Q59" i="6"/>
  <c r="Q51" i="6"/>
  <c r="Q27" i="6"/>
  <c r="S66" i="4"/>
  <c r="S35" i="4"/>
  <c r="S13" i="4"/>
  <c r="S55" i="4"/>
  <c r="S36" i="4"/>
  <c r="S46" i="4"/>
  <c r="N2" i="41"/>
  <c r="S40" i="4" s="1"/>
  <c r="S27" i="4"/>
  <c r="S23" i="4"/>
  <c r="S21" i="4"/>
  <c r="S22" i="4"/>
  <c r="S6" i="4"/>
  <c r="S41" i="4"/>
  <c r="S59" i="4"/>
  <c r="S18" i="4"/>
  <c r="S16" i="4"/>
  <c r="S60" i="4"/>
  <c r="S7" i="4"/>
  <c r="S11" i="4"/>
  <c r="S64" i="4"/>
  <c r="S19" i="4"/>
  <c r="S10" i="4"/>
  <c r="AB40" i="41"/>
  <c r="S58" i="4"/>
  <c r="S65" i="4"/>
  <c r="S43" i="4"/>
  <c r="S24" i="4"/>
  <c r="S32" i="4"/>
  <c r="S61" i="4"/>
  <c r="S20" i="4"/>
  <c r="S42" i="4"/>
  <c r="S31" i="4"/>
  <c r="S45" i="4"/>
  <c r="S68" i="4"/>
  <c r="S9" i="4"/>
  <c r="S12" i="4"/>
  <c r="S8" i="4"/>
  <c r="S17" i="4"/>
  <c r="S29" i="4"/>
  <c r="S28" i="4"/>
  <c r="S54" i="4"/>
  <c r="S67" i="4"/>
  <c r="S62" i="4"/>
  <c r="S14" i="4"/>
  <c r="S56" i="4"/>
  <c r="S15" i="4"/>
  <c r="S3" i="4"/>
  <c r="S51" i="4"/>
  <c r="S5" i="4"/>
  <c r="S39" i="4"/>
  <c r="S37" i="4"/>
  <c r="S49" i="4"/>
  <c r="S38" i="4"/>
  <c r="S34" i="4"/>
  <c r="S53" i="4"/>
  <c r="S48" i="4"/>
  <c r="S4" i="4"/>
  <c r="S25" i="4"/>
  <c r="S78" i="6"/>
  <c r="S70" i="6"/>
  <c r="S46" i="6"/>
  <c r="S3" i="6"/>
  <c r="S64" i="6"/>
  <c r="S68" i="6"/>
  <c r="S24" i="6"/>
  <c r="S18" i="6"/>
  <c r="S15" i="6"/>
  <c r="S9" i="6"/>
  <c r="S77" i="6"/>
  <c r="S4" i="6"/>
  <c r="S32" i="6"/>
  <c r="S23" i="6"/>
  <c r="S36" i="6"/>
  <c r="S58" i="6"/>
  <c r="S60" i="6"/>
  <c r="S31" i="6"/>
  <c r="S17" i="6"/>
  <c r="S62" i="6"/>
  <c r="S76" i="6"/>
  <c r="S63" i="6"/>
  <c r="S41" i="6"/>
  <c r="S50" i="6"/>
  <c r="S6" i="6"/>
  <c r="S55" i="6"/>
  <c r="S16" i="6"/>
  <c r="S59" i="6"/>
  <c r="S51" i="6"/>
  <c r="S27" i="6"/>
  <c r="S75" i="6"/>
  <c r="S61" i="6"/>
  <c r="S25" i="6"/>
  <c r="S14" i="6"/>
  <c r="S33" i="6"/>
  <c r="S48" i="6"/>
  <c r="S39" i="6"/>
  <c r="S22" i="6"/>
  <c r="S66" i="6"/>
  <c r="S65" i="6"/>
  <c r="S74" i="6"/>
  <c r="S20" i="6"/>
  <c r="S42" i="6"/>
  <c r="S54" i="6"/>
  <c r="S38" i="6"/>
  <c r="S67" i="6"/>
  <c r="S13" i="6"/>
  <c r="S21" i="6"/>
  <c r="S49" i="6"/>
  <c r="AD97" i="34"/>
  <c r="E94" i="46" s="1"/>
  <c r="S73" i="6"/>
  <c r="S11" i="6"/>
  <c r="S29" i="6"/>
  <c r="S57" i="6"/>
  <c r="S56" i="6"/>
  <c r="S28" i="6"/>
  <c r="S52" i="6"/>
  <c r="S53" i="6"/>
  <c r="S19" i="6"/>
  <c r="S72" i="6"/>
  <c r="S37" i="6"/>
  <c r="S10" i="6"/>
  <c r="S7" i="6"/>
  <c r="S45" i="6"/>
  <c r="S43" i="6"/>
  <c r="S34" i="6"/>
  <c r="S40" i="6"/>
  <c r="S30" i="6"/>
  <c r="P6" i="6"/>
  <c r="P78" i="6"/>
  <c r="P70" i="6"/>
  <c r="P46" i="6"/>
  <c r="P3" i="6"/>
  <c r="P64" i="6"/>
  <c r="P68" i="6"/>
  <c r="P24" i="6"/>
  <c r="P18" i="6"/>
  <c r="P15" i="6"/>
  <c r="P9" i="6"/>
  <c r="P41" i="6"/>
  <c r="P59" i="6"/>
  <c r="P77" i="6"/>
  <c r="P4" i="6"/>
  <c r="P32" i="6"/>
  <c r="P23" i="6"/>
  <c r="P36" i="6"/>
  <c r="P58" i="6"/>
  <c r="P60" i="6"/>
  <c r="P31" i="6"/>
  <c r="P17" i="6"/>
  <c r="P62" i="6"/>
  <c r="P63" i="6"/>
  <c r="P51" i="6"/>
  <c r="P75" i="6"/>
  <c r="P61" i="6"/>
  <c r="P25" i="6"/>
  <c r="P14" i="6"/>
  <c r="P33" i="6"/>
  <c r="P48" i="6"/>
  <c r="P39" i="6"/>
  <c r="P22" i="6"/>
  <c r="P66" i="6"/>
  <c r="P65" i="6"/>
  <c r="AD89" i="34"/>
  <c r="E86" i="46" s="1"/>
  <c r="AD81" i="34"/>
  <c r="E78" i="46" s="1"/>
  <c r="P74" i="6"/>
  <c r="P20" i="6"/>
  <c r="P42" i="6"/>
  <c r="P54" i="6"/>
  <c r="P38" i="6"/>
  <c r="P67" i="6"/>
  <c r="P13" i="6"/>
  <c r="P21" i="6"/>
  <c r="P49" i="6"/>
  <c r="P50" i="6"/>
  <c r="P27" i="6"/>
  <c r="P73" i="6"/>
  <c r="P11" i="6"/>
  <c r="P29" i="6"/>
  <c r="P57" i="6"/>
  <c r="P56" i="6"/>
  <c r="P28" i="6"/>
  <c r="P52" i="6"/>
  <c r="P53" i="6"/>
  <c r="P19" i="6"/>
  <c r="P55" i="6"/>
  <c r="P72" i="6"/>
  <c r="P37" i="6"/>
  <c r="P10" i="6"/>
  <c r="P7" i="6"/>
  <c r="P45" i="6"/>
  <c r="P43" i="6"/>
  <c r="P34" i="6"/>
  <c r="P40" i="6"/>
  <c r="P30" i="6"/>
  <c r="P76" i="6"/>
  <c r="P79" i="6"/>
  <c r="P71" i="6"/>
  <c r="P12" i="6"/>
  <c r="P47" i="6"/>
  <c r="P69" i="6"/>
  <c r="P35" i="6"/>
  <c r="P26" i="6"/>
  <c r="P8" i="6"/>
  <c r="P5" i="6"/>
  <c r="P44" i="6"/>
  <c r="R23" i="34"/>
  <c r="R39" i="4"/>
  <c r="R63" i="4"/>
  <c r="R52" i="4"/>
  <c r="R50" i="4"/>
  <c r="R47" i="4"/>
  <c r="R26" i="4"/>
  <c r="R33" i="4"/>
  <c r="R57" i="4"/>
  <c r="R44" i="4"/>
  <c r="R25" i="4"/>
  <c r="R66" i="4"/>
  <c r="R35" i="4"/>
  <c r="R13" i="4"/>
  <c r="R55" i="4"/>
  <c r="R36" i="4"/>
  <c r="R46" i="4"/>
  <c r="R30" i="4"/>
  <c r="R27" i="4"/>
  <c r="R23" i="4"/>
  <c r="R21" i="4"/>
  <c r="R22" i="4"/>
  <c r="R6" i="4"/>
  <c r="R41" i="4"/>
  <c r="R59" i="4"/>
  <c r="R40" i="4"/>
  <c r="R58" i="4"/>
  <c r="R18" i="4"/>
  <c r="R16" i="4"/>
  <c r="R60" i="4"/>
  <c r="R7" i="4"/>
  <c r="R11" i="4"/>
  <c r="R64" i="4"/>
  <c r="R19" i="4"/>
  <c r="R10" i="4"/>
  <c r="R43" i="4"/>
  <c r="R24" i="4"/>
  <c r="R32" i="4"/>
  <c r="R61" i="4"/>
  <c r="R20" i="4"/>
  <c r="R42" i="4"/>
  <c r="R45" i="4"/>
  <c r="R54" i="4"/>
  <c r="R68" i="4"/>
  <c r="R9" i="4"/>
  <c r="R12" i="4"/>
  <c r="R8" i="4"/>
  <c r="R17" i="4"/>
  <c r="R29" i="4"/>
  <c r="R28" i="4"/>
  <c r="R65" i="4"/>
  <c r="AB76" i="34"/>
  <c r="B76" i="46" s="1"/>
  <c r="R2" i="34"/>
  <c r="R31" i="4"/>
  <c r="R67" i="4"/>
  <c r="R62" i="4"/>
  <c r="R14" i="4"/>
  <c r="R56" i="4"/>
  <c r="R15" i="4"/>
  <c r="R3" i="4"/>
  <c r="R51" i="4"/>
  <c r="R5" i="4"/>
  <c r="Q27" i="4"/>
  <c r="Q23" i="4"/>
  <c r="Q21" i="4"/>
  <c r="Q22" i="4"/>
  <c r="Q6" i="4"/>
  <c r="Q41" i="4"/>
  <c r="Q59" i="4"/>
  <c r="Q40" i="4"/>
  <c r="Q18" i="4"/>
  <c r="Q16" i="4"/>
  <c r="Q60" i="4"/>
  <c r="Q7" i="4"/>
  <c r="Q11" i="4"/>
  <c r="Q64" i="4"/>
  <c r="Q19" i="4"/>
  <c r="Q43" i="4"/>
  <c r="Q24" i="4"/>
  <c r="Q32" i="4"/>
  <c r="Q61" i="4"/>
  <c r="Q20" i="4"/>
  <c r="Q42" i="4"/>
  <c r="Q31" i="4"/>
  <c r="Q45" i="4"/>
  <c r="Q68" i="4"/>
  <c r="Q9" i="4"/>
  <c r="Q12" i="4"/>
  <c r="Q8" i="4"/>
  <c r="Q17" i="4"/>
  <c r="Q29" i="4"/>
  <c r="Q28" i="4"/>
  <c r="Q65" i="4"/>
  <c r="Q54" i="4"/>
  <c r="Q67" i="4"/>
  <c r="Q62" i="4"/>
  <c r="Q14" i="4"/>
  <c r="Q56" i="4"/>
  <c r="Q15" i="4"/>
  <c r="Q3" i="4"/>
  <c r="Q51" i="4"/>
  <c r="Q5" i="4"/>
  <c r="Q39" i="4"/>
  <c r="L2" i="44"/>
  <c r="Q37" i="4"/>
  <c r="Q49" i="4"/>
  <c r="Q38" i="4"/>
  <c r="Q34" i="4"/>
  <c r="Q53" i="4"/>
  <c r="Q48" i="4"/>
  <c r="Q4" i="4"/>
  <c r="Q25" i="4"/>
  <c r="Q30" i="4"/>
  <c r="Q10" i="4"/>
  <c r="Q63" i="4"/>
  <c r="Q52" i="4"/>
  <c r="Q50" i="4"/>
  <c r="Q47" i="4"/>
  <c r="Q26" i="4"/>
  <c r="Q33" i="4"/>
  <c r="Q57" i="4"/>
  <c r="L64" i="6"/>
  <c r="L77" i="6"/>
  <c r="L4" i="6"/>
  <c r="L32" i="6"/>
  <c r="L23" i="6"/>
  <c r="L36" i="6"/>
  <c r="L58" i="6"/>
  <c r="L60" i="6"/>
  <c r="L31" i="6"/>
  <c r="L17" i="6"/>
  <c r="L62" i="6"/>
  <c r="L23" i="43"/>
  <c r="L3" i="6"/>
  <c r="L15" i="6"/>
  <c r="L76" i="6"/>
  <c r="L63" i="6"/>
  <c r="L41" i="6"/>
  <c r="L50" i="6"/>
  <c r="L6" i="6"/>
  <c r="L55" i="6"/>
  <c r="L16" i="6"/>
  <c r="L59" i="6"/>
  <c r="L51" i="6"/>
  <c r="L27" i="6"/>
  <c r="L68" i="6"/>
  <c r="L75" i="6"/>
  <c r="L61" i="6"/>
  <c r="L25" i="6"/>
  <c r="L14" i="6"/>
  <c r="L33" i="6"/>
  <c r="L48" i="6"/>
  <c r="L39" i="6"/>
  <c r="L22" i="6"/>
  <c r="L66" i="6"/>
  <c r="L65" i="6"/>
  <c r="L70" i="6"/>
  <c r="L9" i="6"/>
  <c r="L74" i="6"/>
  <c r="L20" i="6"/>
  <c r="L42" i="6"/>
  <c r="L54" i="6"/>
  <c r="L38" i="6"/>
  <c r="L67" i="6"/>
  <c r="L13" i="6"/>
  <c r="L21" i="6"/>
  <c r="L49" i="6"/>
  <c r="L78" i="6"/>
  <c r="L18" i="6"/>
  <c r="L73" i="6"/>
  <c r="L11" i="6"/>
  <c r="L29" i="6"/>
  <c r="L57" i="6"/>
  <c r="L56" i="6"/>
  <c r="L28" i="6"/>
  <c r="L52" i="6"/>
  <c r="L53" i="6"/>
  <c r="L19" i="6"/>
  <c r="L24" i="6"/>
  <c r="L72" i="6"/>
  <c r="L37" i="6"/>
  <c r="L10" i="6"/>
  <c r="L7" i="6"/>
  <c r="L45" i="6"/>
  <c r="L43" i="6"/>
  <c r="L34" i="6"/>
  <c r="L40" i="6"/>
  <c r="M37" i="4"/>
  <c r="M49" i="4"/>
  <c r="M38" i="4"/>
  <c r="M34" i="4"/>
  <c r="M53" i="4"/>
  <c r="M48" i="4"/>
  <c r="M4" i="4"/>
  <c r="M25" i="4"/>
  <c r="M30" i="4"/>
  <c r="M59" i="4"/>
  <c r="M62" i="4"/>
  <c r="M51" i="4"/>
  <c r="M63" i="4"/>
  <c r="M52" i="4"/>
  <c r="M50" i="4"/>
  <c r="M47" i="4"/>
  <c r="M26" i="4"/>
  <c r="M33" i="4"/>
  <c r="M57" i="4"/>
  <c r="M44" i="4"/>
  <c r="M66" i="4"/>
  <c r="M35" i="4"/>
  <c r="M13" i="4"/>
  <c r="M55" i="4"/>
  <c r="M36" i="4"/>
  <c r="M46" i="4"/>
  <c r="M58" i="4"/>
  <c r="M56" i="4"/>
  <c r="M39" i="4"/>
  <c r="M27" i="4"/>
  <c r="M23" i="4"/>
  <c r="M21" i="4"/>
  <c r="M22" i="4"/>
  <c r="M6" i="4"/>
  <c r="M41" i="4"/>
  <c r="M40" i="4"/>
  <c r="M67" i="4"/>
  <c r="M15" i="4"/>
  <c r="M5" i="4"/>
  <c r="M18" i="4"/>
  <c r="AO18" i="4" s="1"/>
  <c r="M16" i="4"/>
  <c r="M60" i="4"/>
  <c r="M7" i="4"/>
  <c r="M11" i="4"/>
  <c r="M64" i="4"/>
  <c r="M19" i="4"/>
  <c r="M10" i="4"/>
  <c r="M14" i="4"/>
  <c r="L2" i="43"/>
  <c r="M43" i="4"/>
  <c r="M24" i="4"/>
  <c r="M32" i="4"/>
  <c r="M61" i="4"/>
  <c r="M20" i="4"/>
  <c r="M42" i="4"/>
  <c r="M31" i="4"/>
  <c r="O18" i="4"/>
  <c r="O16" i="4"/>
  <c r="O60" i="4"/>
  <c r="O7" i="4"/>
  <c r="O11" i="4"/>
  <c r="O64" i="4"/>
  <c r="O43" i="4"/>
  <c r="O24" i="4"/>
  <c r="O32" i="4"/>
  <c r="O20" i="4"/>
  <c r="O42" i="4"/>
  <c r="O31" i="4"/>
  <c r="O45" i="4"/>
  <c r="O29" i="4"/>
  <c r="O19" i="4"/>
  <c r="O68" i="4"/>
  <c r="O9" i="4"/>
  <c r="O12" i="4"/>
  <c r="O8" i="4"/>
  <c r="O17" i="4"/>
  <c r="O28" i="4"/>
  <c r="O65" i="4"/>
  <c r="O54" i="4"/>
  <c r="L2" i="42"/>
  <c r="O46" i="4"/>
  <c r="O67" i="4"/>
  <c r="O62" i="4"/>
  <c r="O14" i="4"/>
  <c r="O56" i="4"/>
  <c r="O15" i="4"/>
  <c r="O3" i="4"/>
  <c r="O5" i="4"/>
  <c r="O39" i="4"/>
  <c r="O61" i="4"/>
  <c r="O37" i="4"/>
  <c r="O49" i="4"/>
  <c r="O38" i="4"/>
  <c r="O53" i="4"/>
  <c r="O48" i="4"/>
  <c r="O4" i="4"/>
  <c r="O30" i="4"/>
  <c r="O25" i="4"/>
  <c r="O34" i="4"/>
  <c r="O63" i="4"/>
  <c r="O52" i="4"/>
  <c r="O50" i="4"/>
  <c r="O47" i="4"/>
  <c r="O26" i="4"/>
  <c r="O33" i="4"/>
  <c r="O57" i="4"/>
  <c r="O61" i="6"/>
  <c r="O48" i="6"/>
  <c r="O65" i="6"/>
  <c r="O74" i="6"/>
  <c r="O54" i="6"/>
  <c r="O49" i="6"/>
  <c r="O73" i="6"/>
  <c r="O11" i="6"/>
  <c r="O29" i="6"/>
  <c r="O57" i="6"/>
  <c r="O56" i="6"/>
  <c r="O28" i="6"/>
  <c r="O52" i="6"/>
  <c r="O53" i="6"/>
  <c r="O19" i="6"/>
  <c r="O42" i="6"/>
  <c r="O72" i="6"/>
  <c r="O37" i="6"/>
  <c r="O10" i="6"/>
  <c r="O7" i="6"/>
  <c r="O45" i="6"/>
  <c r="O43" i="6"/>
  <c r="O34" i="6"/>
  <c r="O40" i="6"/>
  <c r="O30" i="6"/>
  <c r="O75" i="6"/>
  <c r="O14" i="6"/>
  <c r="O39" i="6"/>
  <c r="O13" i="6"/>
  <c r="O79" i="6"/>
  <c r="O71" i="6"/>
  <c r="O12" i="6"/>
  <c r="O47" i="6"/>
  <c r="O69" i="6"/>
  <c r="O35" i="6"/>
  <c r="O26" i="6"/>
  <c r="O8" i="6"/>
  <c r="O5" i="6"/>
  <c r="O44" i="6"/>
  <c r="O33" i="6"/>
  <c r="O66" i="6"/>
  <c r="O20" i="6"/>
  <c r="O38" i="6"/>
  <c r="O21" i="6"/>
  <c r="L23" i="42"/>
  <c r="O78" i="6"/>
  <c r="O70" i="6"/>
  <c r="O46" i="6"/>
  <c r="O3" i="6"/>
  <c r="O64" i="6"/>
  <c r="O68" i="6"/>
  <c r="O24" i="6"/>
  <c r="O18" i="6"/>
  <c r="O15" i="6"/>
  <c r="O9" i="6"/>
  <c r="O25" i="6"/>
  <c r="O22" i="6"/>
  <c r="O67" i="6"/>
  <c r="O77" i="6"/>
  <c r="O4" i="6"/>
  <c r="O32" i="6"/>
  <c r="O23" i="6"/>
  <c r="O36" i="6"/>
  <c r="O58" i="6"/>
  <c r="O60" i="6"/>
  <c r="O31" i="6"/>
  <c r="O17" i="6"/>
  <c r="K74" i="6"/>
  <c r="K20" i="6"/>
  <c r="K42" i="6"/>
  <c r="K54" i="6"/>
  <c r="K38" i="6"/>
  <c r="K67" i="6"/>
  <c r="K13" i="6"/>
  <c r="K21" i="6"/>
  <c r="K49" i="6"/>
  <c r="K73" i="6"/>
  <c r="K11" i="6"/>
  <c r="K29" i="6"/>
  <c r="K57" i="6"/>
  <c r="K56" i="6"/>
  <c r="K28" i="6"/>
  <c r="K52" i="6"/>
  <c r="K53" i="6"/>
  <c r="K19" i="6"/>
  <c r="K72" i="6"/>
  <c r="K37" i="6"/>
  <c r="K10" i="6"/>
  <c r="K7" i="6"/>
  <c r="K45" i="6"/>
  <c r="K43" i="6"/>
  <c r="K34" i="6"/>
  <c r="K40" i="6"/>
  <c r="K30" i="6"/>
  <c r="K79" i="6"/>
  <c r="K71" i="6"/>
  <c r="K12" i="6"/>
  <c r="K47" i="6"/>
  <c r="K69" i="6"/>
  <c r="K35" i="6"/>
  <c r="K26" i="6"/>
  <c r="K8" i="6"/>
  <c r="K5" i="6"/>
  <c r="K44" i="6"/>
  <c r="K78" i="6"/>
  <c r="K70" i="6"/>
  <c r="K46" i="6"/>
  <c r="K3" i="6"/>
  <c r="K64" i="6"/>
  <c r="K68" i="6"/>
  <c r="K24" i="6"/>
  <c r="K18" i="6"/>
  <c r="K15" i="6"/>
  <c r="K9" i="6"/>
  <c r="K77" i="6"/>
  <c r="K4" i="6"/>
  <c r="K32" i="6"/>
  <c r="K23" i="6"/>
  <c r="K36" i="6"/>
  <c r="K58" i="6"/>
  <c r="K60" i="6"/>
  <c r="K31" i="6"/>
  <c r="K17" i="6"/>
  <c r="K62" i="6"/>
  <c r="K76" i="6"/>
  <c r="K63" i="6"/>
  <c r="K41" i="6"/>
  <c r="K50" i="6"/>
  <c r="K6" i="6"/>
  <c r="K55" i="6"/>
  <c r="K16" i="6"/>
  <c r="K59" i="6"/>
  <c r="K51" i="6"/>
  <c r="K27" i="6"/>
  <c r="L43" i="4"/>
  <c r="L32" i="4"/>
  <c r="L20" i="4"/>
  <c r="L31" i="4"/>
  <c r="L68" i="4"/>
  <c r="L9" i="4"/>
  <c r="L12" i="4"/>
  <c r="L8" i="4"/>
  <c r="L17" i="4"/>
  <c r="L29" i="4"/>
  <c r="L28" i="4"/>
  <c r="L65" i="4"/>
  <c r="L54" i="4"/>
  <c r="L24" i="4"/>
  <c r="L61" i="4"/>
  <c r="L42" i="4"/>
  <c r="L45" i="4"/>
  <c r="L67" i="4"/>
  <c r="L62" i="4"/>
  <c r="L14" i="4"/>
  <c r="L56" i="4"/>
  <c r="L15" i="4"/>
  <c r="L3" i="4"/>
  <c r="L51" i="4"/>
  <c r="L5" i="4"/>
  <c r="L39" i="4"/>
  <c r="L37" i="4"/>
  <c r="L40" i="4"/>
  <c r="L63" i="4"/>
  <c r="L52" i="4"/>
  <c r="L50" i="4"/>
  <c r="L47" i="4"/>
  <c r="L26" i="4"/>
  <c r="L33" i="4"/>
  <c r="L57" i="4"/>
  <c r="L44" i="4"/>
  <c r="L49" i="4"/>
  <c r="L34" i="4"/>
  <c r="L4" i="4"/>
  <c r="L25" i="4"/>
  <c r="L19" i="4"/>
  <c r="L66" i="4"/>
  <c r="L35" i="4"/>
  <c r="L13" i="4"/>
  <c r="L55" i="4"/>
  <c r="L36" i="4"/>
  <c r="L46" i="4"/>
  <c r="L58" i="4"/>
  <c r="L38" i="4"/>
  <c r="L53" i="4"/>
  <c r="L48" i="4"/>
  <c r="L2" i="41"/>
  <c r="L27" i="4"/>
  <c r="L23" i="4"/>
  <c r="L21" i="4"/>
  <c r="L22" i="4"/>
  <c r="L6" i="4"/>
  <c r="L41" i="4"/>
  <c r="L59" i="4"/>
  <c r="J6" i="6"/>
  <c r="J52" i="6"/>
  <c r="J78" i="6"/>
  <c r="J70" i="6"/>
  <c r="J46" i="6"/>
  <c r="J3" i="6"/>
  <c r="J64" i="6"/>
  <c r="J68" i="6"/>
  <c r="J24" i="6"/>
  <c r="J18" i="6"/>
  <c r="J15" i="6"/>
  <c r="J9" i="6"/>
  <c r="J41" i="6"/>
  <c r="J11" i="6"/>
  <c r="J57" i="6"/>
  <c r="J28" i="6"/>
  <c r="J19" i="6"/>
  <c r="J77" i="6"/>
  <c r="J4" i="6"/>
  <c r="J32" i="6"/>
  <c r="J23" i="6"/>
  <c r="J36" i="6"/>
  <c r="J58" i="6"/>
  <c r="J60" i="6"/>
  <c r="J31" i="6"/>
  <c r="J17" i="6"/>
  <c r="J62" i="6"/>
  <c r="J75" i="6"/>
  <c r="J61" i="6"/>
  <c r="J25" i="6"/>
  <c r="J14" i="6"/>
  <c r="J33" i="6"/>
  <c r="J48" i="6"/>
  <c r="J39" i="6"/>
  <c r="J22" i="6"/>
  <c r="J66" i="6"/>
  <c r="J65" i="6"/>
  <c r="J76" i="6"/>
  <c r="J55" i="6"/>
  <c r="J16" i="6"/>
  <c r="J59" i="6"/>
  <c r="J51" i="6"/>
  <c r="J27" i="6"/>
  <c r="N23" i="34"/>
  <c r="J74" i="6"/>
  <c r="J20" i="6"/>
  <c r="J42" i="6"/>
  <c r="J54" i="6"/>
  <c r="J38" i="6"/>
  <c r="J67" i="6"/>
  <c r="J13" i="6"/>
  <c r="J21" i="6"/>
  <c r="J49" i="6"/>
  <c r="J63" i="6"/>
  <c r="J72" i="6"/>
  <c r="J37" i="6"/>
  <c r="J10" i="6"/>
  <c r="J7" i="6"/>
  <c r="J45" i="6"/>
  <c r="J43" i="6"/>
  <c r="J34" i="6"/>
  <c r="J40" i="6"/>
  <c r="J30" i="6"/>
  <c r="J50" i="6"/>
  <c r="J73" i="6"/>
  <c r="J29" i="6"/>
  <c r="J56" i="6"/>
  <c r="J79" i="6"/>
  <c r="J71" i="6"/>
  <c r="J12" i="6"/>
  <c r="J47" i="6"/>
  <c r="J69" i="6"/>
  <c r="J35" i="6"/>
  <c r="J26" i="6"/>
  <c r="J8" i="6"/>
  <c r="J5" i="6"/>
  <c r="J44" i="6"/>
  <c r="M79" i="6"/>
  <c r="M71" i="6"/>
  <c r="M12" i="6"/>
  <c r="M47" i="6"/>
  <c r="M69" i="6"/>
  <c r="M35" i="6"/>
  <c r="M26" i="6"/>
  <c r="M8" i="6"/>
  <c r="M5" i="6"/>
  <c r="M44" i="6"/>
  <c r="M78" i="6"/>
  <c r="M70" i="6"/>
  <c r="M46" i="6"/>
  <c r="M3" i="6"/>
  <c r="M64" i="6"/>
  <c r="M68" i="6"/>
  <c r="M24" i="6"/>
  <c r="M18" i="6"/>
  <c r="M15" i="6"/>
  <c r="M9" i="6"/>
  <c r="M77" i="6"/>
  <c r="M4" i="6"/>
  <c r="M32" i="6"/>
  <c r="M23" i="6"/>
  <c r="M36" i="6"/>
  <c r="M58" i="6"/>
  <c r="M60" i="6"/>
  <c r="M31" i="6"/>
  <c r="M17" i="6"/>
  <c r="M62" i="6"/>
  <c r="M76" i="6"/>
  <c r="M63" i="6"/>
  <c r="M41" i="6"/>
  <c r="M50" i="6"/>
  <c r="M6" i="6"/>
  <c r="M55" i="6"/>
  <c r="M16" i="6"/>
  <c r="M59" i="6"/>
  <c r="M51" i="6"/>
  <c r="M27" i="6"/>
  <c r="P23" i="34"/>
  <c r="M75" i="6"/>
  <c r="M61" i="6"/>
  <c r="M25" i="6"/>
  <c r="M14" i="6"/>
  <c r="M33" i="6"/>
  <c r="M48" i="6"/>
  <c r="M39" i="6"/>
  <c r="M22" i="6"/>
  <c r="M66" i="6"/>
  <c r="M65" i="6"/>
  <c r="M74" i="6"/>
  <c r="M20" i="6"/>
  <c r="M42" i="6"/>
  <c r="M54" i="6"/>
  <c r="M38" i="6"/>
  <c r="M67" i="6"/>
  <c r="M13" i="6"/>
  <c r="M21" i="6"/>
  <c r="M49" i="6"/>
  <c r="M73" i="6"/>
  <c r="M11" i="6"/>
  <c r="M29" i="6"/>
  <c r="M57" i="6"/>
  <c r="M56" i="6"/>
  <c r="M28" i="6"/>
  <c r="M52" i="6"/>
  <c r="M53" i="6"/>
  <c r="M19" i="6"/>
  <c r="N52" i="4"/>
  <c r="N26" i="4"/>
  <c r="N35" i="4"/>
  <c r="N47" i="4"/>
  <c r="N66" i="4"/>
  <c r="N13" i="4"/>
  <c r="N27" i="4"/>
  <c r="N23" i="4"/>
  <c r="N21" i="4"/>
  <c r="N57" i="4"/>
  <c r="N55" i="4"/>
  <c r="N10" i="4"/>
  <c r="N22" i="4"/>
  <c r="N16" i="4"/>
  <c r="P2" i="34"/>
  <c r="N44" i="4"/>
  <c r="N46" i="4"/>
  <c r="N51" i="4"/>
  <c r="N6" i="4"/>
  <c r="N39" i="4"/>
  <c r="N60" i="4"/>
  <c r="N11" i="4"/>
  <c r="N43" i="4"/>
  <c r="N24" i="4"/>
  <c r="N32" i="4"/>
  <c r="N61" i="4"/>
  <c r="N20" i="4"/>
  <c r="N42" i="4"/>
  <c r="N31" i="4"/>
  <c r="N45" i="4"/>
  <c r="N63" i="4"/>
  <c r="N33" i="4"/>
  <c r="N59" i="4"/>
  <c r="N36" i="4"/>
  <c r="N41" i="4"/>
  <c r="N7" i="4"/>
  <c r="N64" i="4"/>
  <c r="N58" i="4"/>
  <c r="N40" i="4"/>
  <c r="N68" i="4"/>
  <c r="N9" i="4"/>
  <c r="N12" i="4"/>
  <c r="N8" i="4"/>
  <c r="N17" i="4"/>
  <c r="N29" i="4"/>
  <c r="N28" i="4"/>
  <c r="N54" i="4"/>
  <c r="N50" i="4"/>
  <c r="N18" i="4"/>
  <c r="N19" i="4"/>
  <c r="N65" i="4"/>
  <c r="N67" i="4"/>
  <c r="N62" i="4"/>
  <c r="N56" i="4"/>
  <c r="N15" i="4"/>
  <c r="N3" i="4"/>
  <c r="N5" i="4"/>
  <c r="K26" i="4"/>
  <c r="K66" i="4"/>
  <c r="K35" i="4"/>
  <c r="K13" i="4"/>
  <c r="K55" i="4"/>
  <c r="K36" i="4"/>
  <c r="K31" i="4"/>
  <c r="K63" i="4"/>
  <c r="K30" i="4"/>
  <c r="K19" i="4"/>
  <c r="K27" i="4"/>
  <c r="K23" i="4"/>
  <c r="K21" i="4"/>
  <c r="K22" i="4"/>
  <c r="K6" i="4"/>
  <c r="K41" i="4"/>
  <c r="K5" i="4"/>
  <c r="K47" i="4"/>
  <c r="K18" i="4"/>
  <c r="K16" i="4"/>
  <c r="K60" i="4"/>
  <c r="K7" i="4"/>
  <c r="K11" i="4"/>
  <c r="K64" i="4"/>
  <c r="K25" i="4"/>
  <c r="K43" i="4"/>
  <c r="K24" i="4"/>
  <c r="K32" i="4"/>
  <c r="K61" i="4"/>
  <c r="K20" i="4"/>
  <c r="K42" i="4"/>
  <c r="K44" i="4"/>
  <c r="K50" i="4"/>
  <c r="K33" i="4"/>
  <c r="K68" i="4"/>
  <c r="K9" i="4"/>
  <c r="K12" i="4"/>
  <c r="K8" i="4"/>
  <c r="K17" i="4"/>
  <c r="K29" i="4"/>
  <c r="K28" i="4"/>
  <c r="K45" i="4"/>
  <c r="K52" i="4"/>
  <c r="K46" i="4"/>
  <c r="N2" i="34"/>
  <c r="K58" i="4"/>
  <c r="K67" i="4"/>
  <c r="K62" i="4"/>
  <c r="K14" i="4"/>
  <c r="K56" i="4"/>
  <c r="K15" i="4"/>
  <c r="K3" i="4"/>
  <c r="K4" i="4"/>
  <c r="G30" i="4"/>
  <c r="G43" i="4"/>
  <c r="G47" i="4"/>
  <c r="G42" i="4"/>
  <c r="G18" i="4"/>
  <c r="G64" i="4"/>
  <c r="G57" i="4"/>
  <c r="G9" i="4"/>
  <c r="G28" i="4"/>
  <c r="G62" i="4"/>
  <c r="G22" i="4"/>
  <c r="G51" i="4"/>
  <c r="G46" i="4"/>
  <c r="G49" i="4"/>
  <c r="G7" i="4"/>
  <c r="G4" i="4"/>
  <c r="G34" i="4"/>
  <c r="G52" i="4"/>
  <c r="G61" i="4"/>
  <c r="G35" i="4"/>
  <c r="G17" i="4"/>
  <c r="G23" i="4"/>
  <c r="G15" i="4"/>
  <c r="G59" i="4"/>
  <c r="G21" i="4"/>
  <c r="G45" i="4"/>
  <c r="G37" i="4"/>
  <c r="G48" i="4"/>
  <c r="G10" i="4"/>
  <c r="G31" i="4"/>
  <c r="G40" i="4"/>
  <c r="G60" i="4"/>
  <c r="G19" i="4"/>
  <c r="G63" i="4"/>
  <c r="G32" i="4"/>
  <c r="G33" i="4"/>
  <c r="G5" i="4"/>
  <c r="G66" i="4"/>
  <c r="G8" i="4"/>
  <c r="G36" i="4"/>
  <c r="G5" i="6"/>
  <c r="G74" i="6"/>
  <c r="G3" i="6"/>
  <c r="G67" i="6"/>
  <c r="G15" i="6"/>
  <c r="G48" i="6"/>
  <c r="G73" i="6"/>
  <c r="G23" i="6"/>
  <c r="G28" i="6"/>
  <c r="G17" i="6"/>
  <c r="G47" i="6"/>
  <c r="G72" i="6"/>
  <c r="G50" i="6"/>
  <c r="G43" i="6"/>
  <c r="G51" i="6"/>
  <c r="G75" i="6"/>
  <c r="G71" i="6"/>
  <c r="G14" i="6"/>
  <c r="G26" i="6"/>
  <c r="G66" i="6"/>
  <c r="G70" i="6"/>
  <c r="G54" i="6"/>
  <c r="G24" i="6"/>
  <c r="G49" i="6"/>
  <c r="G4" i="6"/>
  <c r="G57" i="6"/>
  <c r="G60" i="6"/>
  <c r="G19" i="6"/>
  <c r="G63" i="6"/>
  <c r="G7" i="6"/>
  <c r="G16" i="6"/>
  <c r="G30" i="6"/>
  <c r="L23" i="34"/>
  <c r="G25" i="6"/>
  <c r="G35" i="6"/>
  <c r="G22" i="6"/>
  <c r="G79" i="6"/>
  <c r="G78" i="6"/>
  <c r="G42" i="6"/>
  <c r="G68" i="6"/>
  <c r="G21" i="6"/>
  <c r="G77" i="6"/>
  <c r="G29" i="6"/>
  <c r="G58" i="6"/>
  <c r="G53" i="6"/>
  <c r="G76" i="6"/>
  <c r="G10" i="6"/>
  <c r="G55" i="6"/>
  <c r="I37" i="4"/>
  <c r="I60" i="4"/>
  <c r="I48" i="4"/>
  <c r="I10" i="4"/>
  <c r="I63" i="4"/>
  <c r="I32" i="4"/>
  <c r="I33" i="4"/>
  <c r="I45" i="4"/>
  <c r="I8" i="4"/>
  <c r="I54" i="4"/>
  <c r="I27" i="4"/>
  <c r="I56" i="4"/>
  <c r="I41" i="4"/>
  <c r="I39" i="4"/>
  <c r="I66" i="4"/>
  <c r="I36" i="4"/>
  <c r="I18" i="4"/>
  <c r="I34" i="4"/>
  <c r="I64" i="4"/>
  <c r="I30" i="4"/>
  <c r="I9" i="4"/>
  <c r="I28" i="4"/>
  <c r="I47" i="4"/>
  <c r="I62" i="4"/>
  <c r="I22" i="4"/>
  <c r="I51" i="4"/>
  <c r="I42" i="4"/>
  <c r="I49" i="4"/>
  <c r="I7" i="4"/>
  <c r="I4" i="4"/>
  <c r="I43" i="4"/>
  <c r="I52" i="4"/>
  <c r="I61" i="4"/>
  <c r="I57" i="4"/>
  <c r="I23" i="4"/>
  <c r="I15" i="4"/>
  <c r="I59" i="4"/>
  <c r="I16" i="4"/>
  <c r="I53" i="4"/>
  <c r="I19" i="4"/>
  <c r="I24" i="4"/>
  <c r="I26" i="4"/>
  <c r="I31" i="4"/>
  <c r="I20" i="4"/>
  <c r="I68" i="4"/>
  <c r="I13" i="4"/>
  <c r="I29" i="4"/>
  <c r="I58" i="4"/>
  <c r="I50" i="4"/>
  <c r="I44" i="4"/>
  <c r="I67" i="4"/>
  <c r="I21" i="4"/>
  <c r="I3" i="4"/>
  <c r="F23" i="4"/>
  <c r="F15" i="4"/>
  <c r="F59" i="4"/>
  <c r="F16" i="4"/>
  <c r="F53" i="4"/>
  <c r="F19" i="4"/>
  <c r="F24" i="4"/>
  <c r="F26" i="4"/>
  <c r="F31" i="4"/>
  <c r="F12" i="4"/>
  <c r="F65" i="4"/>
  <c r="F55" i="4"/>
  <c r="F14" i="4"/>
  <c r="F6" i="4"/>
  <c r="F5" i="4"/>
  <c r="F25" i="4"/>
  <c r="F11" i="4"/>
  <c r="F50" i="4"/>
  <c r="F20" i="4"/>
  <c r="F44" i="4"/>
  <c r="F38" i="4"/>
  <c r="F68" i="4"/>
  <c r="F13" i="4"/>
  <c r="F29" i="4"/>
  <c r="F58" i="4"/>
  <c r="F62" i="4"/>
  <c r="F22" i="4"/>
  <c r="F51" i="4"/>
  <c r="F49" i="4"/>
  <c r="F7" i="4"/>
  <c r="F4" i="4"/>
  <c r="F52" i="4"/>
  <c r="F57" i="4"/>
  <c r="F61" i="4"/>
  <c r="F35" i="4"/>
  <c r="F17" i="4"/>
  <c r="F79" i="6"/>
  <c r="F25" i="6"/>
  <c r="F35" i="6"/>
  <c r="F22" i="6"/>
  <c r="F42" i="6"/>
  <c r="F68" i="6"/>
  <c r="F21" i="6"/>
  <c r="F78" i="6"/>
  <c r="F77" i="6"/>
  <c r="F29" i="6"/>
  <c r="F58" i="6"/>
  <c r="F53" i="6"/>
  <c r="F76" i="6"/>
  <c r="F10" i="6"/>
  <c r="F55" i="6"/>
  <c r="F40" i="6"/>
  <c r="J23" i="43"/>
  <c r="F75" i="6"/>
  <c r="F47" i="6"/>
  <c r="F48" i="6"/>
  <c r="F5" i="6"/>
  <c r="F74" i="6"/>
  <c r="F3" i="6"/>
  <c r="F67" i="6"/>
  <c r="F15" i="6"/>
  <c r="F73" i="6"/>
  <c r="F23" i="6"/>
  <c r="F28" i="6"/>
  <c r="F17" i="6"/>
  <c r="F72" i="6"/>
  <c r="F50" i="6"/>
  <c r="F43" i="6"/>
  <c r="F51" i="6"/>
  <c r="F71" i="6"/>
  <c r="F14" i="6"/>
  <c r="F26" i="6"/>
  <c r="F66" i="6"/>
  <c r="F4" i="6"/>
  <c r="F57" i="6"/>
  <c r="F60" i="6"/>
  <c r="F19" i="6"/>
  <c r="F63" i="6"/>
  <c r="F7" i="6"/>
  <c r="F16" i="6"/>
  <c r="F30" i="6"/>
  <c r="F11" i="6"/>
  <c r="F36" i="6"/>
  <c r="F52" i="6"/>
  <c r="F62" i="6"/>
  <c r="F37" i="6"/>
  <c r="F6" i="6"/>
  <c r="F34" i="6"/>
  <c r="F27" i="6"/>
  <c r="F12" i="6"/>
  <c r="F33" i="6"/>
  <c r="F8" i="6"/>
  <c r="F65" i="6"/>
  <c r="F46" i="6"/>
  <c r="F38" i="6"/>
  <c r="F18" i="6"/>
  <c r="F32" i="6"/>
  <c r="F56" i="6"/>
  <c r="F31" i="6"/>
  <c r="H57" i="6"/>
  <c r="H63" i="6"/>
  <c r="H7" i="6"/>
  <c r="H16" i="6"/>
  <c r="H30" i="6"/>
  <c r="H19" i="6"/>
  <c r="H61" i="6"/>
  <c r="H69" i="6"/>
  <c r="H39" i="6"/>
  <c r="H44" i="6"/>
  <c r="H60" i="6"/>
  <c r="H20" i="6"/>
  <c r="H64" i="6"/>
  <c r="H13" i="6"/>
  <c r="H9" i="6"/>
  <c r="H4" i="6"/>
  <c r="J23" i="42"/>
  <c r="H11" i="6"/>
  <c r="H36" i="6"/>
  <c r="H52" i="6"/>
  <c r="H62" i="6"/>
  <c r="H37" i="6"/>
  <c r="H6" i="6"/>
  <c r="H27" i="6"/>
  <c r="H12" i="6"/>
  <c r="H33" i="6"/>
  <c r="H8" i="6"/>
  <c r="H65" i="6"/>
  <c r="H34" i="6"/>
  <c r="H46" i="6"/>
  <c r="H38" i="6"/>
  <c r="H18" i="6"/>
  <c r="H73" i="6"/>
  <c r="H17" i="6"/>
  <c r="H72" i="6"/>
  <c r="H50" i="6"/>
  <c r="H43" i="6"/>
  <c r="H51" i="6"/>
  <c r="H28" i="6"/>
  <c r="H71" i="6"/>
  <c r="H14" i="6"/>
  <c r="H26" i="6"/>
  <c r="H66" i="6"/>
  <c r="H70" i="6"/>
  <c r="H54" i="6"/>
  <c r="H24" i="6"/>
  <c r="H14" i="4"/>
  <c r="H6" i="4"/>
  <c r="H5" i="4"/>
  <c r="H50" i="4"/>
  <c r="H20" i="4"/>
  <c r="H44" i="4"/>
  <c r="H25" i="4"/>
  <c r="H68" i="4"/>
  <c r="H13" i="4"/>
  <c r="H29" i="4"/>
  <c r="H58" i="4"/>
  <c r="H67" i="4"/>
  <c r="H21" i="4"/>
  <c r="H3" i="4"/>
  <c r="H40" i="4"/>
  <c r="H37" i="4"/>
  <c r="H60" i="4"/>
  <c r="H48" i="4"/>
  <c r="H10" i="4"/>
  <c r="H63" i="4"/>
  <c r="H32" i="4"/>
  <c r="H33" i="4"/>
  <c r="H45" i="4"/>
  <c r="H66" i="4"/>
  <c r="H8" i="4"/>
  <c r="H36" i="4"/>
  <c r="H54" i="4"/>
  <c r="H27" i="4"/>
  <c r="H56" i="4"/>
  <c r="H41" i="4"/>
  <c r="H39" i="4"/>
  <c r="H18" i="4"/>
  <c r="H34" i="4"/>
  <c r="H64" i="4"/>
  <c r="H30" i="4"/>
  <c r="H24" i="4"/>
  <c r="H26" i="4"/>
  <c r="E26" i="4"/>
  <c r="E12" i="4"/>
  <c r="E55" i="4"/>
  <c r="E65" i="4"/>
  <c r="E14" i="4"/>
  <c r="E6" i="4"/>
  <c r="E5" i="4"/>
  <c r="E38" i="4"/>
  <c r="E11" i="4"/>
  <c r="E25" i="4"/>
  <c r="E24" i="4"/>
  <c r="E50" i="4"/>
  <c r="E20" i="4"/>
  <c r="E44" i="4"/>
  <c r="E68" i="4"/>
  <c r="E13" i="4"/>
  <c r="E29" i="4"/>
  <c r="E58" i="4"/>
  <c r="E31" i="4"/>
  <c r="E67" i="4"/>
  <c r="E21" i="4"/>
  <c r="E3" i="4"/>
  <c r="E40" i="4"/>
  <c r="E37" i="4"/>
  <c r="E60" i="4"/>
  <c r="E48" i="4"/>
  <c r="E10" i="4"/>
  <c r="E52" i="4"/>
  <c r="E61" i="4"/>
  <c r="E57" i="4"/>
  <c r="E7" i="4"/>
  <c r="E35" i="4"/>
  <c r="E17" i="4"/>
  <c r="E46" i="4"/>
  <c r="E23" i="4"/>
  <c r="E15" i="4"/>
  <c r="E75" i="6"/>
  <c r="E47" i="6"/>
  <c r="E48" i="6"/>
  <c r="E5" i="6"/>
  <c r="E74" i="6"/>
  <c r="E3" i="6"/>
  <c r="E67" i="6"/>
  <c r="E15" i="6"/>
  <c r="E55" i="6"/>
  <c r="E73" i="6"/>
  <c r="E23" i="6"/>
  <c r="E17" i="6"/>
  <c r="E40" i="6"/>
  <c r="E28" i="6"/>
  <c r="E72" i="6"/>
  <c r="E50" i="6"/>
  <c r="E43" i="6"/>
  <c r="E51" i="6"/>
  <c r="E10" i="6"/>
  <c r="E71" i="6"/>
  <c r="E66" i="6"/>
  <c r="E76" i="6"/>
  <c r="E14" i="6"/>
  <c r="E70" i="6"/>
  <c r="E54" i="6"/>
  <c r="E24" i="6"/>
  <c r="E49" i="6"/>
  <c r="J23" i="41"/>
  <c r="E26" i="6"/>
  <c r="E4" i="6"/>
  <c r="E57" i="6"/>
  <c r="E60" i="6"/>
  <c r="E19" i="6"/>
  <c r="E63" i="6"/>
  <c r="E7" i="6"/>
  <c r="E16" i="6"/>
  <c r="E30" i="6"/>
  <c r="E20" i="6"/>
  <c r="E64" i="6"/>
  <c r="E13" i="6"/>
  <c r="E9" i="6"/>
  <c r="E11" i="6"/>
  <c r="E36" i="6"/>
  <c r="E52" i="6"/>
  <c r="E62" i="6"/>
  <c r="E32" i="6"/>
  <c r="E56" i="6"/>
  <c r="E31" i="6"/>
  <c r="E41" i="6"/>
  <c r="E45" i="6"/>
  <c r="E59" i="6"/>
  <c r="E79" i="6"/>
  <c r="E25" i="6"/>
  <c r="E35" i="6"/>
  <c r="E22" i="6"/>
  <c r="E78" i="6"/>
  <c r="E42" i="6"/>
  <c r="E21" i="6"/>
  <c r="E77" i="6"/>
  <c r="E29" i="6"/>
  <c r="E58" i="6"/>
  <c r="E53" i="6"/>
  <c r="D73" i="6"/>
  <c r="D28" i="6"/>
  <c r="D17" i="6"/>
  <c r="D72" i="6"/>
  <c r="D50" i="6"/>
  <c r="D43" i="6"/>
  <c r="D51" i="6"/>
  <c r="D71" i="6"/>
  <c r="D14" i="6"/>
  <c r="D26" i="6"/>
  <c r="D66" i="6"/>
  <c r="D70" i="6"/>
  <c r="D54" i="6"/>
  <c r="D24" i="6"/>
  <c r="D49" i="6"/>
  <c r="D4" i="6"/>
  <c r="D19" i="6"/>
  <c r="D23" i="6"/>
  <c r="D57" i="6"/>
  <c r="D63" i="6"/>
  <c r="D7" i="6"/>
  <c r="D16" i="6"/>
  <c r="D30" i="6"/>
  <c r="D60" i="6"/>
  <c r="D61" i="6"/>
  <c r="D69" i="6"/>
  <c r="D39" i="6"/>
  <c r="D44" i="6"/>
  <c r="D20" i="6"/>
  <c r="D64" i="6"/>
  <c r="D13" i="6"/>
  <c r="D9" i="6"/>
  <c r="D11" i="6"/>
  <c r="D36" i="6"/>
  <c r="D52" i="6"/>
  <c r="D62" i="6"/>
  <c r="D33" i="6"/>
  <c r="D8" i="6"/>
  <c r="D65" i="6"/>
  <c r="D41" i="6"/>
  <c r="D45" i="6"/>
  <c r="D59" i="6"/>
  <c r="D42" i="6"/>
  <c r="D78" i="6"/>
  <c r="D21" i="6"/>
  <c r="D77" i="6"/>
  <c r="D29" i="6"/>
  <c r="D58" i="6"/>
  <c r="D53" i="6"/>
  <c r="D76" i="6"/>
  <c r="D10" i="6"/>
  <c r="D55" i="6"/>
  <c r="D40" i="6"/>
  <c r="D68" i="6"/>
  <c r="D75" i="6"/>
  <c r="D48" i="6"/>
  <c r="D5" i="6"/>
  <c r="D39" i="4"/>
  <c r="D38" i="4"/>
  <c r="D11" i="4"/>
  <c r="D20" i="4"/>
  <c r="D50" i="4"/>
  <c r="D68" i="4"/>
  <c r="D13" i="4"/>
  <c r="D29" i="4"/>
  <c r="D67" i="4"/>
  <c r="D21" i="4"/>
  <c r="D3" i="4"/>
  <c r="D51" i="4"/>
  <c r="D37" i="4"/>
  <c r="D60" i="4"/>
  <c r="D48" i="4"/>
  <c r="D4" i="4"/>
  <c r="D63" i="4"/>
  <c r="D32" i="4"/>
  <c r="D33" i="4"/>
  <c r="D45" i="4"/>
  <c r="D57" i="4"/>
  <c r="D66" i="4"/>
  <c r="D8" i="4"/>
  <c r="D36" i="4"/>
  <c r="D54" i="4"/>
  <c r="D59" i="4"/>
  <c r="D18" i="4"/>
  <c r="D34" i="4"/>
  <c r="D64" i="4"/>
  <c r="D30" i="4"/>
  <c r="D31" i="4"/>
  <c r="D9" i="4"/>
  <c r="D28" i="4"/>
  <c r="D65" i="4"/>
  <c r="D62" i="4"/>
  <c r="D22" i="4"/>
  <c r="D25" i="4"/>
  <c r="D52" i="4"/>
  <c r="D61" i="4"/>
  <c r="D46" i="4"/>
  <c r="D17" i="4"/>
  <c r="D58" i="4"/>
  <c r="D23" i="4"/>
  <c r="D15" i="4"/>
  <c r="D35" i="4"/>
  <c r="D40" i="4"/>
  <c r="D16" i="4"/>
  <c r="D53" i="4"/>
  <c r="D19" i="4"/>
  <c r="D44" i="4"/>
  <c r="D10" i="4"/>
  <c r="D24" i="4"/>
  <c r="AL78" i="6" a="1"/>
  <c r="AD48" i="6" l="1"/>
  <c r="AC42" i="6"/>
  <c r="AH42" i="6" s="1"/>
  <c r="AH32" i="4"/>
  <c r="AO32" i="4" s="1"/>
  <c r="AH21" i="4"/>
  <c r="AO21" i="4" s="1"/>
  <c r="AG41" i="4"/>
  <c r="AG28" i="4"/>
  <c r="AB38" i="6"/>
  <c r="AD35" i="6"/>
  <c r="AJ35" i="6" s="1"/>
  <c r="AD15" i="6"/>
  <c r="AJ15" i="6" s="1"/>
  <c r="AI32" i="4"/>
  <c r="AI11" i="4"/>
  <c r="AI53" i="4"/>
  <c r="AC46" i="6"/>
  <c r="AH46" i="6" s="1"/>
  <c r="AH64" i="4"/>
  <c r="AO64" i="4" s="1"/>
  <c r="AH14" i="4"/>
  <c r="AO14" i="4" s="1"/>
  <c r="AH25" i="4"/>
  <c r="AO25" i="4" s="1"/>
  <c r="AH6" i="4"/>
  <c r="AO6" i="4" s="1"/>
  <c r="AH54" i="4"/>
  <c r="AO54" i="4" s="1"/>
  <c r="AH17" i="4"/>
  <c r="AO17" i="4" s="1"/>
  <c r="AE13" i="6"/>
  <c r="AI13" i="6" s="1"/>
  <c r="AE43" i="6"/>
  <c r="AI43" i="6" s="1"/>
  <c r="AE54" i="6"/>
  <c r="AI54" i="6" s="1"/>
  <c r="AE3" i="6"/>
  <c r="AI3" i="6" s="1"/>
  <c r="AE17" i="6"/>
  <c r="AI17" i="6" s="1"/>
  <c r="AE49" i="6"/>
  <c r="AI49" i="6" s="1"/>
  <c r="AE14" i="6"/>
  <c r="AI14" i="6" s="1"/>
  <c r="AE51" i="6"/>
  <c r="AI51" i="6" s="1"/>
  <c r="AE45" i="6"/>
  <c r="AI45" i="6" s="1"/>
  <c r="AG64" i="4"/>
  <c r="AH33" i="6"/>
  <c r="AH61" i="6"/>
  <c r="AJ46" i="6"/>
  <c r="AC31" i="4"/>
  <c r="AC5" i="4"/>
  <c r="V14" i="4"/>
  <c r="V41" i="4"/>
  <c r="AH65" i="6"/>
  <c r="AO40" i="4"/>
  <c r="AO60" i="4"/>
  <c r="V10" i="4"/>
  <c r="AI50" i="6"/>
  <c r="AI31" i="6"/>
  <c r="AJ69" i="6"/>
  <c r="O58" i="4"/>
  <c r="O51" i="4"/>
  <c r="O44" i="4"/>
  <c r="O40" i="4"/>
  <c r="O36" i="4"/>
  <c r="O10" i="4"/>
  <c r="O41" i="4"/>
  <c r="AJ59" i="6"/>
  <c r="AJ54" i="6"/>
  <c r="AE51" i="43"/>
  <c r="E534" i="46"/>
  <c r="AE69" i="43"/>
  <c r="E552" i="46"/>
  <c r="AE61" i="43"/>
  <c r="E544" i="46"/>
  <c r="AE79" i="43"/>
  <c r="E562" i="46"/>
  <c r="AE80" i="43"/>
  <c r="E563" i="46"/>
  <c r="AC75" i="43"/>
  <c r="B561" i="46"/>
  <c r="AC58" i="43"/>
  <c r="B544" i="46"/>
  <c r="AC40" i="43"/>
  <c r="B526" i="46"/>
  <c r="AO43" i="4"/>
  <c r="AO24" i="4"/>
  <c r="AE83" i="42"/>
  <c r="E404" i="46"/>
  <c r="AE61" i="42"/>
  <c r="E382" i="46"/>
  <c r="AI39" i="6"/>
  <c r="AI35" i="6"/>
  <c r="AE43" i="42"/>
  <c r="E364" i="46"/>
  <c r="AI63" i="6"/>
  <c r="AC77" i="42"/>
  <c r="B401" i="46"/>
  <c r="AC58" i="42"/>
  <c r="B382" i="46"/>
  <c r="AC40" i="42"/>
  <c r="B364" i="46"/>
  <c r="AE43" i="41"/>
  <c r="E202" i="46"/>
  <c r="AE77" i="41"/>
  <c r="AJ2" i="41" a="1"/>
  <c r="AJ2" i="41" s="1"/>
  <c r="E236" i="46"/>
  <c r="AH68" i="6"/>
  <c r="AC87" i="41"/>
  <c r="B249" i="46"/>
  <c r="AC58" i="41"/>
  <c r="B220" i="46"/>
  <c r="AC40" i="41"/>
  <c r="B202" i="46"/>
  <c r="AH2" i="41" a="1"/>
  <c r="AH2" i="41" s="1"/>
  <c r="AC2" i="34" a="1"/>
  <c r="AC2" i="34" s="1"/>
  <c r="AE5" i="34" a="1"/>
  <c r="AE5" i="34" s="1"/>
  <c r="AH9" i="6"/>
  <c r="AO12" i="4"/>
  <c r="AI65" i="6"/>
  <c r="AI37" i="6"/>
  <c r="AH73" i="6"/>
  <c r="AI4" i="6"/>
  <c r="AI75" i="6"/>
  <c r="AI47" i="6"/>
  <c r="AH7" i="6"/>
  <c r="AI72" i="6"/>
  <c r="AI56" i="6"/>
  <c r="AI32" i="6"/>
  <c r="AH77" i="6"/>
  <c r="AI64" i="6"/>
  <c r="AI30" i="6"/>
  <c r="AI41" i="6"/>
  <c r="AI70" i="6"/>
  <c r="AJ44" i="6"/>
  <c r="AI40" i="6"/>
  <c r="AI59" i="6"/>
  <c r="AJ22" i="6"/>
  <c r="AI55" i="6"/>
  <c r="AJ9" i="6"/>
  <c r="AH53" i="6"/>
  <c r="AH37" i="6"/>
  <c r="AI76" i="6"/>
  <c r="AH49" i="6"/>
  <c r="AO9" i="4"/>
  <c r="AO42" i="4"/>
  <c r="AO10" i="4"/>
  <c r="AO61" i="4"/>
  <c r="AO28" i="4"/>
  <c r="AO19" i="4"/>
  <c r="AO45" i="4"/>
  <c r="AO8" i="4"/>
  <c r="AJ23" i="6"/>
  <c r="AJ16" i="6"/>
  <c r="AJ75" i="6"/>
  <c r="AJ55" i="6"/>
  <c r="AJ70" i="6"/>
  <c r="AJ3" i="6"/>
  <c r="AJ68" i="6"/>
  <c r="AH39" i="6"/>
  <c r="AH8" i="6"/>
  <c r="AH34" i="6"/>
  <c r="AH17" i="6"/>
  <c r="AH55" i="6"/>
  <c r="AH27" i="6"/>
  <c r="AH52" i="6"/>
  <c r="AH22" i="6"/>
  <c r="AH45" i="6"/>
  <c r="AH48" i="6"/>
  <c r="AI58" i="6"/>
  <c r="AI62" i="6"/>
  <c r="AI25" i="6"/>
  <c r="AI6" i="6"/>
  <c r="AH14" i="6"/>
  <c r="AH5" i="6"/>
  <c r="AI23" i="6"/>
  <c r="AH6" i="6"/>
  <c r="AH44" i="6"/>
  <c r="AJ64" i="6"/>
  <c r="AJ34" i="6"/>
  <c r="AH58" i="6"/>
  <c r="AI29" i="6"/>
  <c r="AI42" i="6"/>
  <c r="AJ32" i="6"/>
  <c r="AJ6" i="6"/>
  <c r="AH36" i="6"/>
  <c r="AO52" i="4"/>
  <c r="AO35" i="4"/>
  <c r="AO46" i="4"/>
  <c r="AO50" i="4"/>
  <c r="AO39" i="4"/>
  <c r="AJ8" i="6"/>
  <c r="AO30" i="4"/>
  <c r="AO37" i="4"/>
  <c r="AO56" i="4"/>
  <c r="AI73" i="6"/>
  <c r="AH12" i="6"/>
  <c r="AH54" i="6"/>
  <c r="AO47" i="4"/>
  <c r="AJ76" i="6"/>
  <c r="AI48" i="6"/>
  <c r="AH76" i="6"/>
  <c r="AH50" i="6"/>
  <c r="AI27" i="6"/>
  <c r="AI68" i="6"/>
  <c r="AJ72" i="6"/>
  <c r="AO51" i="4"/>
  <c r="AJ13" i="6"/>
  <c r="AH25" i="6"/>
  <c r="AJ29" i="6"/>
  <c r="AJ20" i="6"/>
  <c r="AJ39" i="6"/>
  <c r="AI34" i="6"/>
  <c r="AJ49" i="6"/>
  <c r="AJ41" i="6"/>
  <c r="AH71" i="6"/>
  <c r="AH67" i="6"/>
  <c r="AI66" i="6"/>
  <c r="AO48" i="4"/>
  <c r="AI77" i="6"/>
  <c r="AI67" i="6"/>
  <c r="AI11" i="6"/>
  <c r="AI22" i="6"/>
  <c r="AJ24" i="6"/>
  <c r="AO66" i="4"/>
  <c r="AI69" i="6"/>
  <c r="AO67" i="4"/>
  <c r="AO27" i="4"/>
  <c r="AH3" i="6"/>
  <c r="Y65" i="4"/>
  <c r="AO3" i="4"/>
  <c r="AO41" i="4"/>
  <c r="AO63" i="4"/>
  <c r="AO22" i="4"/>
  <c r="AO68" i="4"/>
  <c r="AJ47" i="6"/>
  <c r="AJ61" i="6"/>
  <c r="AJ66" i="6"/>
  <c r="AJ77" i="6"/>
  <c r="AJ26" i="6"/>
  <c r="AJ56" i="6"/>
  <c r="AJ21" i="6"/>
  <c r="AJ31" i="6"/>
  <c r="AJ11" i="6"/>
  <c r="AJ4" i="6"/>
  <c r="AJ50" i="6"/>
  <c r="AJ62" i="6"/>
  <c r="AJ74" i="6"/>
  <c r="AJ45" i="6"/>
  <c r="AJ17" i="6"/>
  <c r="AI9" i="6"/>
  <c r="AI79" i="6"/>
  <c r="AI74" i="6"/>
  <c r="AI26" i="6"/>
  <c r="AI21" i="6"/>
  <c r="AH63" i="6"/>
  <c r="AH66" i="6"/>
  <c r="AH75" i="6"/>
  <c r="AH74" i="6"/>
  <c r="AH59" i="6"/>
  <c r="AB30" i="4"/>
  <c r="Y30" i="4"/>
  <c r="Y31" i="4"/>
  <c r="Y54" i="4"/>
  <c r="AJ10" i="6"/>
  <c r="AJ12" i="6"/>
  <c r="AJ36" i="6"/>
  <c r="AJ19" i="6"/>
  <c r="AJ71" i="6"/>
  <c r="AJ5" i="6"/>
  <c r="AJ73" i="6"/>
  <c r="AJ53" i="6"/>
  <c r="AJ79" i="6"/>
  <c r="AJ25" i="6"/>
  <c r="AJ30" i="6"/>
  <c r="AJ14" i="6"/>
  <c r="AO29" i="4"/>
  <c r="AO26" i="4"/>
  <c r="AO62" i="4"/>
  <c r="AO65" i="4"/>
  <c r="AO33" i="4"/>
  <c r="AO34" i="4"/>
  <c r="AO44" i="4"/>
  <c r="AO36" i="4"/>
  <c r="AI16" i="6"/>
  <c r="AI10" i="6"/>
  <c r="AI33" i="6"/>
  <c r="AI53" i="6"/>
  <c r="AI5" i="6"/>
  <c r="AI15" i="6"/>
  <c r="AI78" i="6"/>
  <c r="AH64" i="6"/>
  <c r="AH69" i="6"/>
  <c r="AH18" i="6"/>
  <c r="AH38" i="6"/>
  <c r="AH28" i="6"/>
  <c r="AH72" i="6"/>
  <c r="AG18" i="6"/>
  <c r="K51" i="4"/>
  <c r="AO16" i="4"/>
  <c r="AH11" i="6"/>
  <c r="AH32" i="6"/>
  <c r="AH23" i="6"/>
  <c r="AH16" i="6"/>
  <c r="AO49" i="4"/>
  <c r="AJ48" i="6"/>
  <c r="AH24" i="6"/>
  <c r="AH43" i="6"/>
  <c r="AI36" i="6"/>
  <c r="AI44" i="6"/>
  <c r="AO59" i="4"/>
  <c r="AJ28" i="6"/>
  <c r="AJ38" i="6"/>
  <c r="AJ58" i="6"/>
  <c r="AH79" i="6"/>
  <c r="AJ42" i="6"/>
  <c r="AI18" i="6"/>
  <c r="AI12" i="6"/>
  <c r="AH10" i="6"/>
  <c r="K40" i="4"/>
  <c r="AH60" i="6"/>
  <c r="AH56" i="6"/>
  <c r="AO15" i="4"/>
  <c r="AO23" i="4"/>
  <c r="AH47" i="6"/>
  <c r="AH70" i="6"/>
  <c r="AO55" i="4"/>
  <c r="AH78" i="6"/>
  <c r="AH40" i="6"/>
  <c r="AJ43" i="6"/>
  <c r="AJ18" i="6"/>
  <c r="AJ65" i="6"/>
  <c r="AJ37" i="6"/>
  <c r="AJ7" i="6"/>
  <c r="AJ33" i="6"/>
  <c r="AJ27" i="6"/>
  <c r="AJ57" i="6"/>
  <c r="AJ51" i="6"/>
  <c r="AJ67" i="6"/>
  <c r="AJ40" i="6"/>
  <c r="AJ63" i="6"/>
  <c r="AJ78" i="6"/>
  <c r="AJ52" i="6"/>
  <c r="AJ60" i="6"/>
  <c r="AO58" i="4"/>
  <c r="AO11" i="4"/>
  <c r="AO4" i="4"/>
  <c r="AO5" i="4"/>
  <c r="AO20" i="4"/>
  <c r="AO13" i="4"/>
  <c r="AO38" i="4"/>
  <c r="AO57" i="4"/>
  <c r="AO31" i="4"/>
  <c r="AO7" i="4"/>
  <c r="AO53" i="4"/>
  <c r="AI8" i="6"/>
  <c r="AI61" i="6"/>
  <c r="AI57" i="6"/>
  <c r="AI20" i="6"/>
  <c r="AI60" i="6"/>
  <c r="AI28" i="6"/>
  <c r="AI38" i="6"/>
  <c r="AI7" i="6"/>
  <c r="AI71" i="6"/>
  <c r="AI52" i="6"/>
  <c r="AI19" i="6"/>
  <c r="AI24" i="6"/>
  <c r="AI46" i="6"/>
  <c r="AH29" i="6"/>
  <c r="AH35" i="6"/>
  <c r="AH13" i="6"/>
  <c r="AH57" i="6"/>
  <c r="AH21" i="6"/>
  <c r="AH62" i="6"/>
  <c r="AH30" i="6"/>
  <c r="AH4" i="6"/>
  <c r="AH26" i="6"/>
  <c r="AH31" i="6"/>
  <c r="AH41" i="6"/>
  <c r="AH15" i="6"/>
  <c r="AH19" i="6"/>
  <c r="AH20" i="6"/>
  <c r="AH51" i="6"/>
  <c r="AG78" i="6"/>
  <c r="AG53" i="6"/>
  <c r="K65" i="4"/>
  <c r="K10" i="4"/>
  <c r="K59" i="4"/>
  <c r="AP30" i="4"/>
  <c r="AP39" i="4"/>
  <c r="AP54" i="4"/>
  <c r="AP10" i="4"/>
  <c r="AP40" i="4"/>
  <c r="AP58" i="4"/>
  <c r="AP25" i="4"/>
  <c r="AP5" i="4"/>
  <c r="AP65" i="4"/>
  <c r="AP31" i="4"/>
  <c r="AP19" i="4"/>
  <c r="AP59" i="4"/>
  <c r="AP46" i="4"/>
  <c r="AP57" i="4"/>
  <c r="AP51" i="4"/>
  <c r="AP28" i="4"/>
  <c r="AP42" i="4"/>
  <c r="AP64" i="4"/>
  <c r="AP41" i="4"/>
  <c r="AP36" i="4"/>
  <c r="AP33" i="4"/>
  <c r="AP48" i="4"/>
  <c r="AP3" i="4"/>
  <c r="AP29" i="4"/>
  <c r="AP20" i="4"/>
  <c r="AP6" i="4"/>
  <c r="AP55" i="4"/>
  <c r="AP26" i="4"/>
  <c r="AP53" i="4"/>
  <c r="AP15" i="4"/>
  <c r="AP17" i="4"/>
  <c r="AP61" i="4"/>
  <c r="AP7" i="4"/>
  <c r="AP34" i="4"/>
  <c r="AP56" i="4"/>
  <c r="AP8" i="4"/>
  <c r="AP32" i="4"/>
  <c r="AP60" i="4"/>
  <c r="AP21" i="4"/>
  <c r="AP13" i="4"/>
  <c r="AP50" i="4"/>
  <c r="AP38" i="4"/>
  <c r="AP14" i="4"/>
  <c r="AP12" i="4"/>
  <c r="AP24" i="4"/>
  <c r="AP16" i="4"/>
  <c r="AP23" i="4"/>
  <c r="AP35" i="4"/>
  <c r="AP52" i="4"/>
  <c r="AP49" i="4"/>
  <c r="AP62" i="4"/>
  <c r="AP9" i="4"/>
  <c r="AP18" i="4"/>
  <c r="AP27" i="4"/>
  <c r="AP63" i="4"/>
  <c r="AP37" i="4"/>
  <c r="AP43" i="4"/>
  <c r="AP11" i="4"/>
  <c r="AP4" i="4"/>
  <c r="AP66" i="4"/>
  <c r="AP22" i="4"/>
  <c r="AP44" i="4"/>
  <c r="AP45" i="4"/>
  <c r="AP47" i="4"/>
  <c r="AP67" i="4"/>
  <c r="AP68" i="4"/>
  <c r="C2" i="46" l="1" a="1"/>
  <c r="C2" i="46" s="1"/>
  <c r="AL53" i="6" a="1"/>
  <c r="AL53" i="6" s="1"/>
  <c r="AL18" i="6" a="1"/>
  <c r="AL18" i="6" s="1"/>
  <c r="F2" i="46" a="1"/>
  <c r="F2" i="46" s="1"/>
  <c r="AL78" i="6"/>
  <c r="B16" i="6"/>
  <c r="B31" i="6"/>
  <c r="AG16" i="6"/>
  <c r="AG31" i="6"/>
  <c r="B14" i="6"/>
  <c r="B28" i="6"/>
  <c r="AG14" i="6"/>
  <c r="AG28" i="6"/>
  <c r="B67" i="6"/>
  <c r="B63" i="6"/>
  <c r="AG67" i="6"/>
  <c r="AG63" i="6"/>
  <c r="B8" i="6"/>
  <c r="B20" i="6"/>
  <c r="AG8" i="6"/>
  <c r="AG20" i="6"/>
  <c r="B41" i="6"/>
  <c r="B50" i="6"/>
  <c r="AG41" i="6"/>
  <c r="AG50" i="6"/>
  <c r="B5" i="6"/>
  <c r="B42" i="6"/>
  <c r="AG5" i="6"/>
  <c r="AL5" i="6" s="1" a="1"/>
  <c r="AG42" i="6"/>
  <c r="B38" i="6"/>
  <c r="AL50" i="6" l="1" a="1"/>
  <c r="AL50" i="6" s="1"/>
  <c r="AL20" i="6" a="1"/>
  <c r="AL20" i="6" s="1"/>
  <c r="AL28" i="6" a="1"/>
  <c r="AL28" i="6" s="1"/>
  <c r="AL31" i="6" a="1"/>
  <c r="AL31" i="6" s="1"/>
  <c r="AL41" i="6" a="1"/>
  <c r="AL41" i="6" s="1"/>
  <c r="AL14" i="6" a="1"/>
  <c r="AL14" i="6" s="1"/>
  <c r="AL16" i="6" a="1"/>
  <c r="AL16" i="6" s="1"/>
  <c r="AL42" i="6" a="1"/>
  <c r="AL42" i="6" s="1"/>
  <c r="AL8" i="6" a="1"/>
  <c r="AL8" i="6" s="1"/>
  <c r="AL63" i="6" a="1"/>
  <c r="AL63" i="6" s="1"/>
  <c r="AL67" i="6" a="1"/>
  <c r="AL67" i="6" s="1"/>
  <c r="AL5" i="6"/>
  <c r="C39" i="4"/>
  <c r="C54" i="4"/>
  <c r="C10" i="4"/>
  <c r="C40" i="4"/>
  <c r="C58" i="4"/>
  <c r="C5" i="4"/>
  <c r="C31" i="4"/>
  <c r="C46" i="4"/>
  <c r="C57" i="4"/>
  <c r="C28" i="4"/>
  <c r="C42" i="4"/>
  <c r="C64" i="4"/>
  <c r="C36" i="4"/>
  <c r="C48" i="4"/>
  <c r="C3" i="4"/>
  <c r="C29" i="4"/>
  <c r="C20" i="4"/>
  <c r="C6" i="4"/>
  <c r="C55" i="4"/>
  <c r="C53" i="4"/>
  <c r="C17" i="4"/>
  <c r="C61" i="4"/>
  <c r="C7" i="4"/>
  <c r="C34" i="4"/>
  <c r="C56" i="4"/>
  <c r="C8" i="4"/>
  <c r="C32" i="4"/>
  <c r="C13" i="4"/>
  <c r="C50" i="4"/>
  <c r="C38" i="4"/>
  <c r="C14" i="4"/>
  <c r="C24" i="4"/>
  <c r="C16" i="4"/>
  <c r="C35" i="4"/>
  <c r="C18" i="4"/>
  <c r="C27" i="4"/>
  <c r="C63" i="4"/>
  <c r="C41" i="4"/>
  <c r="C60" i="4"/>
  <c r="C23" i="4"/>
  <c r="C15" i="4"/>
  <c r="C19" i="4"/>
  <c r="C52" i="4"/>
  <c r="C65" i="4"/>
  <c r="C26" i="4"/>
  <c r="C30" i="4"/>
  <c r="C62" i="4"/>
  <c r="C12" i="4"/>
  <c r="C33" i="4"/>
  <c r="C59" i="4"/>
  <c r="C51" i="4"/>
  <c r="C9" i="4"/>
  <c r="C21" i="4"/>
  <c r="C37" i="4"/>
  <c r="C25" i="4"/>
  <c r="C49" i="4"/>
  <c r="C43" i="4"/>
  <c r="C11" i="4"/>
  <c r="C4" i="4"/>
  <c r="C66" i="4"/>
  <c r="C22" i="4"/>
  <c r="C44" i="4"/>
  <c r="C45" i="4"/>
  <c r="C47" i="4"/>
  <c r="C67" i="4"/>
  <c r="C68" i="4"/>
  <c r="B67" i="4" l="1"/>
  <c r="B68" i="4"/>
  <c r="AL68" i="4"/>
  <c r="AM68" i="4"/>
  <c r="AN68" i="4"/>
  <c r="AL67" i="4"/>
  <c r="AM67" i="4"/>
  <c r="AN67" i="4"/>
  <c r="B73" i="6"/>
  <c r="B15" i="6"/>
  <c r="B47" i="4"/>
  <c r="AL47" i="4"/>
  <c r="AM47" i="4"/>
  <c r="AN47" i="4"/>
  <c r="AR67" i="4" l="1" a="1"/>
  <c r="AR67" i="4" s="1"/>
  <c r="AR68" i="4" a="1"/>
  <c r="AR68" i="4" s="1"/>
  <c r="AR47" i="4" a="1"/>
  <c r="AR47" i="4" s="1"/>
  <c r="B19" i="4"/>
  <c r="AL19" i="4"/>
  <c r="AM19" i="4"/>
  <c r="AN19" i="4"/>
  <c r="AR19" i="4" l="1" a="1"/>
  <c r="AR19" i="4" s="1"/>
  <c r="B15" i="4"/>
  <c r="B20" i="4"/>
  <c r="AL15" i="4"/>
  <c r="AM15" i="4"/>
  <c r="AN15" i="4"/>
  <c r="AL20" i="4"/>
  <c r="AM20" i="4"/>
  <c r="AN20" i="4"/>
  <c r="B62" i="6"/>
  <c r="B71" i="6"/>
  <c r="B74" i="6"/>
  <c r="B69" i="6"/>
  <c r="B13" i="6"/>
  <c r="B19" i="6"/>
  <c r="B10" i="6"/>
  <c r="B72" i="6"/>
  <c r="B56" i="6"/>
  <c r="B33" i="6"/>
  <c r="B55" i="6"/>
  <c r="B37" i="6"/>
  <c r="B57" i="6"/>
  <c r="B59" i="6"/>
  <c r="B9" i="6"/>
  <c r="B30" i="6"/>
  <c r="B76" i="6"/>
  <c r="B45" i="6"/>
  <c r="B66" i="6"/>
  <c r="B17" i="6"/>
  <c r="B6" i="6"/>
  <c r="B46" i="6"/>
  <c r="B12" i="6"/>
  <c r="B47" i="6"/>
  <c r="B77" i="6"/>
  <c r="B22" i="6"/>
  <c r="B24" i="6"/>
  <c r="B11" i="6"/>
  <c r="B64" i="6"/>
  <c r="B25" i="6"/>
  <c r="B68" i="6"/>
  <c r="B40" i="6"/>
  <c r="B58" i="6"/>
  <c r="B61" i="6"/>
  <c r="B3" i="6"/>
  <c r="B26" i="6"/>
  <c r="B34" i="6"/>
  <c r="B21" i="6"/>
  <c r="B54" i="6"/>
  <c r="B60" i="6"/>
  <c r="B44" i="6"/>
  <c r="B35" i="6"/>
  <c r="B32" i="6"/>
  <c r="B4" i="6"/>
  <c r="B52" i="6"/>
  <c r="B51" i="6"/>
  <c r="B65" i="6"/>
  <c r="B75" i="6"/>
  <c r="B48" i="6"/>
  <c r="B39" i="6"/>
  <c r="B23" i="6"/>
  <c r="B70" i="6"/>
  <c r="B27" i="6"/>
  <c r="B29" i="6"/>
  <c r="B7" i="6"/>
  <c r="B49" i="6"/>
  <c r="B36" i="6"/>
  <c r="B35" i="4"/>
  <c r="B7" i="4"/>
  <c r="B65" i="4"/>
  <c r="B8" i="4"/>
  <c r="B58" i="4"/>
  <c r="B28" i="4"/>
  <c r="B48" i="4"/>
  <c r="B62" i="4"/>
  <c r="B34" i="4"/>
  <c r="B50" i="4"/>
  <c r="B12" i="4"/>
  <c r="B54" i="4"/>
  <c r="B41" i="4"/>
  <c r="B25" i="4"/>
  <c r="B13" i="4"/>
  <c r="B38" i="4"/>
  <c r="B37" i="4"/>
  <c r="B43" i="4"/>
  <c r="B61" i="4"/>
  <c r="B52" i="4"/>
  <c r="B51" i="4"/>
  <c r="B53" i="4"/>
  <c r="B21" i="4"/>
  <c r="B22" i="4"/>
  <c r="B27" i="4"/>
  <c r="B24" i="4"/>
  <c r="B6" i="4"/>
  <c r="B3" i="4"/>
  <c r="B55" i="4"/>
  <c r="B29" i="4"/>
  <c r="B39" i="4"/>
  <c r="B16" i="4"/>
  <c r="B23" i="4"/>
  <c r="B18" i="4"/>
  <c r="B9" i="4"/>
  <c r="B31" i="4"/>
  <c r="B14" i="4"/>
  <c r="B59" i="4"/>
  <c r="B57" i="4"/>
  <c r="B36" i="4"/>
  <c r="B5" i="4"/>
  <c r="B26" i="4"/>
  <c r="B56" i="4"/>
  <c r="B63" i="4"/>
  <c r="B30" i="4"/>
  <c r="B40" i="4"/>
  <c r="B4" i="4"/>
  <c r="B49" i="4"/>
  <c r="B33" i="4"/>
  <c r="B64" i="4"/>
  <c r="B10" i="4"/>
  <c r="B17" i="4"/>
  <c r="B32" i="4"/>
  <c r="B46" i="4"/>
  <c r="B66" i="4"/>
  <c r="B42" i="4"/>
  <c r="B60" i="4"/>
  <c r="B11" i="4"/>
  <c r="B44" i="4"/>
  <c r="AR15" i="4" l="1" a="1"/>
  <c r="AR15" i="4" s="1"/>
  <c r="AR20" i="4" a="1"/>
  <c r="AR20" i="4" s="1"/>
  <c r="B43" i="6" l="1"/>
  <c r="AG43" i="6"/>
  <c r="AG15" i="6"/>
  <c r="AL43" i="6" l="1" a="1"/>
  <c r="AL43" i="6" s="1"/>
  <c r="AL15" i="6" a="1"/>
  <c r="AL15" i="6" s="1"/>
  <c r="AG49" i="6"/>
  <c r="AG36" i="6"/>
  <c r="AG38" i="6"/>
  <c r="AG79" i="6"/>
  <c r="B79" i="6"/>
  <c r="AL38" i="6" l="1" a="1"/>
  <c r="AL38" i="6" s="1"/>
  <c r="AL36" i="6" a="1"/>
  <c r="AL36" i="6" s="1"/>
  <c r="AL49" i="6" a="1"/>
  <c r="AL49" i="6" s="1"/>
  <c r="AL79" i="6" a="1"/>
  <c r="AL79" i="6" s="1"/>
  <c r="AG71" i="6"/>
  <c r="AG74" i="6"/>
  <c r="AG69" i="6"/>
  <c r="AG13" i="6"/>
  <c r="AG19" i="6"/>
  <c r="AG10" i="6"/>
  <c r="AG72" i="6"/>
  <c r="AG56" i="6"/>
  <c r="AG33" i="6"/>
  <c r="AG55" i="6"/>
  <c r="AG37" i="6"/>
  <c r="AG57" i="6"/>
  <c r="AG9" i="6"/>
  <c r="AG30" i="6"/>
  <c r="AG76" i="6"/>
  <c r="AG45" i="6"/>
  <c r="AG66" i="6"/>
  <c r="AG17" i="6"/>
  <c r="AG6" i="6"/>
  <c r="AG46" i="6"/>
  <c r="AG12" i="6"/>
  <c r="AG47" i="6"/>
  <c r="AG77" i="6"/>
  <c r="AG22" i="6"/>
  <c r="AG24" i="6"/>
  <c r="AG11" i="6"/>
  <c r="AG64" i="6"/>
  <c r="AG25" i="6"/>
  <c r="AG68" i="6"/>
  <c r="AG40" i="6"/>
  <c r="AG58" i="6"/>
  <c r="AG61" i="6"/>
  <c r="AG3" i="6"/>
  <c r="AG26" i="6"/>
  <c r="AG34" i="6"/>
  <c r="AG21" i="6"/>
  <c r="AG60" i="6"/>
  <c r="AG44" i="6"/>
  <c r="AG35" i="6"/>
  <c r="AG4" i="6"/>
  <c r="AG52" i="6"/>
  <c r="AG51" i="6"/>
  <c r="AG65" i="6"/>
  <c r="AG75" i="6"/>
  <c r="AG48" i="6"/>
  <c r="AG39" i="6"/>
  <c r="AG23" i="6"/>
  <c r="AG70" i="6"/>
  <c r="AG27" i="6"/>
  <c r="AG29" i="6"/>
  <c r="AG7" i="6"/>
  <c r="AG73" i="6"/>
  <c r="AG32" i="6"/>
  <c r="AG54" i="6"/>
  <c r="AG59" i="6"/>
  <c r="AL75" i="6" l="1" a="1"/>
  <c r="AL75" i="6" s="1"/>
  <c r="AL23" i="6" a="1"/>
  <c r="AL23" i="6" s="1"/>
  <c r="AL58" i="6" a="1"/>
  <c r="AL58" i="6" s="1"/>
  <c r="AL6" i="6" a="1"/>
  <c r="AL6" i="6" s="1"/>
  <c r="AL69" i="6" a="1"/>
  <c r="AL69" i="6" s="1"/>
  <c r="AL61" i="6" a="1"/>
  <c r="AL61" i="6" s="1"/>
  <c r="AL30" i="6" a="1"/>
  <c r="AL30" i="6" s="1"/>
  <c r="AL32" i="6" a="1"/>
  <c r="AL32" i="6" s="1"/>
  <c r="AL48" i="6" a="1"/>
  <c r="AL48" i="6" s="1"/>
  <c r="AL3" i="6" a="1"/>
  <c r="AL3" i="6" s="1"/>
  <c r="AL74" i="6" l="1" a="1"/>
  <c r="AL74" i="6" s="1"/>
  <c r="AL54" i="6" a="1"/>
  <c r="AL54" i="6" s="1"/>
  <c r="AL21" i="6" a="1"/>
  <c r="AL21" i="6" s="1"/>
  <c r="AL70" i="6" a="1"/>
  <c r="AL70" i="6" s="1"/>
  <c r="AL11" i="6" a="1"/>
  <c r="AL11" i="6" s="1"/>
  <c r="AL71" i="6" a="1"/>
  <c r="AL71" i="6" s="1"/>
  <c r="AL48" i="4"/>
  <c r="AL65" i="4"/>
  <c r="AL61" i="4"/>
  <c r="AL50" i="4"/>
  <c r="AL45" i="4"/>
  <c r="AL54" i="4"/>
  <c r="AL52" i="4"/>
  <c r="AL27" i="4"/>
  <c r="AL51" i="4"/>
  <c r="AL22" i="4"/>
  <c r="AL57" i="4"/>
  <c r="AL31" i="4"/>
  <c r="AL35" i="4"/>
  <c r="AL36" i="4"/>
  <c r="AL32" i="4"/>
  <c r="AL46" i="4"/>
  <c r="AL66" i="4"/>
  <c r="AL42" i="4"/>
  <c r="AL60" i="4"/>
  <c r="AL11" i="4"/>
  <c r="AL44" i="4"/>
  <c r="AM48" i="4"/>
  <c r="AM65" i="4"/>
  <c r="AM61" i="4"/>
  <c r="AM50" i="4"/>
  <c r="AM45" i="4"/>
  <c r="AM54" i="4"/>
  <c r="AM52" i="4"/>
  <c r="AM27" i="4"/>
  <c r="AM51" i="4"/>
  <c r="AM22" i="4"/>
  <c r="AM57" i="4"/>
  <c r="AM31" i="4"/>
  <c r="AM35" i="4"/>
  <c r="AM36" i="4"/>
  <c r="AM32" i="4"/>
  <c r="AM46" i="4"/>
  <c r="AM66" i="4"/>
  <c r="AM42" i="4"/>
  <c r="AM60" i="4"/>
  <c r="AM11" i="4"/>
  <c r="AM44" i="4"/>
  <c r="AN48" i="4"/>
  <c r="AN65" i="4"/>
  <c r="AN61" i="4"/>
  <c r="AN50" i="4"/>
  <c r="AN45" i="4"/>
  <c r="AN54" i="4"/>
  <c r="AN52" i="4"/>
  <c r="AN27" i="4"/>
  <c r="AN51" i="4"/>
  <c r="AN22" i="4"/>
  <c r="AN57" i="4"/>
  <c r="AN31" i="4"/>
  <c r="AN35" i="4"/>
  <c r="AN36" i="4"/>
  <c r="AN32" i="4"/>
  <c r="AN46" i="4"/>
  <c r="AN66" i="4"/>
  <c r="AN42" i="4"/>
  <c r="AN60" i="4"/>
  <c r="AN11" i="4"/>
  <c r="AN44" i="4"/>
  <c r="AR60" i="4" l="1" a="1"/>
  <c r="AR60" i="4" s="1"/>
  <c r="AR32" i="4" a="1"/>
  <c r="AR32" i="4" s="1"/>
  <c r="AR57" i="4" a="1"/>
  <c r="AR57" i="4" s="1"/>
  <c r="AR52" i="4" a="1"/>
  <c r="AR52" i="4" s="1"/>
  <c r="AR61" i="4" a="1"/>
  <c r="AR61" i="4" s="1"/>
  <c r="AR42" i="4" a="1"/>
  <c r="AR42" i="4" s="1"/>
  <c r="AR36" i="4" a="1"/>
  <c r="AR36" i="4" s="1"/>
  <c r="AR22" i="4" a="1"/>
  <c r="AR22" i="4" s="1"/>
  <c r="AR54" i="4" a="1"/>
  <c r="AR54" i="4" s="1"/>
  <c r="AR65" i="4" a="1"/>
  <c r="AR65" i="4" s="1"/>
  <c r="AR44" i="4" a="1"/>
  <c r="AR44" i="4" s="1"/>
  <c r="AR66" i="4" a="1"/>
  <c r="AR66" i="4" s="1"/>
  <c r="AR35" i="4" a="1"/>
  <c r="AR35" i="4" s="1"/>
  <c r="AR51" i="4" a="1"/>
  <c r="AR51" i="4" s="1"/>
  <c r="AR45" i="4" a="1"/>
  <c r="AR45" i="4" s="1"/>
  <c r="AR48" i="4" a="1"/>
  <c r="AR48" i="4" s="1"/>
  <c r="AR11" i="4" a="1"/>
  <c r="AR11" i="4" s="1"/>
  <c r="AR46" i="4" a="1"/>
  <c r="AR46" i="4" s="1"/>
  <c r="AR31" i="4" a="1"/>
  <c r="AR31" i="4" s="1"/>
  <c r="AR27" i="4" a="1"/>
  <c r="AR27" i="4" s="1"/>
  <c r="AR50" i="4" a="1"/>
  <c r="AR50" i="4" s="1"/>
  <c r="B45" i="4"/>
  <c r="AG62" i="6" l="1"/>
  <c r="AN53" i="4"/>
  <c r="AN37" i="4"/>
  <c r="AN12" i="4"/>
  <c r="AN10" i="4"/>
  <c r="AN43" i="4"/>
  <c r="AN13" i="4"/>
  <c r="AN4" i="4"/>
  <c r="AN25" i="4"/>
  <c r="AN38" i="4"/>
  <c r="AN59" i="4"/>
  <c r="AN41" i="4"/>
  <c r="AN33" i="4"/>
  <c r="AN30" i="4"/>
  <c r="AN64" i="4"/>
  <c r="AN62" i="4"/>
  <c r="AN8" i="4"/>
  <c r="AN28" i="4"/>
  <c r="AN24" i="4"/>
  <c r="AN39" i="4"/>
  <c r="AN26" i="4"/>
  <c r="AN9" i="4"/>
  <c r="AN56" i="4"/>
  <c r="AN14" i="4"/>
  <c r="AN7" i="4"/>
  <c r="AN23" i="4"/>
  <c r="AN49" i="4"/>
  <c r="AN21" i="4"/>
  <c r="AN34" i="4"/>
  <c r="AN58" i="4"/>
  <c r="AN6" i="4"/>
  <c r="AN3" i="4"/>
  <c r="AN55" i="4"/>
  <c r="AN29" i="4"/>
  <c r="AN16" i="4"/>
  <c r="AN18" i="4"/>
  <c r="AN63" i="4"/>
  <c r="AN40" i="4"/>
  <c r="AN17" i="4"/>
  <c r="AN5" i="4"/>
  <c r="AM53" i="4"/>
  <c r="AM37" i="4"/>
  <c r="AM12" i="4"/>
  <c r="AM10" i="4"/>
  <c r="AM43" i="4"/>
  <c r="AM13" i="4"/>
  <c r="AM4" i="4"/>
  <c r="AM25" i="4"/>
  <c r="AM38" i="4"/>
  <c r="AM59" i="4"/>
  <c r="AM41" i="4"/>
  <c r="AM33" i="4"/>
  <c r="AM30" i="4"/>
  <c r="AM64" i="4"/>
  <c r="AM62" i="4"/>
  <c r="AM8" i="4"/>
  <c r="AM28" i="4"/>
  <c r="AM24" i="4"/>
  <c r="AM39" i="4"/>
  <c r="AM26" i="4"/>
  <c r="AM9" i="4"/>
  <c r="AM56" i="4"/>
  <c r="AM14" i="4"/>
  <c r="AM7" i="4"/>
  <c r="AM23" i="4"/>
  <c r="AM49" i="4"/>
  <c r="AM21" i="4"/>
  <c r="AM34" i="4"/>
  <c r="AM58" i="4"/>
  <c r="AM6" i="4"/>
  <c r="AM3" i="4"/>
  <c r="AM55" i="4"/>
  <c r="AM29" i="4"/>
  <c r="AM16" i="4"/>
  <c r="AM18" i="4"/>
  <c r="AM63" i="4"/>
  <c r="AM40" i="4"/>
  <c r="AM17" i="4"/>
  <c r="AM5" i="4"/>
  <c r="AL53" i="4"/>
  <c r="AL37" i="4"/>
  <c r="AL12" i="4"/>
  <c r="AL10" i="4"/>
  <c r="AL43" i="4"/>
  <c r="AL13" i="4"/>
  <c r="AL4" i="4"/>
  <c r="AL25" i="4"/>
  <c r="AL38" i="4"/>
  <c r="AL59" i="4"/>
  <c r="AL41" i="4"/>
  <c r="AL33" i="4"/>
  <c r="AL30" i="4"/>
  <c r="AL64" i="4"/>
  <c r="AL62" i="4"/>
  <c r="AL8" i="4"/>
  <c r="AL28" i="4"/>
  <c r="AL24" i="4"/>
  <c r="AL39" i="4"/>
  <c r="AL26" i="4"/>
  <c r="AL9" i="4"/>
  <c r="AL56" i="4"/>
  <c r="AL14" i="4"/>
  <c r="AL7" i="4"/>
  <c r="AL23" i="4"/>
  <c r="AL49" i="4"/>
  <c r="AL21" i="4"/>
  <c r="AL34" i="4"/>
  <c r="AL58" i="4"/>
  <c r="AL6" i="4"/>
  <c r="AL3" i="4"/>
  <c r="AL55" i="4"/>
  <c r="AL29" i="4"/>
  <c r="AL16" i="4"/>
  <c r="AL18" i="4"/>
  <c r="AL63" i="4"/>
  <c r="AL40" i="4"/>
  <c r="AL17" i="4"/>
  <c r="AL5" i="4"/>
  <c r="AR7" i="4" l="1" a="1"/>
  <c r="AR7" i="4" s="1"/>
  <c r="AR58" i="4" a="1"/>
  <c r="AR58" i="4" s="1"/>
  <c r="AR9" i="4" a="1"/>
  <c r="AR9" i="4" s="1"/>
  <c r="AR43" i="4" a="1"/>
  <c r="AR43" i="4" s="1"/>
  <c r="AR26" i="4" a="1"/>
  <c r="AR26" i="4" s="1"/>
  <c r="AR34" i="4" a="1"/>
  <c r="AR34" i="4" s="1"/>
  <c r="AR3" i="4" a="1"/>
  <c r="AR3" i="4" s="1"/>
  <c r="AR63" i="4" a="1"/>
  <c r="AR63" i="4" s="1"/>
  <c r="AR33" i="4" a="1"/>
  <c r="AR33" i="4" s="1"/>
  <c r="AR25" i="4" a="1"/>
  <c r="AR25" i="4" s="1"/>
  <c r="AR40" i="4" a="1"/>
  <c r="AR40" i="4" s="1"/>
  <c r="AR8" i="4" a="1"/>
  <c r="AR8" i="4" s="1"/>
  <c r="AR64" i="4" a="1"/>
  <c r="AR64" i="4" s="1"/>
  <c r="AR10" i="4" a="1"/>
  <c r="AR10" i="4" s="1"/>
  <c r="AR55" i="4" a="1"/>
  <c r="AR55" i="4" s="1"/>
  <c r="AR18" i="4" a="1"/>
  <c r="AR18" i="4" s="1"/>
  <c r="AR56" i="4" a="1"/>
  <c r="AR56" i="4" s="1"/>
  <c r="AR5" i="4" a="1"/>
  <c r="AR5" i="4" s="1"/>
  <c r="AR49" i="4" a="1"/>
  <c r="AR49" i="4" s="1"/>
  <c r="AR30" i="4" a="1"/>
  <c r="AR30" i="4" s="1"/>
  <c r="AR28" i="4" a="1"/>
  <c r="AR28" i="4" s="1"/>
  <c r="AR59" i="4" a="1"/>
  <c r="AR59" i="4" s="1"/>
  <c r="AR24" i="4" a="1"/>
  <c r="AR24" i="4" s="1"/>
  <c r="AR6" i="4" a="1"/>
  <c r="AR6" i="4" s="1"/>
  <c r="AR29" i="4" a="1"/>
  <c r="AR29" i="4" s="1"/>
  <c r="AR13" i="4" a="1"/>
  <c r="AR13" i="4" s="1"/>
  <c r="AR17" i="4" a="1"/>
  <c r="AR17" i="4" s="1"/>
  <c r="AR38" i="4" a="1"/>
  <c r="AR38" i="4" s="1"/>
  <c r="AR16" i="4" a="1"/>
  <c r="AR16" i="4" s="1"/>
  <c r="AR39" i="4" a="1"/>
  <c r="AR39" i="4" s="1"/>
  <c r="AR53" i="4" a="1"/>
  <c r="AR53" i="4" s="1"/>
  <c r="AR21" i="4" a="1"/>
  <c r="AR21" i="4" s="1"/>
  <c r="AR62" i="4" a="1"/>
  <c r="AR62" i="4" s="1"/>
  <c r="AR14" i="4" a="1"/>
  <c r="AR14" i="4" s="1"/>
  <c r="AR41" i="4" a="1"/>
  <c r="AR41" i="4" s="1"/>
  <c r="AR37" i="4" a="1"/>
  <c r="AR37" i="4" s="1"/>
  <c r="AR23" i="4" a="1"/>
  <c r="AR23" i="4" s="1"/>
  <c r="AR4" i="4" a="1"/>
  <c r="AR4" i="4" s="1"/>
  <c r="AR12" i="4" a="1"/>
  <c r="AR12" i="4" s="1"/>
  <c r="AL35" i="6" a="1"/>
  <c r="AL35" i="6" s="1"/>
  <c r="AL62" i="6" a="1"/>
  <c r="AL62" i="6" s="1"/>
  <c r="AL76" i="6" a="1"/>
  <c r="AL76" i="6" s="1"/>
  <c r="AL40" i="6" a="1"/>
  <c r="AL40" i="6" s="1"/>
  <c r="AL77" i="6" a="1"/>
  <c r="AL77" i="6" s="1"/>
  <c r="AL56" i="6" a="1"/>
  <c r="AL56" i="6" s="1"/>
  <c r="AL66" i="6" a="1"/>
  <c r="AL66" i="6" s="1"/>
  <c r="AL17" i="6" a="1"/>
  <c r="AL17" i="6" s="1"/>
  <c r="AL55" i="6" a="1"/>
  <c r="AL55" i="6" s="1"/>
  <c r="AL46" i="6" a="1"/>
  <c r="AL46" i="6" s="1"/>
  <c r="AL4" i="6" a="1"/>
  <c r="AL4" i="6" s="1"/>
  <c r="AL33" i="6" a="1"/>
  <c r="AL33" i="6" s="1"/>
  <c r="AL7" i="6" a="1"/>
  <c r="AL7" i="6" s="1"/>
  <c r="AL19" i="6" a="1"/>
  <c r="AL19" i="6" s="1"/>
  <c r="AL39" i="6" a="1"/>
  <c r="AL39" i="6" s="1"/>
  <c r="AL59" i="6" a="1"/>
  <c r="AL59" i="6" s="1"/>
  <c r="AL37" i="6" a="1"/>
  <c r="AL37" i="6" s="1"/>
  <c r="AL72" i="6" a="1"/>
  <c r="AL72" i="6" s="1"/>
  <c r="AL34" i="6" a="1"/>
  <c r="AL34" i="6" s="1"/>
  <c r="AL52" i="6" a="1"/>
  <c r="AL52" i="6" s="1"/>
  <c r="AL13" i="6" a="1"/>
  <c r="AL13" i="6" s="1"/>
  <c r="AL27" i="6" a="1"/>
  <c r="AL27" i="6" s="1"/>
  <c r="AL12" i="6" a="1"/>
  <c r="AL12" i="6" s="1"/>
  <c r="AL47" i="6" a="1"/>
  <c r="AL47" i="6" s="1"/>
  <c r="AL73" i="6" a="1"/>
  <c r="AL73" i="6" s="1"/>
  <c r="AL45" i="6" a="1"/>
  <c r="AL45" i="6" s="1"/>
  <c r="AL26" i="6" a="1"/>
  <c r="AL26" i="6" s="1"/>
  <c r="AL24" i="6" a="1"/>
  <c r="AL24" i="6" s="1"/>
  <c r="AL10" i="6" a="1"/>
  <c r="AL10" i="6" s="1"/>
  <c r="AL22" i="6" a="1"/>
  <c r="AL22" i="6" s="1"/>
  <c r="AL25" i="6" a="1"/>
  <c r="AL25" i="6" s="1"/>
  <c r="AL65" i="6" a="1"/>
  <c r="AL65" i="6" s="1"/>
  <c r="AL57" i="6" a="1"/>
  <c r="AL57" i="6" s="1"/>
  <c r="AL51" i="6" a="1"/>
  <c r="AL51" i="6" s="1"/>
  <c r="AL68" i="6" a="1"/>
  <c r="AL68" i="6" s="1"/>
  <c r="AL64" i="6" a="1"/>
  <c r="AL64" i="6" s="1"/>
  <c r="AL60" i="6" a="1"/>
  <c r="AL60" i="6" s="1"/>
  <c r="AL29" i="6" a="1"/>
  <c r="AL29" i="6" s="1"/>
  <c r="AL9" i="6" a="1"/>
  <c r="AL9" i="6" s="1"/>
  <c r="AL44" i="6" a="1"/>
  <c r="AL44" i="6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<sst xmlns="http://schemas.openxmlformats.org/spreadsheetml/2006/main" count="7042" uniqueCount="1933">
  <si>
    <t>Nazwisko</t>
  </si>
  <si>
    <t>Klub</t>
  </si>
  <si>
    <t>BOREK Magdalena</t>
  </si>
  <si>
    <t>PŁOŃCZYK Maja</t>
  </si>
  <si>
    <t>WTŁ Stegny Warszawa</t>
  </si>
  <si>
    <t>KUBIN Liwia</t>
  </si>
  <si>
    <t>KS SNPTT 1907 Zakopane</t>
  </si>
  <si>
    <t>UKS Orlica Duszniki Zdrój</t>
  </si>
  <si>
    <t>UKS Giżycko</t>
  </si>
  <si>
    <t>AZS AWF Katowice</t>
  </si>
  <si>
    <t>UKS 3 Milanówek</t>
  </si>
  <si>
    <t>MKS Cuprum Lubin</t>
  </si>
  <si>
    <t>MKS Korona Wilanów</t>
  </si>
  <si>
    <t>DANIELIK Paula</t>
  </si>
  <si>
    <t>SKŁ Górnik Sanok</t>
  </si>
  <si>
    <t>PALUCH Martyna</t>
  </si>
  <si>
    <t>ŁKS Juvenia Białystok</t>
  </si>
  <si>
    <t>GKS Stoczniowiec Gdańsk</t>
  </si>
  <si>
    <t>UKS Viking Elbląg</t>
  </si>
  <si>
    <t>MAŚLANKA Nikola</t>
  </si>
  <si>
    <t>GĄSIENICA-ROJ Marcelina</t>
  </si>
  <si>
    <t>UKS przy ZSMS Zakopane</t>
  </si>
  <si>
    <t>500m bieg 1</t>
  </si>
  <si>
    <t>500m bieg 2</t>
  </si>
  <si>
    <t>500m bieg 3</t>
  </si>
  <si>
    <t>500m bieg 4</t>
  </si>
  <si>
    <t>500m bieg 5</t>
  </si>
  <si>
    <t>500m bieg 6</t>
  </si>
  <si>
    <t>500m bieg 7</t>
  </si>
  <si>
    <t>500m bieg 8</t>
  </si>
  <si>
    <t>500m bieg 9</t>
  </si>
  <si>
    <t>1000m bieg 1</t>
  </si>
  <si>
    <t>3000m bieg 1</t>
  </si>
  <si>
    <t>1500m bieg 1</t>
  </si>
  <si>
    <t>1000m bieg 2</t>
  </si>
  <si>
    <t>3000m bieg 2</t>
  </si>
  <si>
    <t>1500m bieg 2</t>
  </si>
  <si>
    <t>5000m bieg 2</t>
  </si>
  <si>
    <t>1000m bieg 3</t>
  </si>
  <si>
    <t>3000m bieg 3</t>
  </si>
  <si>
    <t>1500m bieg 3</t>
  </si>
  <si>
    <t>5000m bieg 3</t>
  </si>
  <si>
    <t>1000m bieg 4</t>
  </si>
  <si>
    <t>1500m bieg 4</t>
  </si>
  <si>
    <t>5000m bieg 4</t>
  </si>
  <si>
    <t>3000m bieg 5</t>
  </si>
  <si>
    <t>1000m bieg 5</t>
  </si>
  <si>
    <t>1500m bieg 5</t>
  </si>
  <si>
    <t>5000m bieg 5</t>
  </si>
  <si>
    <t>KLASYFIKACJA GENERALNA</t>
  </si>
  <si>
    <t>500 m</t>
  </si>
  <si>
    <t>1000 m</t>
  </si>
  <si>
    <t>1500 m</t>
  </si>
  <si>
    <t>3000 m</t>
  </si>
  <si>
    <t>5000 m</t>
  </si>
  <si>
    <t>5000m bieg 1</t>
  </si>
  <si>
    <t>Nazwisko i imię</t>
  </si>
  <si>
    <t>Płeć</t>
  </si>
  <si>
    <t>Licencja</t>
  </si>
  <si>
    <t>Ważność</t>
  </si>
  <si>
    <t>Kat.</t>
  </si>
  <si>
    <t>Imię</t>
  </si>
  <si>
    <t>DataUr</t>
  </si>
  <si>
    <t>Szkoła</t>
  </si>
  <si>
    <t>Trener</t>
  </si>
  <si>
    <t>K</t>
  </si>
  <si>
    <t>Maja</t>
  </si>
  <si>
    <t>UKS MOSiR Sanok</t>
  </si>
  <si>
    <t>PAWŁOWSKI Roman</t>
  </si>
  <si>
    <t>JASIK Anna</t>
  </si>
  <si>
    <t>M-1</t>
  </si>
  <si>
    <t>Anna</t>
  </si>
  <si>
    <t>M</t>
  </si>
  <si>
    <t>Paweł</t>
  </si>
  <si>
    <t>WMKS Olsztyn</t>
  </si>
  <si>
    <t>SP 6 Olsztyn</t>
  </si>
  <si>
    <t>STYPUŁKOWSKI Ryszard</t>
  </si>
  <si>
    <t>Aleksandra</t>
  </si>
  <si>
    <t>Kinga</t>
  </si>
  <si>
    <t>Z/0006/19</t>
  </si>
  <si>
    <t>FIEDOROWICZ</t>
  </si>
  <si>
    <t>Janina</t>
  </si>
  <si>
    <t>Z/0007/19</t>
  </si>
  <si>
    <t>DOMEJKO</t>
  </si>
  <si>
    <t>Alicja</t>
  </si>
  <si>
    <t>Z/0008/19</t>
  </si>
  <si>
    <t>BIEŁOWIEŻEC</t>
  </si>
  <si>
    <t>Zuzanna</t>
  </si>
  <si>
    <t>Z/0009/19</t>
  </si>
  <si>
    <t>KISIELEWSKA</t>
  </si>
  <si>
    <t>Kaja</t>
  </si>
  <si>
    <t>UKS Short Track MOSiR Giżycko</t>
  </si>
  <si>
    <t>SP 7 Giżycko</t>
  </si>
  <si>
    <t>SZTAFA Tomasz</t>
  </si>
  <si>
    <t>Z/0010/19</t>
  </si>
  <si>
    <t>RUSINIAK</t>
  </si>
  <si>
    <t>Norbert</t>
  </si>
  <si>
    <t>SP1 Giżycko</t>
  </si>
  <si>
    <t>Z/0011/19</t>
  </si>
  <si>
    <t>SAKOWICZ</t>
  </si>
  <si>
    <t>Judyta</t>
  </si>
  <si>
    <t>Z/0012/19</t>
  </si>
  <si>
    <t>SZTAFA</t>
  </si>
  <si>
    <t>Filip</t>
  </si>
  <si>
    <t xml:space="preserve"> SP 7</t>
  </si>
  <si>
    <t>C-1</t>
  </si>
  <si>
    <t>Milena</t>
  </si>
  <si>
    <t>Bartłomiej</t>
  </si>
  <si>
    <t>Aleksander</t>
  </si>
  <si>
    <t>ŁOKIĆ</t>
  </si>
  <si>
    <t>Pola</t>
  </si>
  <si>
    <t>POLAK</t>
  </si>
  <si>
    <t>Krzysztof</t>
  </si>
  <si>
    <t>Kamila</t>
  </si>
  <si>
    <t>Wiktor</t>
  </si>
  <si>
    <t>ZIEMCZONEK Agnieszka</t>
  </si>
  <si>
    <t>KAMIŃSKA</t>
  </si>
  <si>
    <t>Z/0025/19</t>
  </si>
  <si>
    <t>PALENCEUSZ</t>
  </si>
  <si>
    <t>Dominik</t>
  </si>
  <si>
    <t>Kamil</t>
  </si>
  <si>
    <t>Natalia</t>
  </si>
  <si>
    <t>S</t>
  </si>
  <si>
    <t>Artur</t>
  </si>
  <si>
    <t>BIAŁKOWSKI Ryszard</t>
  </si>
  <si>
    <t>Z/0031/19</t>
  </si>
  <si>
    <t>KOSTECKI Artur</t>
  </si>
  <si>
    <t>Z/0032/19</t>
  </si>
  <si>
    <t>KOTOWSKA</t>
  </si>
  <si>
    <t>Marta</t>
  </si>
  <si>
    <t>Z/0033/19</t>
  </si>
  <si>
    <t>DOŁKOWSKI</t>
  </si>
  <si>
    <t>Jakub</t>
  </si>
  <si>
    <t>Z/0034/19</t>
  </si>
  <si>
    <t>Mateusz</t>
  </si>
  <si>
    <t>Z/0035/19</t>
  </si>
  <si>
    <t>B-1</t>
  </si>
  <si>
    <t>KOPACZ</t>
  </si>
  <si>
    <t>Michał</t>
  </si>
  <si>
    <t>KS Pilica Tomaszów Mazowiecki</t>
  </si>
  <si>
    <t>CIEŚLAK Roland</t>
  </si>
  <si>
    <t>Patrycja</t>
  </si>
  <si>
    <t>SP 1 Tomaszów Mazowiecki</t>
  </si>
  <si>
    <t>Z/0040/19</t>
  </si>
  <si>
    <t>MAKUCH</t>
  </si>
  <si>
    <t>Adam</t>
  </si>
  <si>
    <t>MICHALSKA</t>
  </si>
  <si>
    <t>Z/0042/19</t>
  </si>
  <si>
    <t>SAWICKA</t>
  </si>
  <si>
    <t>Lidia</t>
  </si>
  <si>
    <t>SMS Zakopane</t>
  </si>
  <si>
    <t>STANUCH Dariusz</t>
  </si>
  <si>
    <t>Z/0044/19</t>
  </si>
  <si>
    <t>KUCHTA</t>
  </si>
  <si>
    <t>Karolina</t>
  </si>
  <si>
    <t>JESIONKOWSKI Dariusz</t>
  </si>
  <si>
    <t>KIERSNOWSKI Tomasz</t>
  </si>
  <si>
    <t>DĄBROWSKI</t>
  </si>
  <si>
    <t>Gabriela</t>
  </si>
  <si>
    <t>Bianka</t>
  </si>
  <si>
    <t>Stanisław</t>
  </si>
  <si>
    <t>Julia</t>
  </si>
  <si>
    <t>Kornelia</t>
  </si>
  <si>
    <t>Miłosz</t>
  </si>
  <si>
    <t>TARASIUK</t>
  </si>
  <si>
    <t>Patryk</t>
  </si>
  <si>
    <t>Gabriel</t>
  </si>
  <si>
    <t>Kacper</t>
  </si>
  <si>
    <t>KORZENIEWSKI Marek</t>
  </si>
  <si>
    <t>Zofia</t>
  </si>
  <si>
    <t>Martyna</t>
  </si>
  <si>
    <t>Damian</t>
  </si>
  <si>
    <t>BARAN</t>
  </si>
  <si>
    <t>Maciej</t>
  </si>
  <si>
    <t>Olaf</t>
  </si>
  <si>
    <t>Oliwia</t>
  </si>
  <si>
    <t>Igor</t>
  </si>
  <si>
    <t>Fabian</t>
  </si>
  <si>
    <t>Ewa</t>
  </si>
  <si>
    <t>Kuba</t>
  </si>
  <si>
    <t>JARMOC</t>
  </si>
  <si>
    <t>Szymon</t>
  </si>
  <si>
    <t>Olga</t>
  </si>
  <si>
    <t>MAŁUS</t>
  </si>
  <si>
    <t>Antoni</t>
  </si>
  <si>
    <t>Amelia</t>
  </si>
  <si>
    <t>Lena</t>
  </si>
  <si>
    <t>RZEMEK Laura</t>
  </si>
  <si>
    <t>B-2</t>
  </si>
  <si>
    <t>PARCHAN Artur</t>
  </si>
  <si>
    <t>Z/0095/19</t>
  </si>
  <si>
    <t>AWF Katowice</t>
  </si>
  <si>
    <t>NIEDŹWIEDZKI Krzysztof</t>
  </si>
  <si>
    <t>A-2</t>
  </si>
  <si>
    <t>Piotr</t>
  </si>
  <si>
    <t>UKS Znicz Kłodzko</t>
  </si>
  <si>
    <t>SP 7 Kłodzko</t>
  </si>
  <si>
    <t>Wiktoria</t>
  </si>
  <si>
    <t>KS ARENA Tomaszów Mazowiecki</t>
  </si>
  <si>
    <t>SKONECZNY Arkadiusz</t>
  </si>
  <si>
    <t>Magdalena</t>
  </si>
  <si>
    <t>Wojciech</t>
  </si>
  <si>
    <t>Eryk</t>
  </si>
  <si>
    <t>ZALEWSKI</t>
  </si>
  <si>
    <t>Fundacja ŁiSW Legia Warszawa</t>
  </si>
  <si>
    <t>JABŁOŃSKA Agata</t>
  </si>
  <si>
    <t>Angelika</t>
  </si>
  <si>
    <t>IUKS Dziewiątka Tomaszów Mazowiecki</t>
  </si>
  <si>
    <t>KRÓL Sebastian</t>
  </si>
  <si>
    <t>Z/0110/19</t>
  </si>
  <si>
    <t>WERYSZKO</t>
  </si>
  <si>
    <t>Akademia Sportowego Rozwoju Natalii Czerwonki</t>
  </si>
  <si>
    <t>Z/0114/19</t>
  </si>
  <si>
    <t>STRZYŻ</t>
  </si>
  <si>
    <t>Liliana</t>
  </si>
  <si>
    <t>MILNIKIEL</t>
  </si>
  <si>
    <t>Z/0116/19</t>
  </si>
  <si>
    <t>LUDWICKA</t>
  </si>
  <si>
    <t>Antonina</t>
  </si>
  <si>
    <t>SP 8 Lubin</t>
  </si>
  <si>
    <t>Tomasz</t>
  </si>
  <si>
    <t>GRZYB</t>
  </si>
  <si>
    <t>Michalina</t>
  </si>
  <si>
    <t>Z/0123/19</t>
  </si>
  <si>
    <t>MADEJ</t>
  </si>
  <si>
    <t>Bartosz</t>
  </si>
  <si>
    <t>UKS Orły Zakopane</t>
  </si>
  <si>
    <t>Z/0126/19</t>
  </si>
  <si>
    <t>BYLINKA</t>
  </si>
  <si>
    <t>SP1 Zakopane</t>
  </si>
  <si>
    <t>Dominika</t>
  </si>
  <si>
    <t>GRABOWSKA Joanna</t>
  </si>
  <si>
    <t>Z/0133/19</t>
  </si>
  <si>
    <t>KAŁOWSKA</t>
  </si>
  <si>
    <t>SP 8 Otwock</t>
  </si>
  <si>
    <t>DAWIDOWSKI Szymon</t>
  </si>
  <si>
    <t>Hanna</t>
  </si>
  <si>
    <t>ŚLUSARSKI Rafał</t>
  </si>
  <si>
    <t>Iga</t>
  </si>
  <si>
    <t>SP 12 Tomaszów Mazowiecki</t>
  </si>
  <si>
    <t>Nikola</t>
  </si>
  <si>
    <t>WĘGLARSKA Lena</t>
  </si>
  <si>
    <t>Z/0140/19</t>
  </si>
  <si>
    <t>WĘGLARSKA</t>
  </si>
  <si>
    <t>Z/0142/19</t>
  </si>
  <si>
    <t>ŚLUSARSKI</t>
  </si>
  <si>
    <t>Z/0143/19</t>
  </si>
  <si>
    <t>SUROWIEC</t>
  </si>
  <si>
    <t>A-1</t>
  </si>
  <si>
    <t>Weronika</t>
  </si>
  <si>
    <t>JABŁOŃSKI Marcin</t>
  </si>
  <si>
    <t>SOŁTYSIAK</t>
  </si>
  <si>
    <t>Z/0147/19</t>
  </si>
  <si>
    <t>WYMYSŁO</t>
  </si>
  <si>
    <t>SP 6 Tomaszów Mazowiecki</t>
  </si>
  <si>
    <t>Jagoda</t>
  </si>
  <si>
    <t>Z/0151/19</t>
  </si>
  <si>
    <t>TURLIK</t>
  </si>
  <si>
    <t>C-2</t>
  </si>
  <si>
    <t>Agnieszka</t>
  </si>
  <si>
    <t>KUBIN Ireneusz</t>
  </si>
  <si>
    <t>Emilia</t>
  </si>
  <si>
    <t>TRZEBUNIA Alicja</t>
  </si>
  <si>
    <t>SUCHOWIAN</t>
  </si>
  <si>
    <t>Roksana</t>
  </si>
  <si>
    <t>Z/0160/19</t>
  </si>
  <si>
    <t>WOJTASIK</t>
  </si>
  <si>
    <t>Mikołaj</t>
  </si>
  <si>
    <t>WIKTOROWICZ</t>
  </si>
  <si>
    <t>Z/0165/19</t>
  </si>
  <si>
    <t>LEGĘNCKI</t>
  </si>
  <si>
    <t>SP 14 Tomaszów Mazowiecki</t>
  </si>
  <si>
    <t>SP 9 Tomaszów Mazowiecki</t>
  </si>
  <si>
    <t>Radosław</t>
  </si>
  <si>
    <t>Zbigniew</t>
  </si>
  <si>
    <t>GOŁĘBIEWSKA-KMIECIK Jolanta</t>
  </si>
  <si>
    <t>Z/0175/19</t>
  </si>
  <si>
    <t>BIERNACKA</t>
  </si>
  <si>
    <t>KS Orzeł Elbląg</t>
  </si>
  <si>
    <t>PRZEOR-MIRZAŁEK Aleksandra</t>
  </si>
  <si>
    <t>Z/0176/19</t>
  </si>
  <si>
    <t>SITNIK</t>
  </si>
  <si>
    <t>MAJEWSKI Kamil</t>
  </si>
  <si>
    <t>Z/0178/19</t>
  </si>
  <si>
    <t>KULA</t>
  </si>
  <si>
    <t>UKS Sparta Grodzisk Mazowiecki</t>
  </si>
  <si>
    <t>SP 2 Grodzisk Mazowiecki</t>
  </si>
  <si>
    <t>CHMURA Sławomir</t>
  </si>
  <si>
    <t>Z/0179/19</t>
  </si>
  <si>
    <t>KOCAN</t>
  </si>
  <si>
    <t>Z/0180/19</t>
  </si>
  <si>
    <t>WODZYŃSKA</t>
  </si>
  <si>
    <t>Maria</t>
  </si>
  <si>
    <t>Z/0181/19</t>
  </si>
  <si>
    <t>IWANEK</t>
  </si>
  <si>
    <t>Z/0183/19</t>
  </si>
  <si>
    <t>CHMURA</t>
  </si>
  <si>
    <t>Z/0184/19</t>
  </si>
  <si>
    <t>POLNY</t>
  </si>
  <si>
    <t>WAWNIKIEWICZ Piotr</t>
  </si>
  <si>
    <t>WYSOKIŃSKI</t>
  </si>
  <si>
    <t>LECHOWSKA</t>
  </si>
  <si>
    <t>Z/0187/19</t>
  </si>
  <si>
    <t>JABRZYK</t>
  </si>
  <si>
    <t>KOWALCZYK</t>
  </si>
  <si>
    <t>Krystian</t>
  </si>
  <si>
    <t>KUDŁA Grzegorz</t>
  </si>
  <si>
    <t>Z/0191/19</t>
  </si>
  <si>
    <t>JABŁOŃSKI</t>
  </si>
  <si>
    <t>Franciszek</t>
  </si>
  <si>
    <t>STASZKIEWICZ Joanna</t>
  </si>
  <si>
    <t>PERZYŃSKA</t>
  </si>
  <si>
    <t>Z/0200/19</t>
  </si>
  <si>
    <t>GAWLAK</t>
  </si>
  <si>
    <t>SP 19 Elbląg</t>
  </si>
  <si>
    <t>Z/0008/18</t>
  </si>
  <si>
    <t>LEWANDOWSKA</t>
  </si>
  <si>
    <t>BOGDANOWICZ</t>
  </si>
  <si>
    <t>Jan</t>
  </si>
  <si>
    <t>AZS KU Politechniki Opolskiej Opole</t>
  </si>
  <si>
    <t>Z/0018/18</t>
  </si>
  <si>
    <t>Adrianna</t>
  </si>
  <si>
    <t>Kornel</t>
  </si>
  <si>
    <t>KRAWCZYKOWICZ</t>
  </si>
  <si>
    <t>Z/0025/18</t>
  </si>
  <si>
    <t>KUROWSKI</t>
  </si>
  <si>
    <t>SUT</t>
  </si>
  <si>
    <t>UKS Błyskawica Domaniewice</t>
  </si>
  <si>
    <t>SZYMAJDA Mieczysław</t>
  </si>
  <si>
    <t>Z/0033/18</t>
  </si>
  <si>
    <t>KOGUT</t>
  </si>
  <si>
    <t>MAZUR Jan</t>
  </si>
  <si>
    <t>SOLTAU</t>
  </si>
  <si>
    <t>Oskar</t>
  </si>
  <si>
    <t>Sebastian</t>
  </si>
  <si>
    <t>Adrian</t>
  </si>
  <si>
    <t>M-2</t>
  </si>
  <si>
    <t>Z/0040/18</t>
  </si>
  <si>
    <t>WACHOWSKI</t>
  </si>
  <si>
    <t>Karol</t>
  </si>
  <si>
    <t>KOPYSTIAŃSKA Mariola</t>
  </si>
  <si>
    <t>SP 12 Lubin</t>
  </si>
  <si>
    <t>TUCHARZ</t>
  </si>
  <si>
    <t>SP 2 Milanówek</t>
  </si>
  <si>
    <t>Z/0052/18</t>
  </si>
  <si>
    <t>Z/0054/18</t>
  </si>
  <si>
    <t>WĘCŁAWEK</t>
  </si>
  <si>
    <t>Kryspin</t>
  </si>
  <si>
    <t>Z/0059/18</t>
  </si>
  <si>
    <t>SP 2 Brwinów</t>
  </si>
  <si>
    <t>Z/0061/18</t>
  </si>
  <si>
    <t>Przemysław</t>
  </si>
  <si>
    <t>MARCINIAK</t>
  </si>
  <si>
    <t>Konrad</t>
  </si>
  <si>
    <t>WRÓBEL Brygida</t>
  </si>
  <si>
    <t>WRÓBEL</t>
  </si>
  <si>
    <t>Z/0083/18</t>
  </si>
  <si>
    <t>STAŃDO</t>
  </si>
  <si>
    <t>SP 13 Tomaszów Mazowiecki</t>
  </si>
  <si>
    <t>SP 10 Tomaszów Mazowiecki</t>
  </si>
  <si>
    <t>Z/0088/18</t>
  </si>
  <si>
    <t>OBIREK</t>
  </si>
  <si>
    <t>Z/0089/18</t>
  </si>
  <si>
    <t>MODZELEWSKI</t>
  </si>
  <si>
    <t>MATERA</t>
  </si>
  <si>
    <t>MARSZAŁEK</t>
  </si>
  <si>
    <t>MACHNICKA</t>
  </si>
  <si>
    <t>Małgorzata</t>
  </si>
  <si>
    <t>GOWOREK</t>
  </si>
  <si>
    <t>GOŁOS Julia</t>
  </si>
  <si>
    <t>GOŁOS</t>
  </si>
  <si>
    <t>Z/0107/18</t>
  </si>
  <si>
    <t>ŻYTKO</t>
  </si>
  <si>
    <t>SP 104 Warszawa</t>
  </si>
  <si>
    <t>BOKSZA Martyna</t>
  </si>
  <si>
    <t>Z/0118/18</t>
  </si>
  <si>
    <t>BOKSZA</t>
  </si>
  <si>
    <t>Agata</t>
  </si>
  <si>
    <t>Z/0124/18</t>
  </si>
  <si>
    <t>NOWAK</t>
  </si>
  <si>
    <t>Klementyna</t>
  </si>
  <si>
    <t>SP 7 Tomaszów Mazowiecki</t>
  </si>
  <si>
    <t>STANKIEWICZ</t>
  </si>
  <si>
    <t>KLUF Nadia</t>
  </si>
  <si>
    <t>Nadia</t>
  </si>
  <si>
    <t>Dawid</t>
  </si>
  <si>
    <t>BIELAS</t>
  </si>
  <si>
    <t>Klaudia</t>
  </si>
  <si>
    <t>Z/0130/18</t>
  </si>
  <si>
    <t>Z/0131/18</t>
  </si>
  <si>
    <t>OFICJALSKI</t>
  </si>
  <si>
    <t>Gaweł</t>
  </si>
  <si>
    <t>Helena</t>
  </si>
  <si>
    <t>DYMKOWSKA Urszula</t>
  </si>
  <si>
    <t>Z/0136/18</t>
  </si>
  <si>
    <t>DYMKOWSKA</t>
  </si>
  <si>
    <t>Urszula</t>
  </si>
  <si>
    <t>SP 271 Warszawa</t>
  </si>
  <si>
    <t>Joanna</t>
  </si>
  <si>
    <t>PISAREK Bartosz</t>
  </si>
  <si>
    <t>JABŁOŃSKA</t>
  </si>
  <si>
    <t>Tymon</t>
  </si>
  <si>
    <t>SZEWCZYK Victoria</t>
  </si>
  <si>
    <t>Z/0143/18</t>
  </si>
  <si>
    <t>SZEWCZYK</t>
  </si>
  <si>
    <t>Victoria</t>
  </si>
  <si>
    <t>SP 212 Warszawa</t>
  </si>
  <si>
    <t>SZOMBARA Zofia</t>
  </si>
  <si>
    <t>Z/0144/18</t>
  </si>
  <si>
    <t>SZOMBARA</t>
  </si>
  <si>
    <t>Z/0147/18</t>
  </si>
  <si>
    <t>PLUTA</t>
  </si>
  <si>
    <t>Z/0149/18</t>
  </si>
  <si>
    <t>FIJAŁKOWSKA</t>
  </si>
  <si>
    <t>Z/0150/18</t>
  </si>
  <si>
    <t>NIEPOŁOMSKI</t>
  </si>
  <si>
    <t>Z/0154/18</t>
  </si>
  <si>
    <t>GALACH</t>
  </si>
  <si>
    <t>Z/0170/18</t>
  </si>
  <si>
    <t>HRYNIEWICZ</t>
  </si>
  <si>
    <t>BOROWIECKI Ireneusz</t>
  </si>
  <si>
    <t>MAKSYMIUK Jolanta</t>
  </si>
  <si>
    <t>SP 1 Giżycko</t>
  </si>
  <si>
    <t>SMĘDZIK</t>
  </si>
  <si>
    <t>DASZUTA</t>
  </si>
  <si>
    <t>Daria</t>
  </si>
  <si>
    <t>Marcel</t>
  </si>
  <si>
    <t>SKARŻYŃSKA</t>
  </si>
  <si>
    <t>RUTKOWSKA</t>
  </si>
  <si>
    <t>FALKOWSKA</t>
  </si>
  <si>
    <t>KARCZEWSKA Julia</t>
  </si>
  <si>
    <t>Z/0191/18</t>
  </si>
  <si>
    <t>KARCZEWSKA</t>
  </si>
  <si>
    <t>SP z Oddziałami Integracyjnymi nr 41</t>
  </si>
  <si>
    <t>KULESZA Dariusz</t>
  </si>
  <si>
    <t>Maksymilian</t>
  </si>
  <si>
    <t>MOSKWA</t>
  </si>
  <si>
    <t>Nataniel</t>
  </si>
  <si>
    <t>DYBIEC</t>
  </si>
  <si>
    <t>ETEL</t>
  </si>
  <si>
    <t>GROCHOWSKA</t>
  </si>
  <si>
    <t>IZBICKI</t>
  </si>
  <si>
    <t>KANIA</t>
  </si>
  <si>
    <t>KONONIUK</t>
  </si>
  <si>
    <t>Laura</t>
  </si>
  <si>
    <t>KMIECIK Wiesław</t>
  </si>
  <si>
    <t>ZIĘCINA Natalia</t>
  </si>
  <si>
    <t>Z/0231/18</t>
  </si>
  <si>
    <t>ZIĘCINA</t>
  </si>
  <si>
    <t>SP 10 Lubin</t>
  </si>
  <si>
    <t>WOŹNIAK</t>
  </si>
  <si>
    <t>Z/0247/18</t>
  </si>
  <si>
    <t>DYDEK</t>
  </si>
  <si>
    <t>DRWIĘGA Marek</t>
  </si>
  <si>
    <t>STAPIŃSKA Anna</t>
  </si>
  <si>
    <t>SP 1 Sanok</t>
  </si>
  <si>
    <t>Z/0256/18</t>
  </si>
  <si>
    <t>BUDZIŃSKI</t>
  </si>
  <si>
    <t>Andrzej</t>
  </si>
  <si>
    <t xml:space="preserve">SP 1 Zakopane </t>
  </si>
  <si>
    <t>Z/0260/18</t>
  </si>
  <si>
    <t>WŁODARCZYK</t>
  </si>
  <si>
    <t>Łukasz</t>
  </si>
  <si>
    <t>Z/0263/18</t>
  </si>
  <si>
    <t>STABRYŁA</t>
  </si>
  <si>
    <t>STYK Marzena</t>
  </si>
  <si>
    <t>Natan</t>
  </si>
  <si>
    <t>Z/0293/18</t>
  </si>
  <si>
    <t>KWAPISZ</t>
  </si>
  <si>
    <t>Sp 1 Tomaszów Mazowiecki</t>
  </si>
  <si>
    <t>Nikodem</t>
  </si>
  <si>
    <t>Z/0302/18</t>
  </si>
  <si>
    <t>STOSIK</t>
  </si>
  <si>
    <t>Grzegorz</t>
  </si>
  <si>
    <t>Marcin</t>
  </si>
  <si>
    <t>PĘKSA</t>
  </si>
  <si>
    <t>Oliwier</t>
  </si>
  <si>
    <t>KACZOR</t>
  </si>
  <si>
    <t>Natasza</t>
  </si>
  <si>
    <t>SP 14 Lubin</t>
  </si>
  <si>
    <t>NOWAK Olimpia</t>
  </si>
  <si>
    <t>Z/0314/18</t>
  </si>
  <si>
    <t>Olimpia</t>
  </si>
  <si>
    <t>Z/0315/18</t>
  </si>
  <si>
    <t>TOMCZAK</t>
  </si>
  <si>
    <t xml:space="preserve">SP nr. 1 w Polkowicach </t>
  </si>
  <si>
    <t>Z/0316/18</t>
  </si>
  <si>
    <t>PAPIS</t>
  </si>
  <si>
    <t>Hania</t>
  </si>
  <si>
    <t>Z/0317/18</t>
  </si>
  <si>
    <t>KOBUS</t>
  </si>
  <si>
    <t>WÓJCIK</t>
  </si>
  <si>
    <t>Z/0322/18</t>
  </si>
  <si>
    <t>WRONA</t>
  </si>
  <si>
    <t>Z/0330/18</t>
  </si>
  <si>
    <t>BIEDRZYCKI</t>
  </si>
  <si>
    <t>KLEJS</t>
  </si>
  <si>
    <t>Z/0339/18</t>
  </si>
  <si>
    <t>Z/0003/17</t>
  </si>
  <si>
    <t>PIĄTEK</t>
  </si>
  <si>
    <t xml:space="preserve">szkoła Podstawowa nr 7 </t>
  </si>
  <si>
    <t>Z/0005/17</t>
  </si>
  <si>
    <t>GĄTARSKA</t>
  </si>
  <si>
    <t>Z/0007/17</t>
  </si>
  <si>
    <t>RICHTER</t>
  </si>
  <si>
    <t>SP 29 Olsztyn</t>
  </si>
  <si>
    <t>Z/0008/17</t>
  </si>
  <si>
    <t>GÓRNICKI</t>
  </si>
  <si>
    <t>PAJĄK</t>
  </si>
  <si>
    <t>SP Domaniewice</t>
  </si>
  <si>
    <t>SKUPIEŃ</t>
  </si>
  <si>
    <t>Tymoteusz</t>
  </si>
  <si>
    <t>MIKOŁAJUK</t>
  </si>
  <si>
    <t>Marcelina</t>
  </si>
  <si>
    <t>Z/0036/17</t>
  </si>
  <si>
    <t>BOBIER</t>
  </si>
  <si>
    <t>SP 22 Białystok</t>
  </si>
  <si>
    <t>Z/0042/17</t>
  </si>
  <si>
    <t>MAJEWSKA</t>
  </si>
  <si>
    <t>Ada</t>
  </si>
  <si>
    <t>SMS Białystok</t>
  </si>
  <si>
    <t>FILIANOWICZ</t>
  </si>
  <si>
    <t>GSŁ Czarne Pantery Giżycko</t>
  </si>
  <si>
    <t>KRAWIEC Julita</t>
  </si>
  <si>
    <t>Z/0067/17</t>
  </si>
  <si>
    <t>M-4</t>
  </si>
  <si>
    <t>JAKUBSKI</t>
  </si>
  <si>
    <t>Z/0070/17</t>
  </si>
  <si>
    <t>KWIATKOWSKI Norbert</t>
  </si>
  <si>
    <t>Z/0071/17</t>
  </si>
  <si>
    <t>KARCZEWSKI</t>
  </si>
  <si>
    <t>Z/0072/17</t>
  </si>
  <si>
    <t>BILLER</t>
  </si>
  <si>
    <t>SP 10 Zakopane</t>
  </si>
  <si>
    <t>Z/0076/17</t>
  </si>
  <si>
    <t>MIRZAŁEK</t>
  </si>
  <si>
    <t>Z/0080/17</t>
  </si>
  <si>
    <t>TYBORSKA</t>
  </si>
  <si>
    <t>SP 30 Olsztyn</t>
  </si>
  <si>
    <t>Z/0081/17</t>
  </si>
  <si>
    <t>ANTONOWICZ</t>
  </si>
  <si>
    <t>PUŁECKA</t>
  </si>
  <si>
    <t>Nina</t>
  </si>
  <si>
    <t>SP 3 Milanówek</t>
  </si>
  <si>
    <t>SP Ujazd</t>
  </si>
  <si>
    <t>SMEJDA Iga</t>
  </si>
  <si>
    <t>Z/0116/17</t>
  </si>
  <si>
    <t>SMEJDA</t>
  </si>
  <si>
    <t>HALBRYT Dominika</t>
  </si>
  <si>
    <t>Z/0123/17</t>
  </si>
  <si>
    <t>MALICZOWSKI</t>
  </si>
  <si>
    <t>Roch</t>
  </si>
  <si>
    <t>Z/0124/17</t>
  </si>
  <si>
    <t>AMBROZIK</t>
  </si>
  <si>
    <t>WEŁNICKI</t>
  </si>
  <si>
    <t>SP 273 Warszawa</t>
  </si>
  <si>
    <t>MĄDRY</t>
  </si>
  <si>
    <t>Jerzy</t>
  </si>
  <si>
    <t>Z/0163/17</t>
  </si>
  <si>
    <t>HUSAK</t>
  </si>
  <si>
    <t>Z/0174/17</t>
  </si>
  <si>
    <t>DWOJAK</t>
  </si>
  <si>
    <t>BUDZAN Lena</t>
  </si>
  <si>
    <t>BUDZAN</t>
  </si>
  <si>
    <t>SADOWSKA</t>
  </si>
  <si>
    <t>Z/0179/17</t>
  </si>
  <si>
    <t>SPMS Zakopane</t>
  </si>
  <si>
    <t>Z/0213/17</t>
  </si>
  <si>
    <t>GRZELAK</t>
  </si>
  <si>
    <t>Z/0214/17</t>
  </si>
  <si>
    <t>KLONOWSKI</t>
  </si>
  <si>
    <t>SP Adamowizna</t>
  </si>
  <si>
    <t>GRABOWICZ</t>
  </si>
  <si>
    <t>Z/0220/17</t>
  </si>
  <si>
    <t>KONECKA</t>
  </si>
  <si>
    <t>Z/0225/17</t>
  </si>
  <si>
    <t>Z/0226/17</t>
  </si>
  <si>
    <t>Z/0228/17</t>
  </si>
  <si>
    <t>WAWER</t>
  </si>
  <si>
    <t>Z/0004/16</t>
  </si>
  <si>
    <t>PAŃCZYSZYN</t>
  </si>
  <si>
    <t>Z/0005/16</t>
  </si>
  <si>
    <t>OSTROWSKA</t>
  </si>
  <si>
    <t>Z/0006/16</t>
  </si>
  <si>
    <t>M-3</t>
  </si>
  <si>
    <t>BURZYKOWSKI</t>
  </si>
  <si>
    <t>PALKA</t>
  </si>
  <si>
    <t>Z/0014/16</t>
  </si>
  <si>
    <t>ROCKA</t>
  </si>
  <si>
    <t>Z/0016/16</t>
  </si>
  <si>
    <t>WINIARSKI</t>
  </si>
  <si>
    <t>GP Domaniewice</t>
  </si>
  <si>
    <t>Z/0018/16</t>
  </si>
  <si>
    <t>JANASZ</t>
  </si>
  <si>
    <t>Z/0025/16</t>
  </si>
  <si>
    <t>NOWAKOWSKA</t>
  </si>
  <si>
    <t>Z/0038/16</t>
  </si>
  <si>
    <t>GRZELKA</t>
  </si>
  <si>
    <t>JAROSZEWICZ Julia</t>
  </si>
  <si>
    <t>JAROSZEWICZ</t>
  </si>
  <si>
    <t>LICHOSIK Mariusz</t>
  </si>
  <si>
    <t>Marek</t>
  </si>
  <si>
    <t>Andżelika</t>
  </si>
  <si>
    <t>Z/0086/16</t>
  </si>
  <si>
    <t>PIOTROWSKI</t>
  </si>
  <si>
    <t>Z/0087/16</t>
  </si>
  <si>
    <t>ŻUREK</t>
  </si>
  <si>
    <t>Z/0095/16</t>
  </si>
  <si>
    <t>BOSIEK</t>
  </si>
  <si>
    <t>ZSPnr8</t>
  </si>
  <si>
    <t>ZAWISZA Emilia</t>
  </si>
  <si>
    <t>Z/0106/16</t>
  </si>
  <si>
    <t>ZAWISZA</t>
  </si>
  <si>
    <t>SP 12 Elbląg</t>
  </si>
  <si>
    <t>MATERA Pola</t>
  </si>
  <si>
    <t>PUCZEN Gabriela</t>
  </si>
  <si>
    <t>Z/0128/16</t>
  </si>
  <si>
    <t>PUCZEN</t>
  </si>
  <si>
    <t>SP 98 Warszawa</t>
  </si>
  <si>
    <t>STASZKIEWICZ</t>
  </si>
  <si>
    <t>DOMITRZ Helena</t>
  </si>
  <si>
    <t>Z/0151/16</t>
  </si>
  <si>
    <t>DOMITRZ</t>
  </si>
  <si>
    <t>SP 103 Warszawa</t>
  </si>
  <si>
    <t>ZSOMS Białystok</t>
  </si>
  <si>
    <t>Z/0160/16</t>
  </si>
  <si>
    <t>NIEWIŃSKI</t>
  </si>
  <si>
    <t>Z/0167/16</t>
  </si>
  <si>
    <t>SOKOŁOWSKA</t>
  </si>
  <si>
    <t>WARAKOMSKA Magdalena</t>
  </si>
  <si>
    <t>ALBAŃSKA</t>
  </si>
  <si>
    <t>Leszek</t>
  </si>
  <si>
    <t>RADZIKOWSKA</t>
  </si>
  <si>
    <t>Z/0231/16</t>
  </si>
  <si>
    <t>DZIENISIEWICZ</t>
  </si>
  <si>
    <t>SP Książenice</t>
  </si>
  <si>
    <t>SP 1 Zakopane</t>
  </si>
  <si>
    <t>Z/0012/15</t>
  </si>
  <si>
    <t>MUCHLADO</t>
  </si>
  <si>
    <t>SP 35 Gdańsk</t>
  </si>
  <si>
    <t>MAZUR</t>
  </si>
  <si>
    <t>Z/0048/15</t>
  </si>
  <si>
    <t>Z/0052/15</t>
  </si>
  <si>
    <t>MALISZEWSKA</t>
  </si>
  <si>
    <t>KAMIŃSKA Urszula</t>
  </si>
  <si>
    <t>KONOPKO Bartosz</t>
  </si>
  <si>
    <t>Z/0125/15</t>
  </si>
  <si>
    <t>MASZKOWSKA</t>
  </si>
  <si>
    <t>Z/0143/15</t>
  </si>
  <si>
    <t>BOROWIECKI</t>
  </si>
  <si>
    <t>Jędrzej</t>
  </si>
  <si>
    <t>Gimnazjum Nr 3 Elbląg</t>
  </si>
  <si>
    <t>Z/0146/15</t>
  </si>
  <si>
    <t>JAŻDŻYŃSKA</t>
  </si>
  <si>
    <t>Z/0148/15</t>
  </si>
  <si>
    <t>OLAK</t>
  </si>
  <si>
    <t>Z/0150/15</t>
  </si>
  <si>
    <t>REINDL</t>
  </si>
  <si>
    <t>Katarzyna</t>
  </si>
  <si>
    <t>RYBAK</t>
  </si>
  <si>
    <t>bez</t>
  </si>
  <si>
    <t>WYSZYŃSKI Ryszard</t>
  </si>
  <si>
    <t>Z/0172/15</t>
  </si>
  <si>
    <t>WYSZYŃSKI</t>
  </si>
  <si>
    <t>Ryszard</t>
  </si>
  <si>
    <t>HYJEK</t>
  </si>
  <si>
    <t>SP 8</t>
  </si>
  <si>
    <t>Z/0280/15</t>
  </si>
  <si>
    <t>ADAMSKI</t>
  </si>
  <si>
    <t>Rafał</t>
  </si>
  <si>
    <t>Z/0296/15</t>
  </si>
  <si>
    <t>KUCZYŃSKI</t>
  </si>
  <si>
    <t>Z/0304/15</t>
  </si>
  <si>
    <t>TOPOLSKA</t>
  </si>
  <si>
    <t>Z/0319/15</t>
  </si>
  <si>
    <t>BACHANEK</t>
  </si>
  <si>
    <t>Z/0358/15</t>
  </si>
  <si>
    <t>Z/0388/15</t>
  </si>
  <si>
    <t>WOJTAKOWSKI</t>
  </si>
  <si>
    <t>Z/0394/15</t>
  </si>
  <si>
    <t>ABRATKIEWICZ</t>
  </si>
  <si>
    <t>FLORKOWSKI</t>
  </si>
  <si>
    <t>MICHALSKI</t>
  </si>
  <si>
    <t>Z/0483/15</t>
  </si>
  <si>
    <t>ŚLIWKA</t>
  </si>
  <si>
    <t>Z/0528/15</t>
  </si>
  <si>
    <t>STEĆ</t>
  </si>
  <si>
    <t>SP 2 Piastów</t>
  </si>
  <si>
    <t>Z/0537/15</t>
  </si>
  <si>
    <t>ADAMOWICZ</t>
  </si>
  <si>
    <t>Z/0553/15</t>
  </si>
  <si>
    <t>KRÓLIKOWSKI</t>
  </si>
  <si>
    <t>Z/0574/15</t>
  </si>
  <si>
    <t>GADOMSKA</t>
  </si>
  <si>
    <t>Z/0576/15</t>
  </si>
  <si>
    <t>CYWIŃSKI</t>
  </si>
  <si>
    <t>Beata</t>
  </si>
  <si>
    <t>Z/0578/15</t>
  </si>
  <si>
    <t>PIKCIUN</t>
  </si>
  <si>
    <t>Z/0579/15</t>
  </si>
  <si>
    <t>BARTŁOCZUK</t>
  </si>
  <si>
    <t>Z/0583/15</t>
  </si>
  <si>
    <t>Z/0589/15</t>
  </si>
  <si>
    <t>HOSTYŃSKI</t>
  </si>
  <si>
    <t>SP 2 Zagórz</t>
  </si>
  <si>
    <t>Z/0597/15</t>
  </si>
  <si>
    <t>BOROWSKA</t>
  </si>
  <si>
    <t>Z/0610/15</t>
  </si>
  <si>
    <t>Z/0629/15</t>
  </si>
  <si>
    <t>GUTOWSKI</t>
  </si>
  <si>
    <t>Z/0679/15</t>
  </si>
  <si>
    <t>KUDŁA</t>
  </si>
  <si>
    <t>Z/0698/15</t>
  </si>
  <si>
    <t>KUBIN</t>
  </si>
  <si>
    <t>Liwia</t>
  </si>
  <si>
    <t>Z/0699/15</t>
  </si>
  <si>
    <t>Ireneusz</t>
  </si>
  <si>
    <t>BRAUN</t>
  </si>
  <si>
    <t>GRZYWIŃSKA</t>
  </si>
  <si>
    <t>GRZYWIŃSKA Julia</t>
  </si>
  <si>
    <t>Z/0734/15</t>
  </si>
  <si>
    <t>BRAUN Zofia</t>
  </si>
  <si>
    <t>Z/0738/15</t>
  </si>
  <si>
    <t>Z/0746/15</t>
  </si>
  <si>
    <t>STADNICKI</t>
  </si>
  <si>
    <t>DĄBROWSKA</t>
  </si>
  <si>
    <t>JANICKI</t>
  </si>
  <si>
    <t>Z/0790/15</t>
  </si>
  <si>
    <t>CZYSZCZOŃ</t>
  </si>
  <si>
    <t>Z/0796/15</t>
  </si>
  <si>
    <t>Z/0800/15</t>
  </si>
  <si>
    <t>KANIA Maria</t>
  </si>
  <si>
    <t>KOPCZAK Jagoda</t>
  </si>
  <si>
    <t>Z/0820/15</t>
  </si>
  <si>
    <t>PALUCH</t>
  </si>
  <si>
    <t>Z/0822/15</t>
  </si>
  <si>
    <t>RZEPKA</t>
  </si>
  <si>
    <t>POSA Zakopane</t>
  </si>
  <si>
    <t>Z/0832/15</t>
  </si>
  <si>
    <t>JANKO-MIELCARSKA</t>
  </si>
  <si>
    <t>Z/0871/15</t>
  </si>
  <si>
    <t>Z/0884/15</t>
  </si>
  <si>
    <t>GĄSIENICA-ROJ</t>
  </si>
  <si>
    <t>Z/0893/15</t>
  </si>
  <si>
    <t>GAWRACZYŃSKA</t>
  </si>
  <si>
    <t>LO Warszawa</t>
  </si>
  <si>
    <t>Z/0905/15</t>
  </si>
  <si>
    <t>Z/0913/15</t>
  </si>
  <si>
    <t>GÓRKA</t>
  </si>
  <si>
    <t>Z/0923/15</t>
  </si>
  <si>
    <t>DĘBIŃSKI</t>
  </si>
  <si>
    <t>SP 7</t>
  </si>
  <si>
    <t>Z/0926/15</t>
  </si>
  <si>
    <t>Kolumna1</t>
  </si>
  <si>
    <t>Etykiety wierszy</t>
  </si>
  <si>
    <t>Generalka</t>
  </si>
  <si>
    <t>bieg 3</t>
  </si>
  <si>
    <t>bieg 1</t>
  </si>
  <si>
    <t>bieg 2</t>
  </si>
  <si>
    <t>bieg 4</t>
  </si>
  <si>
    <t>bieg 5</t>
  </si>
  <si>
    <t>bieg 6</t>
  </si>
  <si>
    <t>bieg 7</t>
  </si>
  <si>
    <t>bieg 8</t>
  </si>
  <si>
    <t>bieg 9</t>
  </si>
  <si>
    <t>(Wiele elementów)</t>
  </si>
  <si>
    <t>3000m bieg 4</t>
  </si>
  <si>
    <t>Bieg masowy</t>
  </si>
  <si>
    <t>Nazwisko i Imię</t>
  </si>
  <si>
    <t>MĘŻCZYŹNI</t>
  </si>
  <si>
    <t>KOBIETY</t>
  </si>
  <si>
    <t>Suma do rank PZŁS</t>
  </si>
  <si>
    <t>Z/0021/20</t>
  </si>
  <si>
    <t xml:space="preserve">SP 1 </t>
  </si>
  <si>
    <t>UKS Olczanka Zakopane</t>
  </si>
  <si>
    <t>SP 4 Zakopane</t>
  </si>
  <si>
    <t>Z/0201/16</t>
  </si>
  <si>
    <t>BARTOŃ</t>
  </si>
  <si>
    <t>Z/0048/20</t>
  </si>
  <si>
    <t>BASZYŃSKI</t>
  </si>
  <si>
    <t>SP6 Olsztyn</t>
  </si>
  <si>
    <t>Z/0217/19</t>
  </si>
  <si>
    <t>BIELICKA</t>
  </si>
  <si>
    <t>SP 999 Łysobyki</t>
  </si>
  <si>
    <t>Akademia Łyżwiarstwa Kristensen</t>
  </si>
  <si>
    <t>Z/0263/19</t>
  </si>
  <si>
    <t>BORYCKA</t>
  </si>
  <si>
    <t>Barbara</t>
  </si>
  <si>
    <t>SP 2 Zakopane</t>
  </si>
  <si>
    <t>Anastazja</t>
  </si>
  <si>
    <t>SP6</t>
  </si>
  <si>
    <t>Z/0228/19</t>
  </si>
  <si>
    <t>CICHOCKI</t>
  </si>
  <si>
    <t>Alan</t>
  </si>
  <si>
    <t>SP 319 Warszawa</t>
  </si>
  <si>
    <t>DE HAAN</t>
  </si>
  <si>
    <t>SP 35 w Gdańsku</t>
  </si>
  <si>
    <t>Krystyna</t>
  </si>
  <si>
    <t>Z/0030/20</t>
  </si>
  <si>
    <t>SP 9 Lubin</t>
  </si>
  <si>
    <t>Z/0220/19</t>
  </si>
  <si>
    <t>FOKS</t>
  </si>
  <si>
    <t>Z/0108/20</t>
  </si>
  <si>
    <t>Z/0059/16</t>
  </si>
  <si>
    <t>GARBACIK</t>
  </si>
  <si>
    <t>Z/0257/19</t>
  </si>
  <si>
    <t>STO Zakopane</t>
  </si>
  <si>
    <t>Z/0197/20</t>
  </si>
  <si>
    <t>Z/0170/20</t>
  </si>
  <si>
    <t>GRODZKA</t>
  </si>
  <si>
    <t>SZSP Kudowa-Zdrój-Słone</t>
  </si>
  <si>
    <t>Z/0064/20</t>
  </si>
  <si>
    <t>JAKÓBCZYK</t>
  </si>
  <si>
    <t>Z/0066/20</t>
  </si>
  <si>
    <t>JASIŃSKA</t>
  </si>
  <si>
    <t>Milanowska Prywatna Szkoła Podstawowa</t>
  </si>
  <si>
    <t>Z/0229/19</t>
  </si>
  <si>
    <t>JAWORSKA</t>
  </si>
  <si>
    <t>Z/0080/20</t>
  </si>
  <si>
    <t>SP 1 Góra</t>
  </si>
  <si>
    <t xml:space="preserve">MTE Milanówek </t>
  </si>
  <si>
    <t>KONERA</t>
  </si>
  <si>
    <t>Roman</t>
  </si>
  <si>
    <t>Z/0221/19</t>
  </si>
  <si>
    <t>KOPER</t>
  </si>
  <si>
    <t>Z/0172/20</t>
  </si>
  <si>
    <t>KORZENIECKI</t>
  </si>
  <si>
    <t>Alexander</t>
  </si>
  <si>
    <t>Z/0079/20</t>
  </si>
  <si>
    <t>KOZA</t>
  </si>
  <si>
    <t>Ola</t>
  </si>
  <si>
    <t>Z/0110/20</t>
  </si>
  <si>
    <t>SP 3 Tomaszów Mazowiecki</t>
  </si>
  <si>
    <t>Z/0244/19</t>
  </si>
  <si>
    <t>LEWICKA</t>
  </si>
  <si>
    <t>Karina</t>
  </si>
  <si>
    <t>Z/0196/20</t>
  </si>
  <si>
    <t>Z/0174/20</t>
  </si>
  <si>
    <t>MANACHES</t>
  </si>
  <si>
    <t>MARKOWSKI</t>
  </si>
  <si>
    <t>Z/0250/19</t>
  </si>
  <si>
    <t>Z/0023/20</t>
  </si>
  <si>
    <t>Z/0078/20</t>
  </si>
  <si>
    <t>Z/0086/20</t>
  </si>
  <si>
    <t>MIKOŁAJEWSKA</t>
  </si>
  <si>
    <t>Z/0216/20</t>
  </si>
  <si>
    <t>MORAWETZ</t>
  </si>
  <si>
    <t>NOWACKA</t>
  </si>
  <si>
    <t>Z/0223/20</t>
  </si>
  <si>
    <t>ORŁOWSKA</t>
  </si>
  <si>
    <t>Z/0135/20</t>
  </si>
  <si>
    <t>PODSKARBI</t>
  </si>
  <si>
    <t>SP TOMEK Tomaszów Mazowiecki</t>
  </si>
  <si>
    <t>PUŁAWSKI</t>
  </si>
  <si>
    <t>Z/0215/19</t>
  </si>
  <si>
    <t>ROMANOWSKA</t>
  </si>
  <si>
    <t>Z/0279/19</t>
  </si>
  <si>
    <t>SIEK</t>
  </si>
  <si>
    <t>SIODMOK</t>
  </si>
  <si>
    <t>Z/0241/19</t>
  </si>
  <si>
    <t>SKIMINA</t>
  </si>
  <si>
    <t>Z/0013/20</t>
  </si>
  <si>
    <t>SŁOWIKOWSKA</t>
  </si>
  <si>
    <t>Z/0071/20</t>
  </si>
  <si>
    <t>SOKOŁOWSKI</t>
  </si>
  <si>
    <t>Z/0085/20</t>
  </si>
  <si>
    <t>Z/0105/20</t>
  </si>
  <si>
    <t>STEC</t>
  </si>
  <si>
    <t>SP Trepcza</t>
  </si>
  <si>
    <t>SZCZĘSNA Monika</t>
  </si>
  <si>
    <t>SZCZĘSNA</t>
  </si>
  <si>
    <t>Z/0137/20</t>
  </si>
  <si>
    <t>SZTAMPKE</t>
  </si>
  <si>
    <t>Z/0082/20</t>
  </si>
  <si>
    <t>USSOWICZ</t>
  </si>
  <si>
    <t>Z/0206/20</t>
  </si>
  <si>
    <t>WAWNIKIEWICZ</t>
  </si>
  <si>
    <t>Z/0051/20</t>
  </si>
  <si>
    <t>WIĘCEK</t>
  </si>
  <si>
    <t>Z/0052/20</t>
  </si>
  <si>
    <t>WITKOWSKA</t>
  </si>
  <si>
    <t>Tadeusz</t>
  </si>
  <si>
    <t>Z/0214/19</t>
  </si>
  <si>
    <t>YÜKSEK</t>
  </si>
  <si>
    <t>Z/0041/20</t>
  </si>
  <si>
    <t>ZAKRZEWICZ</t>
  </si>
  <si>
    <t>BANASIK</t>
  </si>
  <si>
    <t>Z/0242/20</t>
  </si>
  <si>
    <t>BŁASZCZYK</t>
  </si>
  <si>
    <t>Z/0608/20</t>
  </si>
  <si>
    <t>CHILARSKA</t>
  </si>
  <si>
    <t>CIESIELSKI</t>
  </si>
  <si>
    <t>CYMERMAN</t>
  </si>
  <si>
    <t>DUDA</t>
  </si>
  <si>
    <t>Kajetan</t>
  </si>
  <si>
    <t>Z/0743/20</t>
  </si>
  <si>
    <t>FUROWICZ</t>
  </si>
  <si>
    <t>GODZIK</t>
  </si>
  <si>
    <t>Z/0423/20</t>
  </si>
  <si>
    <t>GÓRNICKA</t>
  </si>
  <si>
    <t>Z/0639/20</t>
  </si>
  <si>
    <t>Z/0609/20</t>
  </si>
  <si>
    <t>GRZEGORCZYK</t>
  </si>
  <si>
    <t>Z/0578/20</t>
  </si>
  <si>
    <t>Z/0610/20</t>
  </si>
  <si>
    <t>HARASIUK</t>
  </si>
  <si>
    <t>SP nr2 Polanica-Zdrój</t>
  </si>
  <si>
    <t>Archidiecezjalna Katolicka Szkoła Podstawowa</t>
  </si>
  <si>
    <t>Z/0601/20</t>
  </si>
  <si>
    <t>JUŃCZYK</t>
  </si>
  <si>
    <t>KAZIMIERCZAK</t>
  </si>
  <si>
    <t>Z/0744/20</t>
  </si>
  <si>
    <t>KAZIMIEROWICZ</t>
  </si>
  <si>
    <t>KRÓL</t>
  </si>
  <si>
    <t>Z/0790/20</t>
  </si>
  <si>
    <t>KUCK</t>
  </si>
  <si>
    <t>Z/0595/20</t>
  </si>
  <si>
    <t>KUKIELSKA</t>
  </si>
  <si>
    <t>Z/0596/20</t>
  </si>
  <si>
    <t>KUKIELSKI</t>
  </si>
  <si>
    <t>KUTA</t>
  </si>
  <si>
    <t>Z/0644/20</t>
  </si>
  <si>
    <t>LESZKIEWICZ</t>
  </si>
  <si>
    <t>Z/0430/20</t>
  </si>
  <si>
    <t>LITWITZ</t>
  </si>
  <si>
    <t>MARCHEWKA</t>
  </si>
  <si>
    <t>MTE Milanówek</t>
  </si>
  <si>
    <t>MIERZWA</t>
  </si>
  <si>
    <t>SP 128</t>
  </si>
  <si>
    <t>Marlena</t>
  </si>
  <si>
    <t>PRĄTNICKI</t>
  </si>
  <si>
    <t>Z/0793/20</t>
  </si>
  <si>
    <t>PRZYBYŁA</t>
  </si>
  <si>
    <t>Z/0604/20</t>
  </si>
  <si>
    <t>PUŁAWSKA</t>
  </si>
  <si>
    <t>Z/0427/20</t>
  </si>
  <si>
    <t>ROSENBAJGER</t>
  </si>
  <si>
    <t>Z/0414/20</t>
  </si>
  <si>
    <t>Z/0740/20</t>
  </si>
  <si>
    <t>SELLIER</t>
  </si>
  <si>
    <t>Diane</t>
  </si>
  <si>
    <t>SIECZKOŚ</t>
  </si>
  <si>
    <t>Z/0199/16</t>
  </si>
  <si>
    <t>Elżbieta</t>
  </si>
  <si>
    <t>Z/0297/20</t>
  </si>
  <si>
    <t>STUDNIAREK</t>
  </si>
  <si>
    <t>STYŚ</t>
  </si>
  <si>
    <t>Z/0515/20</t>
  </si>
  <si>
    <t>Z/0032/18</t>
  </si>
  <si>
    <t>SWARBUŁA</t>
  </si>
  <si>
    <t>SZUCHALSKI</t>
  </si>
  <si>
    <t>Z/0640/20</t>
  </si>
  <si>
    <t>TARGOWSKA</t>
  </si>
  <si>
    <t>Z/0612/20</t>
  </si>
  <si>
    <t>TURCHAN</t>
  </si>
  <si>
    <t>Z/0594/20</t>
  </si>
  <si>
    <t>VREULS</t>
  </si>
  <si>
    <t>Noel</t>
  </si>
  <si>
    <t>SP7 Kłodzko</t>
  </si>
  <si>
    <t>WARDA</t>
  </si>
  <si>
    <t>WILCZYŃSKA</t>
  </si>
  <si>
    <t>WOJCIECHOWSKA</t>
  </si>
  <si>
    <t>WROŃSKA</t>
  </si>
  <si>
    <t>Jagna</t>
  </si>
  <si>
    <t>Z/0597/20</t>
  </si>
  <si>
    <t>ZĘBALA</t>
  </si>
  <si>
    <t>Suma</t>
  </si>
  <si>
    <t>BURAKOWSKI Daniel</t>
  </si>
  <si>
    <t>KEMPIŃSKI Tomasz</t>
  </si>
  <si>
    <t>Z/0129/21</t>
  </si>
  <si>
    <t>Z/0059/21</t>
  </si>
  <si>
    <t>BARTOSIK</t>
  </si>
  <si>
    <t>ZSP 2 Kudowa-Zdrój</t>
  </si>
  <si>
    <t>WRONA Michał</t>
  </si>
  <si>
    <t>BEZUBIK</t>
  </si>
  <si>
    <t>Z/0076/21</t>
  </si>
  <si>
    <t>BIELONKO</t>
  </si>
  <si>
    <t>LO 28 Im . Kochanowskiego Warszawa</t>
  </si>
  <si>
    <t>BRONISZEWSKA</t>
  </si>
  <si>
    <t>Z/0045/21</t>
  </si>
  <si>
    <t>NSP SMS Lubin</t>
  </si>
  <si>
    <t>BUJAK</t>
  </si>
  <si>
    <t>KASPRZYK Marcin</t>
  </si>
  <si>
    <t>Z/0191/21</t>
  </si>
  <si>
    <t>CHORZEMPA</t>
  </si>
  <si>
    <t>Nela</t>
  </si>
  <si>
    <t>Z/0104/21</t>
  </si>
  <si>
    <t>CZECH</t>
  </si>
  <si>
    <t>SP Poznan</t>
  </si>
  <si>
    <t>Z/0092/21</t>
  </si>
  <si>
    <t>Z/0272/18</t>
  </si>
  <si>
    <t>DOROCKA JACH</t>
  </si>
  <si>
    <t>Ashley</t>
  </si>
  <si>
    <t>Z/0077/21</t>
  </si>
  <si>
    <t>DRYL</t>
  </si>
  <si>
    <t>Z/0178/21</t>
  </si>
  <si>
    <t>DYLĄG</t>
  </si>
  <si>
    <t>Z/0126/21</t>
  </si>
  <si>
    <t>Z/0185/21</t>
  </si>
  <si>
    <t>GAWROŃSKI</t>
  </si>
  <si>
    <t>GAWRYLUK</t>
  </si>
  <si>
    <t>Z/0249/21</t>
  </si>
  <si>
    <t>Z/0051/21</t>
  </si>
  <si>
    <t>GIERCZAK</t>
  </si>
  <si>
    <t>Z/0078/21</t>
  </si>
  <si>
    <t>Z/0115/21</t>
  </si>
  <si>
    <t>GRABOWSKA</t>
  </si>
  <si>
    <t>Eliza</t>
  </si>
  <si>
    <t>Z/0087/21</t>
  </si>
  <si>
    <t>GRUSZKA</t>
  </si>
  <si>
    <t>SP 310 Warszawa</t>
  </si>
  <si>
    <t>Z/0063/21</t>
  </si>
  <si>
    <t>HABERA</t>
  </si>
  <si>
    <t>NLO SMS Lubin</t>
  </si>
  <si>
    <t>Z/0195/21</t>
  </si>
  <si>
    <t>Zespół Szkół nr 5 Sanok</t>
  </si>
  <si>
    <t>Z/0064/21</t>
  </si>
  <si>
    <t>HOTAŁA</t>
  </si>
  <si>
    <t>HUCIK Lena</t>
  </si>
  <si>
    <t>Z/0098/21</t>
  </si>
  <si>
    <t>HUCIK</t>
  </si>
  <si>
    <t>Z/0071/21</t>
  </si>
  <si>
    <t>JAGNISZCZAK</t>
  </si>
  <si>
    <t>Z/0086/21</t>
  </si>
  <si>
    <t>JASTRZĘBSKA</t>
  </si>
  <si>
    <t>SP 307 Warszawa</t>
  </si>
  <si>
    <t>KOZLENKO</t>
  </si>
  <si>
    <t>KRUK</t>
  </si>
  <si>
    <t>Z/0116/21</t>
  </si>
  <si>
    <t>SP 3 Lubin</t>
  </si>
  <si>
    <t>Z/0117/21</t>
  </si>
  <si>
    <t>KULIK</t>
  </si>
  <si>
    <t>Oksana</t>
  </si>
  <si>
    <t>KUNA</t>
  </si>
  <si>
    <t>Z/0170/21</t>
  </si>
  <si>
    <t>Z/0151/21</t>
  </si>
  <si>
    <t>LEBDA</t>
  </si>
  <si>
    <t>SP 5 Lubin</t>
  </si>
  <si>
    <t>Z/0118/21</t>
  </si>
  <si>
    <t>ŁUKASZEWICZ</t>
  </si>
  <si>
    <t>Z/0084/21</t>
  </si>
  <si>
    <t>Z/0119/21</t>
  </si>
  <si>
    <t>Z/0837/20</t>
  </si>
  <si>
    <t>MARSZAŁKOWSKI</t>
  </si>
  <si>
    <t>Z/0109/21</t>
  </si>
  <si>
    <t>MAŚLAK</t>
  </si>
  <si>
    <t>MĄDRA</t>
  </si>
  <si>
    <t>MĘDRYCKI</t>
  </si>
  <si>
    <t>Z/0110/21</t>
  </si>
  <si>
    <t>MILEWSKA</t>
  </si>
  <si>
    <t>Z/0099/21</t>
  </si>
  <si>
    <t>MILEWSKI</t>
  </si>
  <si>
    <t>SP 350 Warszawa</t>
  </si>
  <si>
    <t>MOĆKUN</t>
  </si>
  <si>
    <t>Z/0002/21</t>
  </si>
  <si>
    <t>MOTAŁA</t>
  </si>
  <si>
    <t>SP im.A.Mickiewicza Wierzbno</t>
  </si>
  <si>
    <t>Z/0121/21</t>
  </si>
  <si>
    <t>MRÓZ</t>
  </si>
  <si>
    <t>OSTAPIUK</t>
  </si>
  <si>
    <t>Zygmunt</t>
  </si>
  <si>
    <t>PABON</t>
  </si>
  <si>
    <t>Z/0014/21</t>
  </si>
  <si>
    <t>Z/0082/21</t>
  </si>
  <si>
    <t>Z/0083/21</t>
  </si>
  <si>
    <t>PRUSZYŃSKA</t>
  </si>
  <si>
    <t>RUDENKA Liubou</t>
  </si>
  <si>
    <t>RUMSZEWICZ</t>
  </si>
  <si>
    <t>Zespół Szkół w Komorowie</t>
  </si>
  <si>
    <t>Z/0091/21</t>
  </si>
  <si>
    <t>Sp 319 Warszawa</t>
  </si>
  <si>
    <t>SKRODZKA</t>
  </si>
  <si>
    <t>Z/0122/21</t>
  </si>
  <si>
    <t>SOŁOWICZ</t>
  </si>
  <si>
    <t>LO 158 im.Izabeli Czartoryskiej Warszawa</t>
  </si>
  <si>
    <t>Włodzimierz</t>
  </si>
  <si>
    <t>Z/0839/20</t>
  </si>
  <si>
    <t>SUMIŃSKA</t>
  </si>
  <si>
    <t>Z/0163/21</t>
  </si>
  <si>
    <t>SZCZYKUTOWICZ</t>
  </si>
  <si>
    <t>SZESZO</t>
  </si>
  <si>
    <t>Z/0124/21</t>
  </si>
  <si>
    <t>TKACZ</t>
  </si>
  <si>
    <t>TODORCZUK</t>
  </si>
  <si>
    <t>Z/0125/21</t>
  </si>
  <si>
    <t>TYMCIO</t>
  </si>
  <si>
    <t>Z/0155/21</t>
  </si>
  <si>
    <t>UKCHACH</t>
  </si>
  <si>
    <t>Sofija</t>
  </si>
  <si>
    <t>Z/0196/21</t>
  </si>
  <si>
    <t>Evi</t>
  </si>
  <si>
    <t>Z/0093/21</t>
  </si>
  <si>
    <t>WOŁKOWYCKI</t>
  </si>
  <si>
    <t>Victor</t>
  </si>
  <si>
    <t>WRONKOWSKA</t>
  </si>
  <si>
    <t>WROŃSKA Oliwia</t>
  </si>
  <si>
    <t>Z/0018/21</t>
  </si>
  <si>
    <t>Z/0074/21</t>
  </si>
  <si>
    <t>WYSZYŃSKA</t>
  </si>
  <si>
    <t>bieg masowy bieg 1</t>
  </si>
  <si>
    <t>TOKARSKI Mateusz</t>
  </si>
  <si>
    <t>SP Kościelisko</t>
  </si>
  <si>
    <t>KONEWKA</t>
  </si>
  <si>
    <t>SP 9 Zakopane</t>
  </si>
  <si>
    <t>KOSTRZEWA</t>
  </si>
  <si>
    <t>WOŹNICKI</t>
  </si>
  <si>
    <t>Rozalia</t>
  </si>
  <si>
    <t>Z/0020/22</t>
  </si>
  <si>
    <t>THOMAS</t>
  </si>
  <si>
    <t>Neithan</t>
  </si>
  <si>
    <t>Z/0021/22</t>
  </si>
  <si>
    <t>KOSTECKI</t>
  </si>
  <si>
    <t>Z/0023/22</t>
  </si>
  <si>
    <t>niezrzeszony</t>
  </si>
  <si>
    <t>Z/0025/22</t>
  </si>
  <si>
    <t>WROŃSKI</t>
  </si>
  <si>
    <t>Z/0030/22</t>
  </si>
  <si>
    <t>Z/0031/22</t>
  </si>
  <si>
    <t>Z/0033/22</t>
  </si>
  <si>
    <t>Z/0041/22</t>
  </si>
  <si>
    <t>Z/0044/22</t>
  </si>
  <si>
    <t>Z/0045/22</t>
  </si>
  <si>
    <t>Z/0050/22</t>
  </si>
  <si>
    <t>PIGEON</t>
  </si>
  <si>
    <t>Felix</t>
  </si>
  <si>
    <t>Z/0051/22</t>
  </si>
  <si>
    <t>DRELICH</t>
  </si>
  <si>
    <t>Iwona</t>
  </si>
  <si>
    <t>Z/0053/22</t>
  </si>
  <si>
    <t>STRZYŻOWSKA</t>
  </si>
  <si>
    <t>Z/0061/22</t>
  </si>
  <si>
    <t>JURKIEWICZ</t>
  </si>
  <si>
    <t>Z/0063/22</t>
  </si>
  <si>
    <t>Z/0064/22</t>
  </si>
  <si>
    <t>Z/0065/22</t>
  </si>
  <si>
    <t>Z/0066/22</t>
  </si>
  <si>
    <t>Z/0067/22</t>
  </si>
  <si>
    <t>Z/0068/22</t>
  </si>
  <si>
    <t>GRODZKI</t>
  </si>
  <si>
    <t>Z/0069/22</t>
  </si>
  <si>
    <t>SOCHA</t>
  </si>
  <si>
    <t>SP Biskupice</t>
  </si>
  <si>
    <t>Z/0070/22</t>
  </si>
  <si>
    <t>SULEWSKA</t>
  </si>
  <si>
    <t>LO nr 2 Giżycko</t>
  </si>
  <si>
    <t>ZACHARYCZ</t>
  </si>
  <si>
    <t>CAR</t>
  </si>
  <si>
    <t>MANCEWICZ</t>
  </si>
  <si>
    <t>Z/0093/22</t>
  </si>
  <si>
    <t>ROL</t>
  </si>
  <si>
    <t>Oleh</t>
  </si>
  <si>
    <t>Z/0094/22</t>
  </si>
  <si>
    <t>SZCZEPANIEC</t>
  </si>
  <si>
    <t>Z/0095/22</t>
  </si>
  <si>
    <t>HANDEY</t>
  </si>
  <si>
    <t>Oleg</t>
  </si>
  <si>
    <t>Z/0096/22</t>
  </si>
  <si>
    <t>KHOKHELKO</t>
  </si>
  <si>
    <t>Mariia</t>
  </si>
  <si>
    <t>Z/0097/22</t>
  </si>
  <si>
    <t>Tymofii</t>
  </si>
  <si>
    <t>Z/0100/22</t>
  </si>
  <si>
    <t>MYCHALCHUK</t>
  </si>
  <si>
    <t>Diana</t>
  </si>
  <si>
    <t>Z/0114/22</t>
  </si>
  <si>
    <t>Z/0115/22</t>
  </si>
  <si>
    <t>Z/0116/22</t>
  </si>
  <si>
    <t>Z/0118/22</t>
  </si>
  <si>
    <t>NAPORA</t>
  </si>
  <si>
    <t>Jacek</t>
  </si>
  <si>
    <t>Z/0119/22</t>
  </si>
  <si>
    <t>FLORCZYK</t>
  </si>
  <si>
    <t>MILCZAREK</t>
  </si>
  <si>
    <t>Z/0134/22</t>
  </si>
  <si>
    <t xml:space="preserve">SP3 Giżycko </t>
  </si>
  <si>
    <t>Z/0135/22</t>
  </si>
  <si>
    <t>BORAWSKA</t>
  </si>
  <si>
    <t>SP3 Giżycko</t>
  </si>
  <si>
    <t>Z/0139/22</t>
  </si>
  <si>
    <t>Z/0140/22</t>
  </si>
  <si>
    <t>Z/0141/22</t>
  </si>
  <si>
    <t>WYROZĘBSKA</t>
  </si>
  <si>
    <t>Z/0145/22</t>
  </si>
  <si>
    <t>Z/0146/22</t>
  </si>
  <si>
    <t>Z/0147/22</t>
  </si>
  <si>
    <t>Z/0148/22</t>
  </si>
  <si>
    <t>Z/0158/22</t>
  </si>
  <si>
    <t>Zwoleń</t>
  </si>
  <si>
    <t>MAZUR Witold</t>
  </si>
  <si>
    <t>Z/0161/22</t>
  </si>
  <si>
    <t>MACHAŁA</t>
  </si>
  <si>
    <t>Z/0163/22</t>
  </si>
  <si>
    <t>Z/0164/22</t>
  </si>
  <si>
    <t>Z/0165/22</t>
  </si>
  <si>
    <t>Z/0168/22</t>
  </si>
  <si>
    <t>SP 293 Warszawa</t>
  </si>
  <si>
    <t>Z/0169/22</t>
  </si>
  <si>
    <t>Z/0171/22</t>
  </si>
  <si>
    <t>MROZIŃSKI</t>
  </si>
  <si>
    <t>BŁAŻEJEWSKA</t>
  </si>
  <si>
    <t>Z/0197/22</t>
  </si>
  <si>
    <t>TYSZKIEWICZ</t>
  </si>
  <si>
    <t>LO imT.Kościuszki</t>
  </si>
  <si>
    <t>Anastasiia</t>
  </si>
  <si>
    <t>Z/0199/22</t>
  </si>
  <si>
    <t>ORZOŁ</t>
  </si>
  <si>
    <t>Z/0209/22</t>
  </si>
  <si>
    <t>STEPANIUK</t>
  </si>
  <si>
    <t>Jaroslaw</t>
  </si>
  <si>
    <t>Z/0212/22</t>
  </si>
  <si>
    <t>GĄSIOROWSKI</t>
  </si>
  <si>
    <t>Z/0217/22</t>
  </si>
  <si>
    <t>Z/0219/22</t>
  </si>
  <si>
    <t>Z/0230/22</t>
  </si>
  <si>
    <t>Z/0232/22</t>
  </si>
  <si>
    <t>SZWAJKA</t>
  </si>
  <si>
    <t>Społeczna SP w Lubinie</t>
  </si>
  <si>
    <t>Dagmara</t>
  </si>
  <si>
    <t>SP</t>
  </si>
  <si>
    <t>Z/0249/22</t>
  </si>
  <si>
    <t>BIŁYK</t>
  </si>
  <si>
    <t>SP POLSKICH NOBLISTÓW W BARANOWIE</t>
  </si>
  <si>
    <t>Z/0252/22</t>
  </si>
  <si>
    <t>JAROSZYŃSKI</t>
  </si>
  <si>
    <t>Z/0254/22</t>
  </si>
  <si>
    <t>Z/0266/22</t>
  </si>
  <si>
    <t>STOJEK</t>
  </si>
  <si>
    <t>SYCHOWICZ</t>
  </si>
  <si>
    <t>SP 6 Otwock</t>
  </si>
  <si>
    <t>Z/0275/22</t>
  </si>
  <si>
    <t>LATUSZEK</t>
  </si>
  <si>
    <t>Z/0276/22</t>
  </si>
  <si>
    <t xml:space="preserve">kolegium europejskie </t>
  </si>
  <si>
    <t>Z/0277/22</t>
  </si>
  <si>
    <t>KOZŁOWSKI Artur</t>
  </si>
  <si>
    <t>Z/0278/22</t>
  </si>
  <si>
    <t>HRYNIEWICKI</t>
  </si>
  <si>
    <t>Z/0280/22</t>
  </si>
  <si>
    <t>POROWSKI</t>
  </si>
  <si>
    <t>Z/0286/22</t>
  </si>
  <si>
    <t>WASILEWSKA</t>
  </si>
  <si>
    <t>Z/0287/22</t>
  </si>
  <si>
    <t>WĘCŁAWSKI</t>
  </si>
  <si>
    <t>Z/0288/22</t>
  </si>
  <si>
    <t>NSP SMS LUBIN</t>
  </si>
  <si>
    <t>GĄSIENICA-JĘDRZEJCZYK</t>
  </si>
  <si>
    <t>KARWEL</t>
  </si>
  <si>
    <t>Z/0284/21</t>
  </si>
  <si>
    <t>RĄPAŁA</t>
  </si>
  <si>
    <t>Z/0292/21</t>
  </si>
  <si>
    <t>Z/0293/21</t>
  </si>
  <si>
    <t>DRZYMAŁA-GÓŹDŹ</t>
  </si>
  <si>
    <t>Aleksy</t>
  </si>
  <si>
    <t>SP Ścinawa</t>
  </si>
  <si>
    <t>LO 1 Sanok</t>
  </si>
  <si>
    <t>Szkoła Mistrzostwa Sportowego</t>
  </si>
  <si>
    <t>Z/0202/16</t>
  </si>
  <si>
    <t>CZYTAJŁO</t>
  </si>
  <si>
    <t>LO 2 Sanok</t>
  </si>
  <si>
    <t>TYSZKIEWICZ Klaudia</t>
  </si>
  <si>
    <t>Kategoria</t>
  </si>
  <si>
    <t>bieg masowy 2</t>
  </si>
  <si>
    <t>bieg masowy 3</t>
  </si>
  <si>
    <t>Z/0006/23</t>
  </si>
  <si>
    <t>MELNIKAU</t>
  </si>
  <si>
    <t>Stepan</t>
  </si>
  <si>
    <t>Z/0009/23</t>
  </si>
  <si>
    <t>GŁUSZONEK</t>
  </si>
  <si>
    <t>Z/0012/23</t>
  </si>
  <si>
    <t>Z/0016/23</t>
  </si>
  <si>
    <t>MORAWSKA</t>
  </si>
  <si>
    <t>Z/0021/23</t>
  </si>
  <si>
    <t>Z/0022/23</t>
  </si>
  <si>
    <t>Z/0025/23</t>
  </si>
  <si>
    <t>Z/0045/23</t>
  </si>
  <si>
    <t>JARZĄBEK</t>
  </si>
  <si>
    <t>MYŚLIŃSKA</t>
  </si>
  <si>
    <t>Dmytro</t>
  </si>
  <si>
    <t>Z/0070/23</t>
  </si>
  <si>
    <t>SMS ŚWIDNICA</t>
  </si>
  <si>
    <t>Z/0072/23</t>
  </si>
  <si>
    <t>ANEPSKA</t>
  </si>
  <si>
    <t>SP nr 6 w Olsztynie</t>
  </si>
  <si>
    <t>Z/0074/23</t>
  </si>
  <si>
    <t>KOZAKIEWICZ</t>
  </si>
  <si>
    <t>Z/0075/23</t>
  </si>
  <si>
    <t>CZAPNIK</t>
  </si>
  <si>
    <t>I LO Tomaszów Maz.</t>
  </si>
  <si>
    <t>MYKLUKHA Oleksandr</t>
  </si>
  <si>
    <t>Z/0080/23</t>
  </si>
  <si>
    <t>SZAJNA</t>
  </si>
  <si>
    <t>Z/0081/23</t>
  </si>
  <si>
    <t>RZODKIEWICZ</t>
  </si>
  <si>
    <t>Z/0087/23</t>
  </si>
  <si>
    <t>Z/0096/23</t>
  </si>
  <si>
    <t>Z/0097/23</t>
  </si>
  <si>
    <t>Z/0098/23</t>
  </si>
  <si>
    <t>Z/0099/23</t>
  </si>
  <si>
    <t>Z/0104/23</t>
  </si>
  <si>
    <t>Z/0105/23</t>
  </si>
  <si>
    <t>Z/0146/23</t>
  </si>
  <si>
    <t>LUCHSHEVA</t>
  </si>
  <si>
    <t>Maiia</t>
  </si>
  <si>
    <t xml:space="preserve">SP 8 Elbląg </t>
  </si>
  <si>
    <t>Z/0147/23</t>
  </si>
  <si>
    <t>SP 16 Elbląg</t>
  </si>
  <si>
    <t>MILER</t>
  </si>
  <si>
    <t>FIŁKA</t>
  </si>
  <si>
    <t>Z/0167/23</t>
  </si>
  <si>
    <t>Z/0168/23</t>
  </si>
  <si>
    <t>ZDZIARSKI</t>
  </si>
  <si>
    <t>Z/0170/23</t>
  </si>
  <si>
    <t>Z/0172/23</t>
  </si>
  <si>
    <t>Z/0175/23</t>
  </si>
  <si>
    <t>GWIAZDOWSKA</t>
  </si>
  <si>
    <t>MUCHA</t>
  </si>
  <si>
    <t>Z/0209/23</t>
  </si>
  <si>
    <t>SP SMS Zakopane</t>
  </si>
  <si>
    <t>Z/0215/23</t>
  </si>
  <si>
    <t>Z/0241/23</t>
  </si>
  <si>
    <t>MACIASZCZYK</t>
  </si>
  <si>
    <t>Z/0248/23</t>
  </si>
  <si>
    <t>IGNASZAK</t>
  </si>
  <si>
    <t>Z/0249/23</t>
  </si>
  <si>
    <t>WEŁNICKA</t>
  </si>
  <si>
    <t>BURDA</t>
  </si>
  <si>
    <t>Z/0269/23</t>
  </si>
  <si>
    <t>PODSADNYI</t>
  </si>
  <si>
    <t>Lev</t>
  </si>
  <si>
    <t>Z/0271/23</t>
  </si>
  <si>
    <t>DIRIV</t>
  </si>
  <si>
    <t>BLUJ</t>
  </si>
  <si>
    <t>SP 2 Sanok</t>
  </si>
  <si>
    <t>Szkoła Podstawowa w Chmurze</t>
  </si>
  <si>
    <t>MZS SMS Duszniki-Zdrój</t>
  </si>
  <si>
    <t>SP 2 Konstancin Jeziorna</t>
  </si>
  <si>
    <t>PISHCHALA</t>
  </si>
  <si>
    <t>Kiryl</t>
  </si>
  <si>
    <t>DOWGIERT</t>
  </si>
  <si>
    <t>GARBALA</t>
  </si>
  <si>
    <t>Melania</t>
  </si>
  <si>
    <t>LEONOWICZ</t>
  </si>
  <si>
    <t>NIEWIŃSKA</t>
  </si>
  <si>
    <t>PIEŚLUK</t>
  </si>
  <si>
    <t>SABAT</t>
  </si>
  <si>
    <t>ZIEMNICKA</t>
  </si>
  <si>
    <t>Z/0315/22</t>
  </si>
  <si>
    <t>ZAGULSKI</t>
  </si>
  <si>
    <t>Szkoła Podstawowa w Ojrzanowie</t>
  </si>
  <si>
    <t>Z/0317/22</t>
  </si>
  <si>
    <t>Z/0320/22</t>
  </si>
  <si>
    <t>BIAŁEK</t>
  </si>
  <si>
    <t>Z/0321/22</t>
  </si>
  <si>
    <t>Z/0324/22</t>
  </si>
  <si>
    <t>Z/0331/22</t>
  </si>
  <si>
    <t>Z/0349/22</t>
  </si>
  <si>
    <t>SKŁADOWSKA</t>
  </si>
  <si>
    <t>Z/0366/22</t>
  </si>
  <si>
    <t>MENDALKA</t>
  </si>
  <si>
    <t>Z/0370/22</t>
  </si>
  <si>
    <t>LO Szkoła w Chmurze</t>
  </si>
  <si>
    <t>Kłodzka Szkoła Przedsiębiorczości</t>
  </si>
  <si>
    <t>FUŁAWKA</t>
  </si>
  <si>
    <t>HORODEŃSKI</t>
  </si>
  <si>
    <t>Z/0291/21</t>
  </si>
  <si>
    <t>DRZYMAŁA</t>
  </si>
  <si>
    <t>Z/0304/21</t>
  </si>
  <si>
    <t>KONOPKO</t>
  </si>
  <si>
    <t>Z/0308/21</t>
  </si>
  <si>
    <t>WOJNOWSKI</t>
  </si>
  <si>
    <t>PIOTROWSKA</t>
  </si>
  <si>
    <t>Z/0328/18</t>
  </si>
  <si>
    <t>SP nr 23</t>
  </si>
  <si>
    <t>WYSOCKI Grzegorz</t>
  </si>
  <si>
    <t>Z/0112/15</t>
  </si>
  <si>
    <t>bieg masowy 4</t>
  </si>
  <si>
    <t>bieg masowy 5</t>
  </si>
  <si>
    <t>Bieg 1</t>
  </si>
  <si>
    <t>Bieg 2</t>
  </si>
  <si>
    <t>Bieg 3</t>
  </si>
  <si>
    <t>Bieg 4</t>
  </si>
  <si>
    <t>Bieg 5</t>
  </si>
  <si>
    <t>Bieg 6</t>
  </si>
  <si>
    <t>Bieg 7</t>
  </si>
  <si>
    <t>Bieg 8</t>
  </si>
  <si>
    <t>Bieg 9</t>
  </si>
  <si>
    <t>Tu wklej  kolejnośc z raportu</t>
  </si>
  <si>
    <t>23-40</t>
  </si>
  <si>
    <t>Edycja I</t>
  </si>
  <si>
    <t>Edycja II</t>
  </si>
  <si>
    <t>Edycja III</t>
  </si>
  <si>
    <t>Edycja IV</t>
  </si>
  <si>
    <t>Edycja V</t>
  </si>
  <si>
    <t>GAWROŃSKI Mateusz</t>
  </si>
  <si>
    <t>PODCZERWIŃSKI Oskar</t>
  </si>
  <si>
    <t>KUDŁA Patryk</t>
  </si>
  <si>
    <t>SITNIK Kamil</t>
  </si>
  <si>
    <t>KRÓLIKOWSKI Stanisław</t>
  </si>
  <si>
    <t>STABRYŁA Mikołaj</t>
  </si>
  <si>
    <t>DĄBROWSKI Piotr</t>
  </si>
  <si>
    <t>BUSSE Kacper</t>
  </si>
  <si>
    <t>STAŃDO Maciej</t>
  </si>
  <si>
    <t>WĘCŁAWEK Kryspin</t>
  </si>
  <si>
    <t>WEŁNICKI Mateusz</t>
  </si>
  <si>
    <t>TUCHARZ Michał</t>
  </si>
  <si>
    <t>PĘKSA Marcin</t>
  </si>
  <si>
    <t>WŁODARCZYK Łukasz</t>
  </si>
  <si>
    <t>BUDZIŃSKI Fabian</t>
  </si>
  <si>
    <t>KRAWCZYK Mikołaj</t>
  </si>
  <si>
    <t>SYGUŁA Sandra</t>
  </si>
  <si>
    <t>DWOJAK Karolina</t>
  </si>
  <si>
    <t>MARSZAŁEK Zofia</t>
  </si>
  <si>
    <t>SADOWSKA Lena</t>
  </si>
  <si>
    <t>KACZOR Amelia</t>
  </si>
  <si>
    <t>KACZOR Julia</t>
  </si>
  <si>
    <t>POLNY Kacper</t>
  </si>
  <si>
    <t>DUBLAS Łukasz</t>
  </si>
  <si>
    <t>KARCZEWSKI Karol</t>
  </si>
  <si>
    <t>PODSKARBI Jan</t>
  </si>
  <si>
    <t>PISHCHALA Kiryl</t>
  </si>
  <si>
    <t>KLONOWSKI Mikołaj</t>
  </si>
  <si>
    <t>WIDEŁ Wiktoria</t>
  </si>
  <si>
    <t>KOCAN Przemysław</t>
  </si>
  <si>
    <t>PUŁAWSKI Jakub</t>
  </si>
  <si>
    <t>MARCHEWKA Michał</t>
  </si>
  <si>
    <t>HOSTYŃSKI Szymon</t>
  </si>
  <si>
    <t>ŚLIWKA Mateusz</t>
  </si>
  <si>
    <t>STADNICKI Jerzy</t>
  </si>
  <si>
    <t>MALICZOWSKI Roch</t>
  </si>
  <si>
    <t>RZEPKA Maksymilian</t>
  </si>
  <si>
    <t>GUTOWSKI Wojciech</t>
  </si>
  <si>
    <t>WITKOWSKI Filip</t>
  </si>
  <si>
    <t>OBIREK Hanna</t>
  </si>
  <si>
    <t>JÓŹWIK Julia</t>
  </si>
  <si>
    <t>Nie ruszaj !!!</t>
  </si>
  <si>
    <t>USUŃ Duplikaty</t>
  </si>
  <si>
    <t>Nie ruszaj !!! Kobiety</t>
  </si>
  <si>
    <t>KANIA Mateusz</t>
  </si>
  <si>
    <t>BURZYKOWSKI Dawid</t>
  </si>
  <si>
    <t>FLORKOWSKI Mikołaj</t>
  </si>
  <si>
    <t>CZECHOSKI Kacper</t>
  </si>
  <si>
    <t>NIEPOŁOMSKI Patryk</t>
  </si>
  <si>
    <t>GALACH Krzysztof</t>
  </si>
  <si>
    <t>MACHAŁA Nadia</t>
  </si>
  <si>
    <t>! Pamiętaj przed nowym sezonem przeciągnij formuły bo czasem korekty są ręczne</t>
  </si>
  <si>
    <t>KOPACZ Michał</t>
  </si>
  <si>
    <t>BIELAS Mikołaj</t>
  </si>
  <si>
    <t>ŚLUSARSKI Miłosz</t>
  </si>
  <si>
    <t>PIEKIELNY Norbert</t>
  </si>
  <si>
    <t>BALCZERCZYK Dawid</t>
  </si>
  <si>
    <t>KWAPISZ Szymon</t>
  </si>
  <si>
    <t>MARCINIAK Eryk</t>
  </si>
  <si>
    <t>WÓJCIK Patryk</t>
  </si>
  <si>
    <t>CZAPNIK Aleksandra</t>
  </si>
  <si>
    <t>NOWAK Klementyna</t>
  </si>
  <si>
    <t>Burzykowski Dawid</t>
  </si>
  <si>
    <t>Węcławek Kryspin</t>
  </si>
  <si>
    <t>Karczewski Karol</t>
  </si>
  <si>
    <t>Sitnik Kamil</t>
  </si>
  <si>
    <t>Klonowski Mikołaj</t>
  </si>
  <si>
    <t>Mirzałek Filip</t>
  </si>
  <si>
    <t>Kania Mateusz</t>
  </si>
  <si>
    <t>Kocan Przemysław</t>
  </si>
  <si>
    <t>Wełnicki Mateusz</t>
  </si>
  <si>
    <t>Fidler Jakub</t>
  </si>
  <si>
    <t>Puławski Jakub</t>
  </si>
  <si>
    <t>Witkowski Filip</t>
  </si>
  <si>
    <t>Kubin Liwia</t>
  </si>
  <si>
    <t>Hucik Lena</t>
  </si>
  <si>
    <t>Szewczyk Victoria</t>
  </si>
  <si>
    <t>Kania Maria</t>
  </si>
  <si>
    <t>Kudła Patryk</t>
  </si>
  <si>
    <t>Królikowski Stanisław</t>
  </si>
  <si>
    <t>Z/0286/23</t>
  </si>
  <si>
    <t>STASZEL</t>
  </si>
  <si>
    <t xml:space="preserve">SP Kościelisko </t>
  </si>
  <si>
    <t>Z/0287/23</t>
  </si>
  <si>
    <t>VOLYK</t>
  </si>
  <si>
    <t>Vladyslava</t>
  </si>
  <si>
    <t>SP 23 Elbląg</t>
  </si>
  <si>
    <t>Z/0288/23</t>
  </si>
  <si>
    <t>SEMIRUNNII</t>
  </si>
  <si>
    <t>Vladimir</t>
  </si>
  <si>
    <t>Z/0290/23</t>
  </si>
  <si>
    <t>Z/0298/23</t>
  </si>
  <si>
    <t>GUMIENIAK</t>
  </si>
  <si>
    <t>GRYNCEWICZ</t>
  </si>
  <si>
    <t>Z/0304/23</t>
  </si>
  <si>
    <t>NITERA</t>
  </si>
  <si>
    <t>Z/0306/23</t>
  </si>
  <si>
    <t>PRYK</t>
  </si>
  <si>
    <t>Z/0308/23</t>
  </si>
  <si>
    <t>ZUCHORA</t>
  </si>
  <si>
    <t>KOSIOREK</t>
  </si>
  <si>
    <t>SOCHA Magdalena</t>
  </si>
  <si>
    <t>JASTRZĘBSKA Olga</t>
  </si>
  <si>
    <t>MILEWSKI Mikołaj</t>
  </si>
  <si>
    <t>FUŁAWKA Nela</t>
  </si>
  <si>
    <t>JASIŃSKA Lena</t>
  </si>
  <si>
    <t>BŁASZCZYK Maja</t>
  </si>
  <si>
    <t>BYLINKA Mateusz</t>
  </si>
  <si>
    <t>WODZYŃSKA Maria</t>
  </si>
  <si>
    <t>PERZYŃSKA Anna</t>
  </si>
  <si>
    <t>LEWANDOWSKA Zuzanna</t>
  </si>
  <si>
    <t>Z/0064/18</t>
  </si>
  <si>
    <t>DOBRZYNSKI</t>
  </si>
  <si>
    <t>MKS Błyskawica Toruń</t>
  </si>
  <si>
    <t>STOCKI Michał</t>
  </si>
  <si>
    <t>MODZELEWSKI Jan</t>
  </si>
  <si>
    <t>DYDEK Oliwia</t>
  </si>
  <si>
    <t>Z/0324/18</t>
  </si>
  <si>
    <t>ZALEWSKA</t>
  </si>
  <si>
    <t>Z/0235/17</t>
  </si>
  <si>
    <t>UTNICKA</t>
  </si>
  <si>
    <t>Z/0831/15</t>
  </si>
  <si>
    <t>CHOJECKI</t>
  </si>
  <si>
    <t>MICHAŁ</t>
  </si>
  <si>
    <t>Z/0846/15</t>
  </si>
  <si>
    <t>FIAŁKOWSKI</t>
  </si>
  <si>
    <t>Z/0851/15</t>
  </si>
  <si>
    <t>Z/0853/15</t>
  </si>
  <si>
    <t>KRAJNIK</t>
  </si>
  <si>
    <t>Z/0862/15</t>
  </si>
  <si>
    <t>ZAKIERSKA</t>
  </si>
  <si>
    <t>LP</t>
  </si>
  <si>
    <t>Robocze Men</t>
  </si>
  <si>
    <t>Men</t>
  </si>
  <si>
    <t>Przerwa</t>
  </si>
  <si>
    <t>Robocze Women</t>
  </si>
  <si>
    <t>Women</t>
  </si>
  <si>
    <t>Z/0002/24</t>
  </si>
  <si>
    <t>KŁYSZEWSKA</t>
  </si>
  <si>
    <t>Z/0009/24</t>
  </si>
  <si>
    <t>MAGIERA</t>
  </si>
  <si>
    <t>Z/0010/24</t>
  </si>
  <si>
    <t>MAKOWSKI</t>
  </si>
  <si>
    <t>Z/0012/24</t>
  </si>
  <si>
    <t>BAUR</t>
  </si>
  <si>
    <t>Z/0018/24</t>
  </si>
  <si>
    <t>Z/0019/24</t>
  </si>
  <si>
    <t>Z/0020/24</t>
  </si>
  <si>
    <t>Z/0021/24</t>
  </si>
  <si>
    <t>TYNECKI</t>
  </si>
  <si>
    <t>Z/0048/24</t>
  </si>
  <si>
    <t>Z/0050/24</t>
  </si>
  <si>
    <t>Z/0051/24</t>
  </si>
  <si>
    <t>Z/0052/24</t>
  </si>
  <si>
    <t>Z/0053/24</t>
  </si>
  <si>
    <t>Z/0054/24</t>
  </si>
  <si>
    <t>Sara</t>
  </si>
  <si>
    <t>Z/0059/24</t>
  </si>
  <si>
    <t>Z/0060/24</t>
  </si>
  <si>
    <t>Z/0062/24</t>
  </si>
  <si>
    <t>CZERWONKA</t>
  </si>
  <si>
    <t>Z/0063/24</t>
  </si>
  <si>
    <t>Elina</t>
  </si>
  <si>
    <t>SVYERCHKOVA Natalia</t>
  </si>
  <si>
    <t>Z/0066/24</t>
  </si>
  <si>
    <t>MATSENKO</t>
  </si>
  <si>
    <t>Polina</t>
  </si>
  <si>
    <t>Z/0072/24</t>
  </si>
  <si>
    <t>Klub Sportowy AZS Zakopane</t>
  </si>
  <si>
    <t>Z/0075/24</t>
  </si>
  <si>
    <t>STOCH</t>
  </si>
  <si>
    <t>Z/0077/24</t>
  </si>
  <si>
    <t>Z/0078/24</t>
  </si>
  <si>
    <t>Arina</t>
  </si>
  <si>
    <t>Z/0089/24</t>
  </si>
  <si>
    <t>Z/0096/24</t>
  </si>
  <si>
    <t>Mariusz</t>
  </si>
  <si>
    <t>Z/0097/24</t>
  </si>
  <si>
    <t>Z/0108/24</t>
  </si>
  <si>
    <t>SP Tomy Tomaszów Maz</t>
  </si>
  <si>
    <t>Z/0109/24</t>
  </si>
  <si>
    <t>Z/0118/24</t>
  </si>
  <si>
    <t>Z/0139/24</t>
  </si>
  <si>
    <t>Z/0140/24</t>
  </si>
  <si>
    <t>Z/0147/24</t>
  </si>
  <si>
    <t>Z/0160/24</t>
  </si>
  <si>
    <t>Szkoła w Chmurze</t>
  </si>
  <si>
    <t>Z/0162/24</t>
  </si>
  <si>
    <t>HERDA</t>
  </si>
  <si>
    <t>SP nr 10 Lubin</t>
  </si>
  <si>
    <t>MAZURCZYK</t>
  </si>
  <si>
    <t>Z/0206/24</t>
  </si>
  <si>
    <t>Z/0207/24</t>
  </si>
  <si>
    <t>Z/0208/24</t>
  </si>
  <si>
    <t>Z/0209/24</t>
  </si>
  <si>
    <t>Z/0210/24</t>
  </si>
  <si>
    <t>Z/0212/24</t>
  </si>
  <si>
    <t>WĘGLIK</t>
  </si>
  <si>
    <t>Z/0213/24</t>
  </si>
  <si>
    <t>DANOWSKA</t>
  </si>
  <si>
    <t>Z/0231/24</t>
  </si>
  <si>
    <t>KNOCH Marta</t>
  </si>
  <si>
    <t>KUCUCHO</t>
  </si>
  <si>
    <t>KOŁODZIEJUK</t>
  </si>
  <si>
    <t>Arkadiusz</t>
  </si>
  <si>
    <t>Z/0040/20</t>
  </si>
  <si>
    <t xml:space="preserve">ZSP nr 3 Tomaszów Maz </t>
  </si>
  <si>
    <t>Z/0512/20</t>
  </si>
  <si>
    <t>MARCINKOWSKA</t>
  </si>
  <si>
    <t>Lilla</t>
  </si>
  <si>
    <t>SMS</t>
  </si>
  <si>
    <t>Z/0208/17</t>
  </si>
  <si>
    <t>PASZKOWSKA</t>
  </si>
  <si>
    <t>SP 10</t>
  </si>
  <si>
    <t>Z/0019/16</t>
  </si>
  <si>
    <t>Z/0027/16</t>
  </si>
  <si>
    <t>KRAUSE</t>
  </si>
  <si>
    <t>SP 18 Elbląg</t>
  </si>
  <si>
    <t>ZIOMEK-NOGAL</t>
  </si>
  <si>
    <t>Z/0833/15</t>
  </si>
  <si>
    <t>Z/0259/24</t>
  </si>
  <si>
    <t>SOSNOWSKA</t>
  </si>
  <si>
    <t>Z/0260/24</t>
  </si>
  <si>
    <t>Z/0272/24</t>
  </si>
  <si>
    <t>DZIEWANOWSKI</t>
  </si>
  <si>
    <t>LIPCZYŃSKA</t>
  </si>
  <si>
    <t>Z/0276/24</t>
  </si>
  <si>
    <t>Z/0106/22</t>
  </si>
  <si>
    <t>JANISZ</t>
  </si>
  <si>
    <t>Z/0271/19</t>
  </si>
  <si>
    <t>ŚMIGIELSKA</t>
  </si>
  <si>
    <t>Matylda</t>
  </si>
  <si>
    <t>Z/0067/18</t>
  </si>
  <si>
    <t>FRĄCZAK</t>
  </si>
  <si>
    <t>Z/0325/18</t>
  </si>
  <si>
    <t>KACZMAROWSKA</t>
  </si>
  <si>
    <t>Sp 11 Tomaszów Mazowiecki</t>
  </si>
  <si>
    <t>...</t>
  </si>
  <si>
    <t>Z/0002/25</t>
  </si>
  <si>
    <t>LACH</t>
  </si>
  <si>
    <t>Z/0004/25</t>
  </si>
  <si>
    <t>STAROŚCIAK</t>
  </si>
  <si>
    <t>Kolumna2</t>
  </si>
  <si>
    <t>Kolumna3</t>
  </si>
  <si>
    <t>Z/0006/25</t>
  </si>
  <si>
    <t>Z/0007/25</t>
  </si>
  <si>
    <t>Z/0010/25</t>
  </si>
  <si>
    <t>Z/0011/25</t>
  </si>
  <si>
    <t>Z/0012/25</t>
  </si>
  <si>
    <t>Z/0013/25</t>
  </si>
  <si>
    <t>Zoja</t>
  </si>
  <si>
    <t>Z/0014/25</t>
  </si>
  <si>
    <t>Z/0015/25</t>
  </si>
  <si>
    <t>Z/0016/25</t>
  </si>
  <si>
    <t>SP6 Białystok</t>
  </si>
  <si>
    <t>Z/0017/25</t>
  </si>
  <si>
    <t>Z/0018/25</t>
  </si>
  <si>
    <t>Z/0019/25</t>
  </si>
  <si>
    <t>Z/0020/25</t>
  </si>
  <si>
    <t>Z/0021/25</t>
  </si>
  <si>
    <t>Z/0022/25</t>
  </si>
  <si>
    <t>Z/0023/25</t>
  </si>
  <si>
    <t>Z/0024/25</t>
  </si>
  <si>
    <t>Z/0025/25</t>
  </si>
  <si>
    <t>KUIROCZYCKI-SANIUTYCZ</t>
  </si>
  <si>
    <t>Z/0026/25</t>
  </si>
  <si>
    <t>Z/0027/25</t>
  </si>
  <si>
    <t>Z/0028/25</t>
  </si>
  <si>
    <t>Z/0029/25</t>
  </si>
  <si>
    <t>Z/0030/25</t>
  </si>
  <si>
    <t>Z/0031/25</t>
  </si>
  <si>
    <t>Z/0032/25</t>
  </si>
  <si>
    <t>Z/0033/25</t>
  </si>
  <si>
    <t>Z/0034/25</t>
  </si>
  <si>
    <t>Z/0035/25</t>
  </si>
  <si>
    <t>Z/0036/25</t>
  </si>
  <si>
    <t>Z/0037/25</t>
  </si>
  <si>
    <t>Z/0038/25</t>
  </si>
  <si>
    <t>Z/0039/25</t>
  </si>
  <si>
    <t>Z/0040/25</t>
  </si>
  <si>
    <t>Z/0041/25</t>
  </si>
  <si>
    <t>SZAŁAJ</t>
  </si>
  <si>
    <t>Z/0042/25</t>
  </si>
  <si>
    <t>Z/0043/25</t>
  </si>
  <si>
    <t>Z/0044/25</t>
  </si>
  <si>
    <t>Z/0045/25</t>
  </si>
  <si>
    <t>Z/0046/25</t>
  </si>
  <si>
    <t>Z/0047/25</t>
  </si>
  <si>
    <t>Z/0048/25</t>
  </si>
  <si>
    <t>Z/0049/25</t>
  </si>
  <si>
    <t>LUSZTAK</t>
  </si>
  <si>
    <t>Z/0052/25</t>
  </si>
  <si>
    <t>Z/0053/25</t>
  </si>
  <si>
    <t>Z/0089/25</t>
  </si>
  <si>
    <t>Z/0093/25</t>
  </si>
  <si>
    <t>APANOWICZ</t>
  </si>
  <si>
    <t>Z/0111/25</t>
  </si>
  <si>
    <t>Z/0139/25</t>
  </si>
  <si>
    <t>CHORĄŻY</t>
  </si>
  <si>
    <t>Z/0142/25</t>
  </si>
  <si>
    <t>Z/0152/25</t>
  </si>
  <si>
    <t>Z/0153/25</t>
  </si>
  <si>
    <t>SP nr 6 w Otwocku</t>
  </si>
  <si>
    <t>Z/0166/25</t>
  </si>
  <si>
    <t>PIEKARSKI</t>
  </si>
  <si>
    <t>Mirosław</t>
  </si>
  <si>
    <t>Z/0167/25</t>
  </si>
  <si>
    <t>SZULIK</t>
  </si>
  <si>
    <t>TUKS Roztocze Tomaszów Lubelski</t>
  </si>
  <si>
    <t>Z/0168/25</t>
  </si>
  <si>
    <t>GĄSIOR</t>
  </si>
  <si>
    <t>KS Turbacz XC</t>
  </si>
  <si>
    <t>GĄSIOR Rafał</t>
  </si>
  <si>
    <t>Z/0174/25</t>
  </si>
  <si>
    <t>Z/0183/25</t>
  </si>
  <si>
    <t>DOMAŃSKA</t>
  </si>
  <si>
    <t>Z/0185/25</t>
  </si>
  <si>
    <t>KRYCHNIAK</t>
  </si>
  <si>
    <t>Z/0190/25</t>
  </si>
  <si>
    <t>Z/0191/25</t>
  </si>
  <si>
    <t>CHARYTON</t>
  </si>
  <si>
    <t xml:space="preserve">2 LO w Elblągu </t>
  </si>
  <si>
    <t>Z/0249/25</t>
  </si>
  <si>
    <t>Z/0250/25</t>
  </si>
  <si>
    <t>ŁOŻAŃSKA</t>
  </si>
  <si>
    <t>Z/0251/25</t>
  </si>
  <si>
    <t>WISŁOCKA</t>
  </si>
  <si>
    <t>Z/0252/25</t>
  </si>
  <si>
    <t>ZSP 1 w Tomaszowie Mazowieckim</t>
  </si>
  <si>
    <t>Z/0259/25</t>
  </si>
  <si>
    <t>WEZNEROWICZ</t>
  </si>
  <si>
    <t>AKPSP w Tomaszowie Maz</t>
  </si>
  <si>
    <t>Z/0302/25</t>
  </si>
  <si>
    <t>Z/0303/25</t>
  </si>
  <si>
    <t>WASIAK</t>
  </si>
  <si>
    <t>Z/0305/25</t>
  </si>
  <si>
    <t>KUJAWA</t>
  </si>
  <si>
    <t>Z/0307/25</t>
  </si>
  <si>
    <t>CHRAST</t>
  </si>
  <si>
    <t>Z/0308/25</t>
  </si>
  <si>
    <t>VERBA</t>
  </si>
  <si>
    <t>Yaroslaw</t>
  </si>
  <si>
    <t>Z/0309/25</t>
  </si>
  <si>
    <t>POTOKA</t>
  </si>
  <si>
    <t>Alisa</t>
  </si>
  <si>
    <t>Z/0310/25</t>
  </si>
  <si>
    <t>JUREK</t>
  </si>
  <si>
    <t>Z/0319/25</t>
  </si>
  <si>
    <t>CUDAKIEWICZ</t>
  </si>
  <si>
    <t>Z/0320/25</t>
  </si>
  <si>
    <t>ŻYŁKA-REUT</t>
  </si>
  <si>
    <t>Anita</t>
  </si>
  <si>
    <t>Z/0321/25</t>
  </si>
  <si>
    <t>BARTOSIEWICZ</t>
  </si>
  <si>
    <t>Z/0322/25</t>
  </si>
  <si>
    <t>Z/0323/25</t>
  </si>
  <si>
    <t>SURMA</t>
  </si>
  <si>
    <t>Balbina</t>
  </si>
  <si>
    <t>Z/0285/24</t>
  </si>
  <si>
    <t>Z/0286/24</t>
  </si>
  <si>
    <t>KLIMCZAK</t>
  </si>
  <si>
    <t>Z/0288/24</t>
  </si>
  <si>
    <t>DAWIDOWSKI</t>
  </si>
  <si>
    <t>Z/0289/24</t>
  </si>
  <si>
    <t>Z/0290/24</t>
  </si>
  <si>
    <t>MOSZCZYŃSKI</t>
  </si>
  <si>
    <t>David</t>
  </si>
  <si>
    <t>Z/0301/24</t>
  </si>
  <si>
    <t>JĘDRYSIAK</t>
  </si>
  <si>
    <t>Z/0318/24</t>
  </si>
  <si>
    <t>PEŁKA</t>
  </si>
  <si>
    <t>ZSP 2 Tomaszów Maz.</t>
  </si>
  <si>
    <t>Z/0328/24</t>
  </si>
  <si>
    <t>PARCZEWSKA</t>
  </si>
  <si>
    <t>Z/0355/24</t>
  </si>
  <si>
    <t>Z/0357/24</t>
  </si>
  <si>
    <t>KISICKA</t>
  </si>
  <si>
    <t>Z/0359/24</t>
  </si>
  <si>
    <t>SZOSTEK-MAKOWSKA</t>
  </si>
  <si>
    <t>KAŁOWSKI Grzegorz</t>
  </si>
  <si>
    <t>Z/0114/23</t>
  </si>
  <si>
    <t>MISIAK</t>
  </si>
  <si>
    <t>Szkoła Podstawowa w Wolborzu</t>
  </si>
  <si>
    <t>Z/0238/23</t>
  </si>
  <si>
    <t>KALEMBA</t>
  </si>
  <si>
    <t>Z/0284/23</t>
  </si>
  <si>
    <t>Z/0309/23</t>
  </si>
  <si>
    <t>Z/0037/22</t>
  </si>
  <si>
    <t>MIEZIO</t>
  </si>
  <si>
    <t>Z/0149/22</t>
  </si>
  <si>
    <t>WINIATORSKA</t>
  </si>
  <si>
    <t>Z/0265/21</t>
  </si>
  <si>
    <t>KOSTECKA</t>
  </si>
  <si>
    <t>Z/0289/21</t>
  </si>
  <si>
    <t>WRÓBLEWSKI</t>
  </si>
  <si>
    <t>Z/0290/21</t>
  </si>
  <si>
    <t>Z/0303/21</t>
  </si>
  <si>
    <t>GŁUCHOWSKA</t>
  </si>
  <si>
    <t>Aneta</t>
  </si>
  <si>
    <t>Z/0005/20</t>
  </si>
  <si>
    <t>HALEWSKA</t>
  </si>
  <si>
    <t>Lili</t>
  </si>
  <si>
    <t>Z/0006/20</t>
  </si>
  <si>
    <t>SZEŁĘGA</t>
  </si>
  <si>
    <t>Z/0076/20</t>
  </si>
  <si>
    <t>BOREK</t>
  </si>
  <si>
    <t>BIELECKI Bartosz</t>
  </si>
  <si>
    <t>Z/0041/19</t>
  </si>
  <si>
    <t>Nicola</t>
  </si>
  <si>
    <t>Z/0223/19</t>
  </si>
  <si>
    <t>Z/0019/18</t>
  </si>
  <si>
    <t>DAKOWICZ</t>
  </si>
  <si>
    <t xml:space="preserve">ZSEM w Legnicy </t>
  </si>
  <si>
    <t>Z/0066/18</t>
  </si>
  <si>
    <t>Z/0068/18</t>
  </si>
  <si>
    <t>KOC</t>
  </si>
  <si>
    <t>DZSM-S Świdnica</t>
  </si>
  <si>
    <t>Z/0335/18</t>
  </si>
  <si>
    <t>FLEJSZER</t>
  </si>
  <si>
    <t>Z/0052/17</t>
  </si>
  <si>
    <t>CHILIMONIUK</t>
  </si>
  <si>
    <t>SP 22  Białystok</t>
  </si>
  <si>
    <t>Z/0054/17</t>
  </si>
  <si>
    <t>SAGANEK</t>
  </si>
  <si>
    <t>Uniwersytet Opolski</t>
  </si>
  <si>
    <t>Z/0169/16</t>
  </si>
  <si>
    <t>ŚLIŻEWSKA</t>
  </si>
  <si>
    <t>Z/0061/15</t>
  </si>
  <si>
    <t>OLSZEWSKA</t>
  </si>
  <si>
    <t>Z/0284/15</t>
  </si>
  <si>
    <t>BIELECKI</t>
  </si>
  <si>
    <t>Z/0582/15</t>
  </si>
  <si>
    <t>SZAREJKO</t>
  </si>
  <si>
    <t>Z/0804/15</t>
  </si>
  <si>
    <t>Z/0856/15</t>
  </si>
  <si>
    <t>RĘKAS</t>
  </si>
  <si>
    <t>IWANEK Alicja</t>
  </si>
  <si>
    <t>HARASIUK Amelia</t>
  </si>
  <si>
    <t>KOBUS Agata</t>
  </si>
  <si>
    <t>MACHNICKA Małgorzata</t>
  </si>
  <si>
    <t>SZCZĘSNA Zofia</t>
  </si>
  <si>
    <t>PODSKARBI Alicja</t>
  </si>
  <si>
    <t>WAWNIKIEWICZ Ada</t>
  </si>
  <si>
    <t>KACZOR Natasza</t>
  </si>
  <si>
    <t>BANASIK Aleksandra</t>
  </si>
  <si>
    <t>SKŁADOWSKA Julia</t>
  </si>
  <si>
    <t>ORŁOWSKA Michalina</t>
  </si>
  <si>
    <t>KAŁOWSKA Zofia</t>
  </si>
  <si>
    <t>DYLĄG Kornelia</t>
  </si>
  <si>
    <t>SYCHOWICZ Urszula</t>
  </si>
  <si>
    <t>LEGĘNCKI Wiktor</t>
  </si>
  <si>
    <t>WIKTOROWICZ Piotr</t>
  </si>
  <si>
    <t>KLIMCZAK Maciej</t>
  </si>
  <si>
    <t>HORODEŃSKI Adam</t>
  </si>
  <si>
    <t>CHMURA Stanisław</t>
  </si>
  <si>
    <t>ZAGULSKI Igor</t>
  </si>
  <si>
    <t>STUDNIAREK Szymon</t>
  </si>
  <si>
    <t>GRUSZKA Grzegorz</t>
  </si>
  <si>
    <t>LEWICKA Maja</t>
  </si>
  <si>
    <t>MARCINKOWSKA Lilla</t>
  </si>
  <si>
    <t>KUTA Natalia</t>
  </si>
  <si>
    <t>JAWORSKA Antonina</t>
  </si>
  <si>
    <t>ŻYTKO Michał</t>
  </si>
  <si>
    <t>GĄSIOR Filip</t>
  </si>
  <si>
    <t>JAKÓBCZYK Natan</t>
  </si>
  <si>
    <t>GĄSIENICA-ROJ Sebastian</t>
  </si>
  <si>
    <t>BLUJ Bianka</t>
  </si>
  <si>
    <t>RUTKOWSKA Nina</t>
  </si>
  <si>
    <t>STOJEK Gabriela</t>
  </si>
  <si>
    <t>MICHALSKA Aleksandra</t>
  </si>
  <si>
    <t>POLAK Roksana</t>
  </si>
  <si>
    <t>OSTROWSKA Maja</t>
  </si>
  <si>
    <t>MILNIKIEL Wiktoria</t>
  </si>
  <si>
    <t>SWARBUŁA Maja</t>
  </si>
  <si>
    <t>LUDWICKA Antonina</t>
  </si>
  <si>
    <t>STRZYŻ Liliana</t>
  </si>
  <si>
    <t>PALUCH Maciej</t>
  </si>
  <si>
    <t>KONEWKA Aleksy</t>
  </si>
  <si>
    <t>WARDA Tymoteusz</t>
  </si>
  <si>
    <t>STEPANIUK Jaroslaw</t>
  </si>
  <si>
    <t>MIERZWA Szymon</t>
  </si>
  <si>
    <t>WYSOKIŃSKI Paweł</t>
  </si>
  <si>
    <t>MACIASZCZYK Adrian</t>
  </si>
  <si>
    <t>KAZIMIEROWICZ Jakub</t>
  </si>
  <si>
    <t>CYMERMAN Nela</t>
  </si>
  <si>
    <t>NOWACKA Anna</t>
  </si>
  <si>
    <t>SZULIK Jagoda</t>
  </si>
  <si>
    <t>STEC Julia</t>
  </si>
  <si>
    <t>JĘDRYSIAK Tomasz</t>
  </si>
  <si>
    <t>FIŁKA Mateusz</t>
  </si>
  <si>
    <t>BIERNACKA Anna</t>
  </si>
  <si>
    <t>RYBAK Zuzanna</t>
  </si>
  <si>
    <t>FUROWICZ Maja</t>
  </si>
  <si>
    <t>GAWLAK Maria</t>
  </si>
  <si>
    <t>KOCAN Zuzanna</t>
  </si>
  <si>
    <t>BARTOSIK Szymon</t>
  </si>
  <si>
    <t>HOTAŁA Szymon</t>
  </si>
  <si>
    <t>MOTAŁA Marek</t>
  </si>
  <si>
    <t>MARSZAŁEK Weronika</t>
  </si>
  <si>
    <t>Z/0332/25</t>
  </si>
  <si>
    <t>Z/0333/25</t>
  </si>
  <si>
    <t>YUSHKEVICH</t>
  </si>
  <si>
    <t>Eugeniusz</t>
  </si>
  <si>
    <t>Z/0334/25</t>
  </si>
  <si>
    <t>Z/0335/25</t>
  </si>
  <si>
    <t>KIJKOWSKA</t>
  </si>
  <si>
    <t>Paulina</t>
  </si>
  <si>
    <t>Z/0173/23</t>
  </si>
  <si>
    <t>Z/0312/23</t>
  </si>
  <si>
    <t>KOZŁOWSKA</t>
  </si>
  <si>
    <t>Julita</t>
  </si>
  <si>
    <t>Z/0315/23</t>
  </si>
  <si>
    <t>JAROCKI</t>
  </si>
  <si>
    <t>Bogdan</t>
  </si>
  <si>
    <t>Z/0360/22</t>
  </si>
  <si>
    <t>TAUDUL</t>
  </si>
  <si>
    <t>Z/0362/22</t>
  </si>
  <si>
    <t>PIWOŃSKA-KOŚCIUCZYK</t>
  </si>
  <si>
    <t>Izabela</t>
  </si>
  <si>
    <t>Z/0101/21</t>
  </si>
  <si>
    <t>WARAKOMSKA</t>
  </si>
  <si>
    <t>Z/0296/21</t>
  </si>
  <si>
    <t>Kazimierz</t>
  </si>
  <si>
    <t>Z/0297/21</t>
  </si>
  <si>
    <t>Z/0298/21</t>
  </si>
  <si>
    <t>KOMAR</t>
  </si>
  <si>
    <t>Z/0306/21</t>
  </si>
  <si>
    <t>MICHALCZUK</t>
  </si>
  <si>
    <t>Z/0307/21</t>
  </si>
  <si>
    <t>ZAWISTOWSKI</t>
  </si>
  <si>
    <t>Z/0310/21</t>
  </si>
  <si>
    <t>Z/0313/21</t>
  </si>
  <si>
    <t>ŻYWOLEWSKA</t>
  </si>
  <si>
    <t>Z/0318/21</t>
  </si>
  <si>
    <t>KAMINSKI</t>
  </si>
  <si>
    <t>Z/0834/20</t>
  </si>
  <si>
    <t>JASIŃSKI</t>
  </si>
  <si>
    <t>Z/0021/18</t>
  </si>
  <si>
    <t>LITWITZ Małgorzata</t>
  </si>
  <si>
    <t>MAŚLAK Julia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</si>
</sst>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1" x14ac:knownFonts="1">
    <font>
      <sz val="11"/>
      <color theme="1"/>
      <name val="Calibri"/>
      <family val="2"/>
      <charset val="238"/>
      <scheme val="minor"/>
    </font>
    <font>
      <b/>
      <sz val="9"/>
      <color rgb="FF000000"/>
      <name val="Arial"/>
      <family val="2"/>
      <charset val="238"/>
    </font>
    <font>
      <sz val="8"/>
      <color rgb="FF000000"/>
      <name val="Arial"/>
      <family val="2"/>
      <charset val="238"/>
    </font>
    <font>
      <b/>
      <sz val="9"/>
      <name val="Arial"/>
      <family val="2"/>
      <charset val="238"/>
    </font>
    <font>
      <sz val="8"/>
      <name val="Arial"/>
      <family val="2"/>
      <charset val="238"/>
    </font>
    <font>
      <sz val="8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1"/>
      <name val="Arial"/>
      <family val="2"/>
      <charset val="238"/>
    </font>
    <font>
      <b/>
      <sz val="12"/>
      <color theme="1"/>
      <name val="Calibri"/>
      <family val="2"/>
      <charset val="238"/>
      <scheme val="minor"/>
    </font>
    <font>
      <b/>
      <u/>
      <sz val="14"/>
      <color theme="1"/>
      <name val="Calibri"/>
      <family val="2"/>
      <charset val="238"/>
      <scheme val="minor"/>
    </font>
    <font>
      <b/>
      <u/>
      <sz val="16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8"/>
      <color rgb="FF000000"/>
      <name val="Arial"/>
      <family val="2"/>
      <charset val="238"/>
    </font>
    <font>
      <sz val="8"/>
      <name val="Arial"/>
      <family val="2"/>
      <charset val="238"/>
    </font>
    <font>
      <b/>
      <sz val="9"/>
      <name val="Arial"/>
      <family val="2"/>
      <charset val="238"/>
    </font>
    <font>
      <b/>
      <sz val="11"/>
      <name val="Arial"/>
      <family val="2"/>
      <charset val="238"/>
    </font>
    <font>
      <b/>
      <sz val="11"/>
      <color theme="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</fonts>
  <fills count="26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BFAD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3399"/>
        <bgColor indexed="64"/>
      </patternFill>
    </fill>
    <fill>
      <patternFill patternType="solid">
        <fgColor theme="6" tint="0.59999389629810485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228">
    <xf numFmtId="0" fontId="0" fillId="0" borderId="0" xfId="0"/>
    <xf numFmtId="0" fontId="1" fillId="0" borderId="1" xfId="0" applyFont="1" applyBorder="1" applyAlignment="1">
      <alignment vertical="center"/>
    </xf>
    <xf numFmtId="0" fontId="2" fillId="0" borderId="2" xfId="0" applyFont="1" applyBorder="1" applyAlignment="1">
      <alignment vertical="center"/>
    </xf>
    <xf numFmtId="0" fontId="4" fillId="3" borderId="1" xfId="0" applyFont="1" applyFill="1" applyBorder="1" applyAlignment="1">
      <alignment vertical="center"/>
    </xf>
    <xf numFmtId="0" fontId="4" fillId="5" borderId="1" xfId="0" applyFont="1" applyFill="1" applyBorder="1" applyAlignment="1">
      <alignment vertical="center"/>
    </xf>
    <xf numFmtId="0" fontId="4" fillId="6" borderId="1" xfId="0" applyFont="1" applyFill="1" applyBorder="1" applyAlignment="1">
      <alignment vertical="center"/>
    </xf>
    <xf numFmtId="0" fontId="4" fillId="8" borderId="1" xfId="0" applyFont="1" applyFill="1" applyBorder="1" applyAlignment="1">
      <alignment vertical="center"/>
    </xf>
    <xf numFmtId="0" fontId="4" fillId="9" borderId="1" xfId="0" applyFont="1" applyFill="1" applyBorder="1" applyAlignment="1">
      <alignment vertical="center"/>
    </xf>
    <xf numFmtId="0" fontId="3" fillId="11" borderId="1" xfId="0" applyFont="1" applyFill="1" applyBorder="1" applyAlignment="1">
      <alignment vertical="center"/>
    </xf>
    <xf numFmtId="0" fontId="3" fillId="2" borderId="3" xfId="0" applyFont="1" applyFill="1" applyBorder="1" applyAlignment="1">
      <alignment horizontal="center" textRotation="90"/>
    </xf>
    <xf numFmtId="0" fontId="3" fillId="4" borderId="3" xfId="0" applyFont="1" applyFill="1" applyBorder="1" applyAlignment="1">
      <alignment horizontal="center" textRotation="90"/>
    </xf>
    <xf numFmtId="0" fontId="3" fillId="12" borderId="3" xfId="0" applyFont="1" applyFill="1" applyBorder="1" applyAlignment="1">
      <alignment horizontal="center" textRotation="90"/>
    </xf>
    <xf numFmtId="0" fontId="3" fillId="7" borderId="3" xfId="0" applyFont="1" applyFill="1" applyBorder="1" applyAlignment="1">
      <alignment horizontal="center" textRotation="90"/>
    </xf>
    <xf numFmtId="0" fontId="3" fillId="10" borderId="3" xfId="0" applyFont="1" applyFill="1" applyBorder="1" applyAlignment="1">
      <alignment horizontal="center" textRotation="90"/>
    </xf>
    <xf numFmtId="0" fontId="7" fillId="13" borderId="3" xfId="0" applyFont="1" applyFill="1" applyBorder="1" applyAlignment="1">
      <alignment horizontal="center" vertical="center" textRotation="90"/>
    </xf>
    <xf numFmtId="0" fontId="7" fillId="13" borderId="6" xfId="0" applyFont="1" applyFill="1" applyBorder="1" applyAlignment="1">
      <alignment horizontal="center" vertical="center" textRotation="90"/>
    </xf>
    <xf numFmtId="14" fontId="0" fillId="0" borderId="0" xfId="0" applyNumberFormat="1"/>
    <xf numFmtId="0" fontId="1" fillId="0" borderId="2" xfId="0" applyFont="1" applyBorder="1" applyAlignment="1">
      <alignment vertical="center"/>
    </xf>
    <xf numFmtId="0" fontId="7" fillId="13" borderId="7" xfId="0" applyFont="1" applyFill="1" applyBorder="1" applyAlignment="1">
      <alignment horizontal="center" vertical="center" textRotation="90"/>
    </xf>
    <xf numFmtId="0" fontId="3" fillId="11" borderId="8" xfId="0" applyFont="1" applyFill="1" applyBorder="1" applyAlignment="1">
      <alignment vertical="center"/>
    </xf>
    <xf numFmtId="0" fontId="2" fillId="0" borderId="9" xfId="0" applyFont="1" applyBorder="1" applyAlignment="1">
      <alignment vertical="center"/>
    </xf>
    <xf numFmtId="0" fontId="7" fillId="13" borderId="12" xfId="0" applyFont="1" applyFill="1" applyBorder="1" applyAlignment="1">
      <alignment horizontal="center" vertical="center" textRotation="90"/>
    </xf>
    <xf numFmtId="0" fontId="0" fillId="0" borderId="0" xfId="0" pivotButton="1"/>
    <xf numFmtId="0" fontId="0" fillId="0" borderId="0" xfId="0" applyAlignment="1">
      <alignment textRotation="90"/>
    </xf>
    <xf numFmtId="0" fontId="0" fillId="0" borderId="13" xfId="0" applyBorder="1" applyAlignment="1">
      <alignment horizontal="left"/>
    </xf>
    <xf numFmtId="0" fontId="4" fillId="3" borderId="13" xfId="0" applyFont="1" applyFill="1" applyBorder="1" applyAlignment="1">
      <alignment vertical="center"/>
    </xf>
    <xf numFmtId="0" fontId="4" fillId="5" borderId="13" xfId="0" applyFont="1" applyFill="1" applyBorder="1" applyAlignment="1">
      <alignment vertical="center"/>
    </xf>
    <xf numFmtId="0" fontId="4" fillId="8" borderId="13" xfId="0" applyFont="1" applyFill="1" applyBorder="1" applyAlignment="1">
      <alignment vertical="center"/>
    </xf>
    <xf numFmtId="0" fontId="4" fillId="9" borderId="13" xfId="0" applyFont="1" applyFill="1" applyBorder="1" applyAlignment="1">
      <alignment vertical="center"/>
    </xf>
    <xf numFmtId="0" fontId="3" fillId="11" borderId="13" xfId="0" applyFont="1" applyFill="1" applyBorder="1" applyAlignment="1">
      <alignment vertical="center"/>
    </xf>
    <xf numFmtId="0" fontId="4" fillId="6" borderId="13" xfId="0" applyFont="1" applyFill="1" applyBorder="1" applyAlignment="1">
      <alignment vertical="center"/>
    </xf>
    <xf numFmtId="0" fontId="0" fillId="0" borderId="0" xfId="0" applyAlignment="1">
      <alignment textRotation="180"/>
    </xf>
    <xf numFmtId="0" fontId="9" fillId="0" borderId="0" xfId="0" pivotButton="1" applyFont="1"/>
    <xf numFmtId="0" fontId="2" fillId="0" borderId="14" xfId="0" applyFont="1" applyBorder="1" applyAlignment="1">
      <alignment vertical="center"/>
    </xf>
    <xf numFmtId="0" fontId="10" fillId="0" borderId="0" xfId="0" pivotButton="1" applyFont="1"/>
    <xf numFmtId="0" fontId="3" fillId="10" borderId="3" xfId="0" applyFont="1" applyFill="1" applyBorder="1" applyAlignment="1">
      <alignment horizontal="center" textRotation="90" wrapText="1"/>
    </xf>
    <xf numFmtId="0" fontId="3" fillId="7" borderId="6" xfId="0" applyFont="1" applyFill="1" applyBorder="1" applyAlignment="1">
      <alignment horizontal="center" textRotation="90" wrapText="1"/>
    </xf>
    <xf numFmtId="0" fontId="3" fillId="10" borderId="6" xfId="0" applyFont="1" applyFill="1" applyBorder="1" applyAlignment="1">
      <alignment horizontal="center" textRotation="90" wrapText="1"/>
    </xf>
    <xf numFmtId="0" fontId="7" fillId="13" borderId="18" xfId="0" applyFont="1" applyFill="1" applyBorder="1" applyAlignment="1">
      <alignment horizontal="center" vertical="center" textRotation="90" wrapText="1"/>
    </xf>
    <xf numFmtId="0" fontId="0" fillId="0" borderId="0" xfId="0" applyAlignment="1">
      <alignment horizontal="center" textRotation="90"/>
    </xf>
    <xf numFmtId="0" fontId="3" fillId="11" borderId="20" xfId="0" applyFont="1" applyFill="1" applyBorder="1" applyAlignment="1">
      <alignment vertical="center"/>
    </xf>
    <xf numFmtId="0" fontId="3" fillId="11" borderId="24" xfId="0" applyFont="1" applyFill="1" applyBorder="1" applyAlignment="1">
      <alignment vertical="center"/>
    </xf>
    <xf numFmtId="0" fontId="2" fillId="0" borderId="25" xfId="0" applyFont="1" applyBorder="1" applyAlignment="1">
      <alignment vertical="center"/>
    </xf>
    <xf numFmtId="0" fontId="5" fillId="5" borderId="13" xfId="0" applyFont="1" applyFill="1" applyBorder="1"/>
    <xf numFmtId="0" fontId="12" fillId="0" borderId="14" xfId="0" applyFont="1" applyBorder="1" applyAlignment="1">
      <alignment vertical="center"/>
    </xf>
    <xf numFmtId="0" fontId="13" fillId="3" borderId="13" xfId="0" applyFont="1" applyFill="1" applyBorder="1" applyAlignment="1">
      <alignment vertical="center"/>
    </xf>
    <xf numFmtId="0" fontId="13" fillId="6" borderId="13" xfId="0" applyFont="1" applyFill="1" applyBorder="1" applyAlignment="1">
      <alignment vertical="center"/>
    </xf>
    <xf numFmtId="0" fontId="13" fillId="5" borderId="13" xfId="0" applyFont="1" applyFill="1" applyBorder="1" applyAlignment="1">
      <alignment vertical="center"/>
    </xf>
    <xf numFmtId="0" fontId="13" fillId="8" borderId="13" xfId="0" applyFont="1" applyFill="1" applyBorder="1" applyAlignment="1">
      <alignment vertical="center"/>
    </xf>
    <xf numFmtId="0" fontId="13" fillId="9" borderId="13" xfId="0" applyFont="1" applyFill="1" applyBorder="1" applyAlignment="1">
      <alignment vertical="center"/>
    </xf>
    <xf numFmtId="0" fontId="14" fillId="11" borderId="13" xfId="0" applyFont="1" applyFill="1" applyBorder="1" applyAlignment="1">
      <alignment vertical="center"/>
    </xf>
    <xf numFmtId="0" fontId="13" fillId="3" borderId="1" xfId="0" applyFont="1" applyFill="1" applyBorder="1" applyAlignment="1">
      <alignment vertical="center"/>
    </xf>
    <xf numFmtId="0" fontId="13" fillId="6" borderId="1" xfId="0" applyFont="1" applyFill="1" applyBorder="1" applyAlignment="1">
      <alignment vertical="center"/>
    </xf>
    <xf numFmtId="0" fontId="13" fillId="5" borderId="1" xfId="0" applyFont="1" applyFill="1" applyBorder="1" applyAlignment="1">
      <alignment vertical="center"/>
    </xf>
    <xf numFmtId="0" fontId="13" fillId="8" borderId="1" xfId="0" applyFont="1" applyFill="1" applyBorder="1" applyAlignment="1">
      <alignment vertical="center"/>
    </xf>
    <xf numFmtId="0" fontId="13" fillId="9" borderId="1" xfId="0" applyFont="1" applyFill="1" applyBorder="1" applyAlignment="1">
      <alignment vertical="center"/>
    </xf>
    <xf numFmtId="0" fontId="14" fillId="11" borderId="1" xfId="0" applyFont="1" applyFill="1" applyBorder="1" applyAlignment="1">
      <alignment vertical="center"/>
    </xf>
    <xf numFmtId="0" fontId="14" fillId="11" borderId="8" xfId="0" applyFont="1" applyFill="1" applyBorder="1" applyAlignment="1">
      <alignment vertical="center"/>
    </xf>
    <xf numFmtId="0" fontId="0" fillId="0" borderId="0" xfId="0" applyAlignment="1">
      <alignment wrapText="1"/>
    </xf>
    <xf numFmtId="0" fontId="15" fillId="16" borderId="3" xfId="0" applyFont="1" applyFill="1" applyBorder="1" applyAlignment="1">
      <alignment horizontal="center" vertical="center" textRotation="90" wrapText="1"/>
    </xf>
    <xf numFmtId="0" fontId="14" fillId="17" borderId="3" xfId="0" applyFont="1" applyFill="1" applyBorder="1" applyAlignment="1">
      <alignment vertical="center"/>
    </xf>
    <xf numFmtId="0" fontId="14" fillId="17" borderId="13" xfId="0" applyFont="1" applyFill="1" applyBorder="1" applyAlignment="1">
      <alignment vertical="center"/>
    </xf>
    <xf numFmtId="0" fontId="14" fillId="17" borderId="20" xfId="0" applyFont="1" applyFill="1" applyBorder="1" applyAlignment="1">
      <alignment vertical="center"/>
    </xf>
    <xf numFmtId="0" fontId="15" fillId="13" borderId="18" xfId="0" applyFont="1" applyFill="1" applyBorder="1" applyAlignment="1">
      <alignment horizontal="center" vertical="center" textRotation="90" wrapText="1"/>
    </xf>
    <xf numFmtId="0" fontId="3" fillId="2" borderId="5" xfId="0" applyFont="1" applyFill="1" applyBorder="1" applyAlignment="1">
      <alignment horizontal="center" textRotation="90" wrapText="1"/>
    </xf>
    <xf numFmtId="0" fontId="3" fillId="2" borderId="6" xfId="0" applyFont="1" applyFill="1" applyBorder="1" applyAlignment="1">
      <alignment horizontal="center" textRotation="90" wrapText="1"/>
    </xf>
    <xf numFmtId="0" fontId="3" fillId="4" borderId="6" xfId="0" applyFont="1" applyFill="1" applyBorder="1" applyAlignment="1">
      <alignment horizontal="center" textRotation="90" wrapText="1"/>
    </xf>
    <xf numFmtId="0" fontId="3" fillId="12" borderId="6" xfId="0" applyFont="1" applyFill="1" applyBorder="1" applyAlignment="1">
      <alignment horizontal="center" textRotation="90" wrapText="1"/>
    </xf>
    <xf numFmtId="0" fontId="4" fillId="3" borderId="1" xfId="0" applyFont="1" applyFill="1" applyBorder="1" applyAlignment="1">
      <alignment vertical="center" wrapText="1"/>
    </xf>
    <xf numFmtId="0" fontId="4" fillId="6" borderId="1" xfId="0" applyFont="1" applyFill="1" applyBorder="1" applyAlignment="1">
      <alignment vertical="center" wrapText="1"/>
    </xf>
    <xf numFmtId="0" fontId="4" fillId="5" borderId="1" xfId="0" applyFont="1" applyFill="1" applyBorder="1" applyAlignment="1">
      <alignment vertical="center" wrapText="1"/>
    </xf>
    <xf numFmtId="0" fontId="4" fillId="8" borderId="1" xfId="0" applyFont="1" applyFill="1" applyBorder="1" applyAlignment="1">
      <alignment vertical="center" wrapText="1"/>
    </xf>
    <xf numFmtId="0" fontId="4" fillId="9" borderId="1" xfId="0" applyFont="1" applyFill="1" applyBorder="1" applyAlignment="1">
      <alignment vertical="center" wrapText="1"/>
    </xf>
    <xf numFmtId="0" fontId="5" fillId="3" borderId="1" xfId="0" applyFont="1" applyFill="1" applyBorder="1" applyAlignment="1">
      <alignment wrapText="1"/>
    </xf>
    <xf numFmtId="0" fontId="5" fillId="6" borderId="1" xfId="0" applyFont="1" applyFill="1" applyBorder="1" applyAlignment="1">
      <alignment wrapText="1"/>
    </xf>
    <xf numFmtId="0" fontId="5" fillId="5" borderId="1" xfId="0" applyFont="1" applyFill="1" applyBorder="1" applyAlignment="1">
      <alignment wrapText="1"/>
    </xf>
    <xf numFmtId="0" fontId="5" fillId="8" borderId="1" xfId="0" applyFont="1" applyFill="1" applyBorder="1" applyAlignment="1">
      <alignment wrapText="1"/>
    </xf>
    <xf numFmtId="0" fontId="5" fillId="9" borderId="1" xfId="0" applyFont="1" applyFill="1" applyBorder="1" applyAlignment="1">
      <alignment wrapText="1"/>
    </xf>
    <xf numFmtId="0" fontId="4" fillId="3" borderId="13" xfId="0" applyFont="1" applyFill="1" applyBorder="1" applyAlignment="1">
      <alignment vertical="center" wrapText="1"/>
    </xf>
    <xf numFmtId="0" fontId="4" fillId="6" borderId="13" xfId="0" applyFont="1" applyFill="1" applyBorder="1" applyAlignment="1">
      <alignment vertical="center" wrapText="1"/>
    </xf>
    <xf numFmtId="0" fontId="4" fillId="5" borderId="13" xfId="0" applyFont="1" applyFill="1" applyBorder="1" applyAlignment="1">
      <alignment vertical="center" wrapText="1"/>
    </xf>
    <xf numFmtId="0" fontId="4" fillId="8" borderId="13" xfId="0" applyFont="1" applyFill="1" applyBorder="1" applyAlignment="1">
      <alignment vertical="center" wrapText="1"/>
    </xf>
    <xf numFmtId="0" fontId="4" fillId="9" borderId="13" xfId="0" applyFont="1" applyFill="1" applyBorder="1" applyAlignment="1">
      <alignment vertical="center" wrapText="1"/>
    </xf>
    <xf numFmtId="0" fontId="5" fillId="3" borderId="13" xfId="0" applyFont="1" applyFill="1" applyBorder="1" applyAlignment="1">
      <alignment wrapText="1"/>
    </xf>
    <xf numFmtId="0" fontId="5" fillId="5" borderId="13" xfId="0" applyFont="1" applyFill="1" applyBorder="1" applyAlignment="1">
      <alignment wrapText="1"/>
    </xf>
    <xf numFmtId="0" fontId="5" fillId="9" borderId="13" xfId="0" applyFont="1" applyFill="1" applyBorder="1" applyAlignment="1">
      <alignment wrapText="1"/>
    </xf>
    <xf numFmtId="0" fontId="4" fillId="3" borderId="20" xfId="0" applyFont="1" applyFill="1" applyBorder="1" applyAlignment="1">
      <alignment vertical="center" wrapText="1"/>
    </xf>
    <xf numFmtId="0" fontId="4" fillId="6" borderId="20" xfId="0" applyFont="1" applyFill="1" applyBorder="1" applyAlignment="1">
      <alignment vertical="center" wrapText="1"/>
    </xf>
    <xf numFmtId="0" fontId="4" fillId="5" borderId="20" xfId="0" applyFont="1" applyFill="1" applyBorder="1" applyAlignment="1">
      <alignment vertical="center" wrapText="1"/>
    </xf>
    <xf numFmtId="0" fontId="4" fillId="8" borderId="20" xfId="0" applyFont="1" applyFill="1" applyBorder="1" applyAlignment="1">
      <alignment vertical="center" wrapText="1"/>
    </xf>
    <xf numFmtId="0" fontId="4" fillId="9" borderId="20" xfId="0" applyFont="1" applyFill="1" applyBorder="1" applyAlignment="1">
      <alignment vertical="center" wrapText="1"/>
    </xf>
    <xf numFmtId="0" fontId="13" fillId="5" borderId="13" xfId="0" applyFont="1" applyFill="1" applyBorder="1" applyAlignment="1">
      <alignment vertical="center" wrapText="1"/>
    </xf>
    <xf numFmtId="0" fontId="13" fillId="9" borderId="13" xfId="0" applyFont="1" applyFill="1" applyBorder="1" applyAlignment="1">
      <alignment vertical="center" wrapText="1"/>
    </xf>
    <xf numFmtId="0" fontId="5" fillId="3" borderId="13" xfId="0" applyFont="1" applyFill="1" applyBorder="1"/>
    <xf numFmtId="0" fontId="8" fillId="0" borderId="0" xfId="0" applyFont="1"/>
    <xf numFmtId="0" fontId="8" fillId="0" borderId="0" xfId="0" applyFont="1" applyAlignment="1">
      <alignment horizontal="center" vertical="center" textRotation="90"/>
    </xf>
    <xf numFmtId="0" fontId="4" fillId="3" borderId="13" xfId="0" applyFont="1" applyFill="1" applyBorder="1" applyAlignment="1">
      <alignment wrapText="1"/>
    </xf>
    <xf numFmtId="0" fontId="8" fillId="14" borderId="0" xfId="0" applyFont="1" applyFill="1" applyAlignment="1">
      <alignment horizontal="center"/>
    </xf>
    <xf numFmtId="0" fontId="13" fillId="6" borderId="1" xfId="0" applyFont="1" applyFill="1" applyBorder="1" applyAlignment="1">
      <alignment vertical="center" wrapText="1"/>
    </xf>
    <xf numFmtId="0" fontId="13" fillId="5" borderId="1" xfId="0" applyFont="1" applyFill="1" applyBorder="1" applyAlignment="1">
      <alignment vertical="center" wrapText="1"/>
    </xf>
    <xf numFmtId="0" fontId="13" fillId="8" borderId="1" xfId="0" applyFont="1" applyFill="1" applyBorder="1" applyAlignment="1">
      <alignment vertical="center" wrapText="1"/>
    </xf>
    <xf numFmtId="0" fontId="13" fillId="9" borderId="1" xfId="0" applyFont="1" applyFill="1" applyBorder="1" applyAlignment="1">
      <alignment vertical="center" wrapText="1"/>
    </xf>
    <xf numFmtId="1" fontId="8" fillId="0" borderId="13" xfId="0" applyNumberFormat="1" applyFont="1" applyBorder="1" applyAlignment="1">
      <alignment horizontal="center"/>
    </xf>
    <xf numFmtId="0" fontId="12" fillId="0" borderId="9" xfId="0" applyFont="1" applyBorder="1" applyAlignment="1">
      <alignment vertical="center"/>
    </xf>
    <xf numFmtId="0" fontId="14" fillId="11" borderId="24" xfId="0" applyFont="1" applyFill="1" applyBorder="1" applyAlignment="1">
      <alignment vertical="center"/>
    </xf>
    <xf numFmtId="164" fontId="3" fillId="11" borderId="1" xfId="0" applyNumberFormat="1" applyFont="1" applyFill="1" applyBorder="1" applyAlignment="1">
      <alignment vertical="center"/>
    </xf>
    <xf numFmtId="164" fontId="3" fillId="11" borderId="8" xfId="0" applyNumberFormat="1" applyFont="1" applyFill="1" applyBorder="1" applyAlignment="1">
      <alignment vertical="center"/>
    </xf>
    <xf numFmtId="164" fontId="3" fillId="11" borderId="3" xfId="0" applyNumberFormat="1" applyFont="1" applyFill="1" applyBorder="1" applyAlignment="1">
      <alignment vertical="center"/>
    </xf>
    <xf numFmtId="164" fontId="14" fillId="11" borderId="1" xfId="0" applyNumberFormat="1" applyFont="1" applyFill="1" applyBorder="1" applyAlignment="1">
      <alignment vertical="center"/>
    </xf>
    <xf numFmtId="164" fontId="14" fillId="11" borderId="8" xfId="0" applyNumberFormat="1" applyFont="1" applyFill="1" applyBorder="1" applyAlignment="1">
      <alignment vertical="center"/>
    </xf>
    <xf numFmtId="164" fontId="3" fillId="11" borderId="13" xfId="0" applyNumberFormat="1" applyFont="1" applyFill="1" applyBorder="1" applyAlignment="1">
      <alignment vertical="center"/>
    </xf>
    <xf numFmtId="164" fontId="3" fillId="11" borderId="24" xfId="0" applyNumberFormat="1" applyFont="1" applyFill="1" applyBorder="1" applyAlignment="1">
      <alignment vertical="center"/>
    </xf>
    <xf numFmtId="164" fontId="3" fillId="11" borderId="20" xfId="0" applyNumberFormat="1" applyFont="1" applyFill="1" applyBorder="1" applyAlignment="1">
      <alignment vertical="center"/>
    </xf>
    <xf numFmtId="164" fontId="3" fillId="11" borderId="26" xfId="0" applyNumberFormat="1" applyFont="1" applyFill="1" applyBorder="1" applyAlignment="1">
      <alignment vertical="center"/>
    </xf>
    <xf numFmtId="0" fontId="5" fillId="6" borderId="13" xfId="0" applyFont="1" applyFill="1" applyBorder="1"/>
    <xf numFmtId="0" fontId="5" fillId="8" borderId="13" xfId="0" applyFont="1" applyFill="1" applyBorder="1"/>
    <xf numFmtId="0" fontId="5" fillId="6" borderId="13" xfId="0" applyFont="1" applyFill="1" applyBorder="1" applyAlignment="1">
      <alignment wrapText="1"/>
    </xf>
    <xf numFmtId="0" fontId="13" fillId="6" borderId="13" xfId="0" applyFont="1" applyFill="1" applyBorder="1" applyAlignment="1">
      <alignment vertical="center" wrapText="1"/>
    </xf>
    <xf numFmtId="0" fontId="5" fillId="8" borderId="13" xfId="0" applyFont="1" applyFill="1" applyBorder="1" applyAlignment="1">
      <alignment wrapText="1"/>
    </xf>
    <xf numFmtId="0" fontId="13" fillId="8" borderId="13" xfId="0" applyFont="1" applyFill="1" applyBorder="1" applyAlignment="1">
      <alignment vertical="center" wrapText="1"/>
    </xf>
    <xf numFmtId="0" fontId="0" fillId="16" borderId="0" xfId="0" applyFill="1"/>
    <xf numFmtId="0" fontId="0" fillId="6" borderId="13" xfId="0" applyFill="1" applyBorder="1"/>
    <xf numFmtId="0" fontId="0" fillId="9" borderId="13" xfId="0" applyFill="1" applyBorder="1"/>
    <xf numFmtId="0" fontId="0" fillId="19" borderId="13" xfId="0" applyFill="1" applyBorder="1"/>
    <xf numFmtId="0" fontId="0" fillId="17" borderId="13" xfId="0" applyFill="1" applyBorder="1"/>
    <xf numFmtId="0" fontId="0" fillId="20" borderId="13" xfId="0" applyFill="1" applyBorder="1"/>
    <xf numFmtId="0" fontId="0" fillId="21" borderId="13" xfId="0" applyFill="1" applyBorder="1"/>
    <xf numFmtId="0" fontId="0" fillId="22" borderId="13" xfId="0" applyFill="1" applyBorder="1"/>
    <xf numFmtId="0" fontId="0" fillId="23" borderId="13" xfId="0" applyFill="1" applyBorder="1"/>
    <xf numFmtId="0" fontId="11" fillId="24" borderId="0" xfId="0" applyFont="1" applyFill="1"/>
    <xf numFmtId="0" fontId="16" fillId="18" borderId="26" xfId="0" applyFont="1" applyFill="1" applyBorder="1"/>
    <xf numFmtId="0" fontId="0" fillId="18" borderId="26" xfId="0" applyFill="1" applyBorder="1"/>
    <xf numFmtId="0" fontId="0" fillId="18" borderId="20" xfId="0" applyFill="1" applyBorder="1"/>
    <xf numFmtId="0" fontId="11" fillId="0" borderId="0" xfId="0" applyFont="1" applyAlignment="1">
      <alignment horizontal="center"/>
    </xf>
    <xf numFmtId="0" fontId="8" fillId="15" borderId="0" xfId="0" applyFont="1" applyFill="1" applyAlignment="1">
      <alignment horizontal="center" wrapText="1"/>
    </xf>
    <xf numFmtId="0" fontId="12" fillId="0" borderId="25" xfId="0" applyFont="1" applyBorder="1" applyAlignment="1">
      <alignment vertical="center"/>
    </xf>
    <xf numFmtId="0" fontId="1" fillId="0" borderId="3" xfId="0" applyFont="1" applyBorder="1" applyAlignment="1">
      <alignment vertical="center" textRotation="90"/>
    </xf>
    <xf numFmtId="0" fontId="0" fillId="17" borderId="0" xfId="0" applyFill="1"/>
    <xf numFmtId="0" fontId="17" fillId="18" borderId="26" xfId="0" applyFont="1" applyFill="1" applyBorder="1"/>
    <xf numFmtId="0" fontId="18" fillId="0" borderId="0" xfId="0" applyFont="1"/>
    <xf numFmtId="0" fontId="0" fillId="25" borderId="0" xfId="0" applyFill="1"/>
    <xf numFmtId="0" fontId="19" fillId="0" borderId="0" xfId="0" applyFont="1"/>
    <xf numFmtId="0" fontId="0" fillId="0" borderId="0" xfId="0" applyAlignment="1">
      <alignment horizontal="center" vertical="center" textRotation="90"/>
    </xf>
    <xf numFmtId="0" fontId="17" fillId="0" borderId="14" xfId="0" applyFont="1" applyBorder="1" applyAlignment="1">
      <alignment vertical="center"/>
    </xf>
    <xf numFmtId="0" fontId="20" fillId="0" borderId="14" xfId="0" applyFont="1" applyBorder="1" applyAlignment="1">
      <alignment vertical="center"/>
    </xf>
    <xf numFmtId="0" fontId="4" fillId="3" borderId="10" xfId="0" applyFont="1" applyFill="1" applyBorder="1" applyAlignment="1">
      <alignment vertical="center" wrapText="1"/>
    </xf>
    <xf numFmtId="0" fontId="13" fillId="3" borderId="13" xfId="0" applyFont="1" applyFill="1" applyBorder="1" applyAlignment="1">
      <alignment vertical="center" wrapText="1"/>
    </xf>
    <xf numFmtId="0" fontId="4" fillId="6" borderId="10" xfId="0" applyFont="1" applyFill="1" applyBorder="1" applyAlignment="1">
      <alignment vertical="center" wrapText="1"/>
    </xf>
    <xf numFmtId="0" fontId="4" fillId="5" borderId="10" xfId="0" applyFont="1" applyFill="1" applyBorder="1" applyAlignment="1">
      <alignment vertical="center" wrapText="1"/>
    </xf>
    <xf numFmtId="0" fontId="4" fillId="8" borderId="10" xfId="0" applyFont="1" applyFill="1" applyBorder="1" applyAlignment="1">
      <alignment vertical="center" wrapText="1"/>
    </xf>
    <xf numFmtId="1" fontId="4" fillId="9" borderId="1" xfId="0" applyNumberFormat="1" applyFont="1" applyFill="1" applyBorder="1" applyAlignment="1">
      <alignment vertical="center" wrapText="1"/>
    </xf>
    <xf numFmtId="0" fontId="4" fillId="9" borderId="10" xfId="0" applyFont="1" applyFill="1" applyBorder="1" applyAlignment="1">
      <alignment vertical="center" wrapText="1"/>
    </xf>
    <xf numFmtId="164" fontId="3" fillId="11" borderId="10" xfId="0" applyNumberFormat="1" applyFont="1" applyFill="1" applyBorder="1" applyAlignment="1">
      <alignment vertical="center"/>
    </xf>
    <xf numFmtId="164" fontId="3" fillId="11" borderId="11" xfId="0" applyNumberFormat="1" applyFont="1" applyFill="1" applyBorder="1" applyAlignment="1">
      <alignment vertical="center"/>
    </xf>
    <xf numFmtId="0" fontId="5" fillId="9" borderId="13" xfId="0" applyFont="1" applyFill="1" applyBorder="1"/>
    <xf numFmtId="0" fontId="0" fillId="0" borderId="0" xfId="0" applyAlignment="1">
      <alignment horizontal="center"/>
    </xf>
    <xf numFmtId="0" fontId="5" fillId="3" borderId="1" xfId="0" applyFont="1" applyFill="1" applyBorder="1"/>
    <xf numFmtId="0" fontId="2" fillId="0" borderId="0" xfId="0" applyFont="1" applyAlignment="1">
      <alignment vertical="center"/>
    </xf>
    <xf numFmtId="0" fontId="0" fillId="0" borderId="14" xfId="0" applyBorder="1"/>
    <xf numFmtId="0" fontId="20" fillId="0" borderId="0" xfId="0" applyFont="1" applyAlignment="1">
      <alignment vertical="center"/>
    </xf>
    <xf numFmtId="0" fontId="1" fillId="0" borderId="7" xfId="0" applyFont="1" applyBorder="1" applyAlignment="1">
      <alignment horizontal="center" vertical="center" textRotation="90"/>
    </xf>
    <xf numFmtId="0" fontId="2" fillId="0" borderId="1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0" fontId="0" fillId="0" borderId="25" xfId="0" applyBorder="1"/>
    <xf numFmtId="0" fontId="17" fillId="0" borderId="0" xfId="0" applyFont="1" applyAlignment="1">
      <alignment vertical="center"/>
    </xf>
    <xf numFmtId="0" fontId="13" fillId="3" borderId="10" xfId="0" applyFont="1" applyFill="1" applyBorder="1" applyAlignment="1">
      <alignment vertical="center"/>
    </xf>
    <xf numFmtId="0" fontId="13" fillId="3" borderId="20" xfId="0" applyFont="1" applyFill="1" applyBorder="1" applyAlignment="1">
      <alignment vertical="center"/>
    </xf>
    <xf numFmtId="0" fontId="13" fillId="6" borderId="10" xfId="0" applyFont="1" applyFill="1" applyBorder="1" applyAlignment="1">
      <alignment vertical="center"/>
    </xf>
    <xf numFmtId="0" fontId="13" fillId="6" borderId="20" xfId="0" applyFont="1" applyFill="1" applyBorder="1" applyAlignment="1">
      <alignment vertical="center"/>
    </xf>
    <xf numFmtId="0" fontId="13" fillId="5" borderId="10" xfId="0" applyFont="1" applyFill="1" applyBorder="1" applyAlignment="1">
      <alignment vertical="center"/>
    </xf>
    <xf numFmtId="0" fontId="13" fillId="5" borderId="20" xfId="0" applyFont="1" applyFill="1" applyBorder="1" applyAlignment="1">
      <alignment vertical="center"/>
    </xf>
    <xf numFmtId="0" fontId="13" fillId="8" borderId="10" xfId="0" applyFont="1" applyFill="1" applyBorder="1" applyAlignment="1">
      <alignment vertical="center"/>
    </xf>
    <xf numFmtId="0" fontId="13" fillId="8" borderId="20" xfId="0" applyFont="1" applyFill="1" applyBorder="1" applyAlignment="1">
      <alignment vertical="center"/>
    </xf>
    <xf numFmtId="1" fontId="4" fillId="9" borderId="1" xfId="0" applyNumberFormat="1" applyFont="1" applyFill="1" applyBorder="1" applyAlignment="1">
      <alignment vertical="center"/>
    </xf>
    <xf numFmtId="0" fontId="13" fillId="9" borderId="10" xfId="0" applyFont="1" applyFill="1" applyBorder="1" applyAlignment="1">
      <alignment vertical="center"/>
    </xf>
    <xf numFmtId="1" fontId="3" fillId="11" borderId="1" xfId="0" applyNumberFormat="1" applyFont="1" applyFill="1" applyBorder="1" applyAlignment="1">
      <alignment vertical="center"/>
    </xf>
    <xf numFmtId="0" fontId="14" fillId="11" borderId="10" xfId="0" applyFont="1" applyFill="1" applyBorder="1" applyAlignment="1">
      <alignment vertical="center"/>
    </xf>
    <xf numFmtId="0" fontId="14" fillId="11" borderId="20" xfId="0" applyFont="1" applyFill="1" applyBorder="1" applyAlignment="1">
      <alignment vertical="center"/>
    </xf>
    <xf numFmtId="0" fontId="4" fillId="3" borderId="1" xfId="0" applyFont="1" applyFill="1" applyBorder="1" applyAlignment="1">
      <alignment wrapText="1"/>
    </xf>
    <xf numFmtId="0" fontId="4" fillId="8" borderId="1" xfId="0" applyFont="1" applyFill="1" applyBorder="1" applyAlignment="1">
      <alignment wrapText="1"/>
    </xf>
    <xf numFmtId="1" fontId="4" fillId="9" borderId="13" xfId="0" applyNumberFormat="1" applyFont="1" applyFill="1" applyBorder="1" applyAlignment="1">
      <alignment vertical="center" wrapText="1"/>
    </xf>
    <xf numFmtId="164" fontId="14" fillId="11" borderId="13" xfId="0" applyNumberFormat="1" applyFont="1" applyFill="1" applyBorder="1" applyAlignment="1">
      <alignment vertical="center"/>
    </xf>
    <xf numFmtId="164" fontId="14" fillId="11" borderId="24" xfId="0" applyNumberFormat="1" applyFont="1" applyFill="1" applyBorder="1" applyAlignment="1">
      <alignment vertical="center"/>
    </xf>
    <xf numFmtId="0" fontId="0" fillId="0" borderId="24" xfId="0" applyBorder="1" applyAlignment="1">
      <alignment horizontal="left"/>
    </xf>
    <xf numFmtId="0" fontId="5" fillId="6" borderId="1" xfId="0" applyFont="1" applyFill="1" applyBorder="1"/>
    <xf numFmtId="0" fontId="5" fillId="5" borderId="1" xfId="0" applyFont="1" applyFill="1" applyBorder="1"/>
    <xf numFmtId="0" fontId="5" fillId="8" borderId="1" xfId="0" applyFont="1" applyFill="1" applyBorder="1"/>
    <xf numFmtId="0" fontId="5" fillId="9" borderId="1" xfId="0" applyFont="1" applyFill="1" applyBorder="1"/>
    <xf numFmtId="0" fontId="14" fillId="11" borderId="3" xfId="0" applyFont="1" applyFill="1" applyBorder="1" applyAlignment="1">
      <alignment vertical="center"/>
    </xf>
    <xf numFmtId="0" fontId="0" fillId="0" borderId="28" xfId="0" applyBorder="1" applyAlignment="1">
      <alignment horizontal="left"/>
    </xf>
    <xf numFmtId="0" fontId="0" fillId="0" borderId="26" xfId="0" applyBorder="1" applyAlignment="1">
      <alignment horizontal="left"/>
    </xf>
    <xf numFmtId="0" fontId="0" fillId="0" borderId="7" xfId="0" applyBorder="1" applyAlignment="1">
      <alignment horizontal="left"/>
    </xf>
    <xf numFmtId="0" fontId="0" fillId="0" borderId="0" xfId="0" applyAlignment="1">
      <alignment horizontal="left"/>
    </xf>
    <xf numFmtId="0" fontId="0" fillId="0" borderId="29" xfId="0" applyBorder="1" applyAlignment="1">
      <alignment horizontal="left"/>
    </xf>
    <xf numFmtId="0" fontId="0" fillId="0" borderId="3" xfId="0" applyBorder="1" applyAlignment="1">
      <alignment horizontal="left"/>
    </xf>
    <xf numFmtId="0" fontId="0" fillId="0" borderId="13" xfId="0" applyBorder="1" applyAlignment="1">
      <alignment horizontal="center"/>
    </xf>
    <xf numFmtId="0" fontId="11" fillId="0" borderId="13" xfId="0" applyFont="1" applyBorder="1" applyAlignment="1">
      <alignment horizontal="center"/>
    </xf>
    <xf numFmtId="0" fontId="8" fillId="0" borderId="13" xfId="0" applyFont="1" applyBorder="1" applyAlignment="1">
      <alignment horizontal="center"/>
    </xf>
    <xf numFmtId="0" fontId="6" fillId="13" borderId="19" xfId="0" applyFont="1" applyFill="1" applyBorder="1" applyAlignment="1">
      <alignment horizontal="center"/>
    </xf>
    <xf numFmtId="0" fontId="6" fillId="13" borderId="0" xfId="0" applyFont="1" applyFill="1" applyAlignment="1">
      <alignment horizontal="center"/>
    </xf>
    <xf numFmtId="0" fontId="8" fillId="14" borderId="7" xfId="0" applyFont="1" applyFill="1" applyBorder="1" applyAlignment="1">
      <alignment horizontal="center"/>
    </xf>
    <xf numFmtId="0" fontId="8" fillId="14" borderId="15" xfId="0" applyFont="1" applyFill="1" applyBorder="1" applyAlignment="1">
      <alignment horizontal="center"/>
    </xf>
    <xf numFmtId="0" fontId="6" fillId="2" borderId="21" xfId="0" applyFont="1" applyFill="1" applyBorder="1" applyAlignment="1">
      <alignment horizontal="center" vertical="center" wrapText="1"/>
    </xf>
    <xf numFmtId="0" fontId="6" fillId="2" borderId="22" xfId="0" applyFont="1" applyFill="1" applyBorder="1" applyAlignment="1">
      <alignment horizontal="center" vertical="center" wrapText="1"/>
    </xf>
    <xf numFmtId="0" fontId="6" fillId="2" borderId="23" xfId="0" applyFont="1" applyFill="1" applyBorder="1" applyAlignment="1">
      <alignment horizontal="center" vertical="center" wrapText="1"/>
    </xf>
    <xf numFmtId="0" fontId="6" fillId="4" borderId="4" xfId="0" applyFont="1" applyFill="1" applyBorder="1" applyAlignment="1">
      <alignment horizontal="center" vertical="center" wrapText="1"/>
    </xf>
    <xf numFmtId="0" fontId="6" fillId="12" borderId="4" xfId="0" applyFont="1" applyFill="1" applyBorder="1" applyAlignment="1">
      <alignment horizontal="center" vertical="center" wrapText="1"/>
    </xf>
    <xf numFmtId="0" fontId="6" fillId="7" borderId="16" xfId="0" applyFont="1" applyFill="1" applyBorder="1" applyAlignment="1">
      <alignment horizontal="center" vertical="center" wrapText="1"/>
    </xf>
    <xf numFmtId="0" fontId="6" fillId="7" borderId="17" xfId="0" applyFont="1" applyFill="1" applyBorder="1" applyAlignment="1">
      <alignment horizontal="center" vertical="center" wrapText="1"/>
    </xf>
    <xf numFmtId="0" fontId="6" fillId="10" borderId="16" xfId="0" applyFont="1" applyFill="1" applyBorder="1" applyAlignment="1">
      <alignment horizontal="center" vertical="center" wrapText="1"/>
    </xf>
    <xf numFmtId="0" fontId="6" fillId="10" borderId="17" xfId="0" applyFont="1" applyFill="1" applyBorder="1" applyAlignment="1">
      <alignment horizontal="center" vertical="center" wrapText="1"/>
    </xf>
    <xf numFmtId="0" fontId="6" fillId="13" borderId="19" xfId="0" applyFont="1" applyFill="1" applyBorder="1" applyAlignment="1">
      <alignment horizontal="center" wrapText="1"/>
    </xf>
    <xf numFmtId="0" fontId="6" fillId="13" borderId="0" xfId="0" applyFont="1" applyFill="1" applyAlignment="1">
      <alignment horizontal="center" wrapText="1"/>
    </xf>
    <xf numFmtId="0" fontId="8" fillId="15" borderId="7" xfId="0" applyFont="1" applyFill="1" applyBorder="1" applyAlignment="1">
      <alignment horizontal="center" wrapText="1"/>
    </xf>
    <xf numFmtId="0" fontId="8" fillId="15" borderId="27" xfId="0" applyFont="1" applyFill="1" applyBorder="1" applyAlignment="1">
      <alignment horizontal="center" wrapText="1"/>
    </xf>
    <xf numFmtId="0" fontId="6" fillId="4" borderId="21" xfId="0" applyFont="1" applyFill="1" applyBorder="1" applyAlignment="1">
      <alignment horizontal="center" vertical="center" wrapText="1"/>
    </xf>
    <xf numFmtId="0" fontId="6" fillId="4" borderId="22" xfId="0" applyFont="1" applyFill="1" applyBorder="1" applyAlignment="1">
      <alignment horizontal="center" vertical="center" wrapText="1"/>
    </xf>
    <xf numFmtId="0" fontId="6" fillId="4" borderId="23" xfId="0" applyFont="1" applyFill="1" applyBorder="1" applyAlignment="1">
      <alignment horizontal="center" vertical="center" wrapText="1"/>
    </xf>
    <xf numFmtId="0" fontId="6" fillId="10" borderId="21" xfId="0" applyFont="1" applyFill="1" applyBorder="1" applyAlignment="1">
      <alignment horizontal="center" vertical="center" wrapText="1"/>
    </xf>
    <xf numFmtId="0" fontId="6" fillId="10" borderId="22" xfId="0" applyFont="1" applyFill="1" applyBorder="1" applyAlignment="1">
      <alignment horizontal="center" vertical="center" wrapText="1"/>
    </xf>
    <xf numFmtId="0" fontId="6" fillId="10" borderId="23" xfId="0" applyFont="1" applyFill="1" applyBorder="1" applyAlignment="1">
      <alignment horizontal="center" vertical="center" wrapText="1"/>
    </xf>
    <xf numFmtId="0" fontId="6" fillId="7" borderId="21" xfId="0" applyFont="1" applyFill="1" applyBorder="1" applyAlignment="1">
      <alignment horizontal="center" vertical="center" wrapText="1"/>
    </xf>
    <xf numFmtId="0" fontId="6" fillId="7" borderId="22" xfId="0" applyFont="1" applyFill="1" applyBorder="1" applyAlignment="1">
      <alignment horizontal="center" vertical="center" wrapText="1"/>
    </xf>
    <xf numFmtId="0" fontId="6" fillId="12" borderId="21" xfId="0" applyFont="1" applyFill="1" applyBorder="1" applyAlignment="1">
      <alignment horizontal="center" vertical="center" wrapText="1"/>
    </xf>
    <xf numFmtId="0" fontId="6" fillId="12" borderId="22" xfId="0" applyFont="1" applyFill="1" applyBorder="1" applyAlignment="1">
      <alignment horizontal="center" vertical="center" wrapText="1"/>
    </xf>
    <xf numFmtId="0" fontId="0" fillId="0" borderId="13" xfId="0" applyBorder="1" applyAlignment="1">
      <alignment horizontal="center"/>
    </xf>
    <xf numFmtId="0" fontId="0" fillId="0" borderId="0" xfId="0" applyAlignment="1">
      <alignment horizontal="center"/>
    </xf>
  </cellXfs>
  <cellStyles count="1">
    <cellStyle name="Normalny" xfId="0" builtinId="0"/>
  </cellStyles>
  <dxfs count="452">
    <dxf>
      <fill>
        <patternFill>
          <bgColor theme="1" tint="0.34998626667073579"/>
        </patternFill>
      </fill>
    </dxf>
    <dxf>
      <fill>
        <patternFill>
          <bgColor theme="0" tint="-0.34998626667073579"/>
        </patternFill>
      </fill>
      <border>
        <vertical/>
        <horizontal/>
      </border>
    </dxf>
    <dxf>
      <numFmt numFmtId="19" formatCode="dd/mm/yyyy"/>
    </dxf>
    <dxf>
      <numFmt numFmtId="0" formatCode="General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numFmt numFmtId="0" formatCode="General"/>
      <fill>
        <patternFill patternType="solid">
          <fgColor indexed="64"/>
          <bgColor rgb="FFFBFAD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numFmt numFmtId="0" formatCode="General"/>
      <fill>
        <patternFill patternType="solid">
          <fgColor indexed="64"/>
          <bgColor theme="7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numFmt numFmtId="0" formatCode="General"/>
      <fill>
        <patternFill patternType="solid">
          <fgColor indexed="64"/>
          <bgColor theme="7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numFmt numFmtId="0" formatCode="General"/>
      <fill>
        <patternFill patternType="solid">
          <fgColor indexed="64"/>
          <bgColor theme="7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fill>
        <patternFill patternType="solid">
          <fgColor indexed="64"/>
          <bgColor theme="7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fill>
        <patternFill patternType="solid">
          <fgColor indexed="64"/>
          <bgColor theme="7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9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9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9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9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9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family val="2"/>
        <charset val="238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5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5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5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5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5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5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6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family val="2"/>
        <charset val="238"/>
        <scheme val="none"/>
      </font>
      <numFmt numFmtId="0" formatCode="General"/>
      <fill>
        <patternFill patternType="solid">
          <fgColor indexed="64"/>
          <bgColor theme="6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6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6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6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6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4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4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4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4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4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4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Arial"/>
        <family val="2"/>
        <charset val="238"/>
        <scheme val="none"/>
      </font>
      <numFmt numFmtId="0" formatCode="General"/>
      <alignment horizontal="general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Arial"/>
        <scheme val="none"/>
      </font>
      <alignment horizontal="general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Arial"/>
        <scheme val="none"/>
      </font>
      <alignment horizontal="general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fill>
        <patternFill patternType="solid">
          <fgColor indexed="64"/>
          <bgColor theme="7" tint="0.79998168889431442"/>
        </patternFill>
      </fill>
      <alignment horizontal="general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fill>
        <patternFill patternType="solid">
          <fgColor indexed="64"/>
          <bgColor theme="7" tint="0.39997558519241921"/>
        </patternFill>
      </fill>
      <alignment horizontal="center" vertical="center" textRotation="9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alignment textRotation="90"/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auto="1"/>
        </lef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alignment textRotation="90"/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auto="1"/>
        </left>
        <top style="thin">
          <color auto="1"/>
        </top>
        <vertical style="thin">
          <color auto="1"/>
        </vertical>
      </border>
    </dxf>
    <dxf>
      <alignment horizontal="center" readingOrder="0"/>
    </dxf>
    <dxf>
      <alignment vertical="center" readingOrder="0"/>
    </dxf>
    <dxf>
      <alignment textRotation="90" readingOrder="0"/>
    </dxf>
    <dxf>
      <font>
        <sz val="14"/>
      </font>
    </dxf>
    <dxf>
      <font>
        <u/>
      </font>
    </dxf>
    <dxf>
      <font>
        <sz val="12"/>
      </font>
    </dxf>
    <dxf>
      <font>
        <sz val="12"/>
      </font>
    </dxf>
    <dxf>
      <font>
        <b/>
      </font>
    </dxf>
    <dxf>
      <font>
        <b/>
      </font>
    </dxf>
    <dxf>
      <font>
        <b/>
      </font>
    </dxf>
    <dxf>
      <border>
        <left style="thin">
          <color auto="1"/>
        </lef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border>
        <left style="thin">
          <color auto="1"/>
        </lef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alignment horizontal="center" readingOrder="0"/>
    </dxf>
    <dxf>
      <border>
        <left style="thin">
          <color indexed="64"/>
        </left>
        <bottom style="thin">
          <color indexed="64"/>
        </bottom>
      </border>
    </dxf>
    <dxf>
      <font>
        <sz val="14"/>
      </font>
    </dxf>
    <dxf>
      <font>
        <b/>
      </font>
    </dxf>
    <dxf>
      <font>
        <u/>
      </font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sz val="16"/>
      </font>
    </dxf>
    <dxf>
      <font>
        <u/>
      </font>
    </dxf>
    <dxf>
      <font>
        <b/>
      </font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border>
        <left style="thin">
          <color indexed="64"/>
        </lef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auto="1"/>
        </lef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border>
        <left style="thin">
          <color auto="1"/>
        </lef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border>
        <left style="thin">
          <color auto="1"/>
        </lef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alignment horizontal="center" readingOrder="0"/>
    </dxf>
    <dxf>
      <alignment horizontal="center" readingOrder="0"/>
    </dxf>
    <dxf>
      <border>
        <left style="thin">
          <color indexed="64"/>
        </left>
        <bottom style="thin">
          <color indexed="64"/>
        </bottom>
      </border>
    </dxf>
    <dxf>
      <font>
        <sz val="12"/>
      </font>
    </dxf>
    <dxf>
      <font>
        <b/>
      </font>
    </dxf>
    <dxf>
      <font>
        <sz val="14"/>
      </font>
    </dxf>
    <dxf>
      <font>
        <b/>
      </font>
    </dxf>
    <dxf>
      <font>
        <u/>
      </font>
    </dxf>
    <dxf>
      <alignment textRotation="180" readingOrder="0"/>
    </dxf>
    <dxf>
      <alignment textRotation="90" readingOrder="0"/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sz val="16"/>
      </font>
    </dxf>
    <dxf>
      <font>
        <u/>
      </font>
    </dxf>
    <dxf>
      <font>
        <b/>
      </font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  <vertical style="thin">
          <color indexed="64"/>
        </vertic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border>
        <left style="thin">
          <color auto="1"/>
        </lef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numFmt numFmtId="1" formatCode="0"/>
    </dxf>
    <dxf>
      <border>
        <left style="thin">
          <color auto="1"/>
        </left>
        <top style="thin">
          <color auto="1"/>
        </top>
        <vertical style="thin">
          <color auto="1"/>
        </vertical>
        <horizontal style="thin">
          <color auto="1"/>
        </horizont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border>
        <left style="thin">
          <color auto="1"/>
        </lef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alignment horizontal="center" readingOrder="0"/>
    </dxf>
    <dxf>
      <alignment horizontal="center" readingOrder="0"/>
    </dxf>
    <dxf>
      <border>
        <left style="thin">
          <color indexed="64"/>
        </left>
        <bottom style="thin">
          <color indexed="64"/>
        </bottom>
      </border>
    </dxf>
    <dxf>
      <alignment textRotation="90" readingOrder="0"/>
    </dxf>
    <dxf>
      <alignment textRotation="180" readingOrder="0"/>
    </dxf>
    <dxf>
      <font>
        <b/>
      </font>
    </dxf>
    <dxf>
      <font>
        <sz val="12"/>
      </font>
    </dxf>
    <dxf>
      <font>
        <sz val="14"/>
      </font>
    </dxf>
    <dxf>
      <font>
        <b/>
      </font>
    </dxf>
    <dxf>
      <font>
        <u/>
      </font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sz val="16"/>
      </font>
    </dxf>
    <dxf>
      <font>
        <u/>
      </font>
    </dxf>
    <dxf>
      <font>
        <b/>
      </font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border>
        <left style="thin">
          <color indexed="64"/>
        </lef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border>
        <left style="thin">
          <color auto="1"/>
        </lef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auto="1"/>
        </lef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alignment horizontal="center" readingOrder="0"/>
    </dxf>
    <dxf>
      <alignment horizontal="center" readingOrder="0"/>
    </dxf>
    <dxf>
      <font>
        <sz val="12"/>
      </font>
    </dxf>
    <dxf>
      <font>
        <b/>
      </font>
    </dxf>
    <dxf>
      <font>
        <sz val="14"/>
      </font>
    </dxf>
    <dxf>
      <font>
        <u/>
      </font>
    </dxf>
    <dxf>
      <font>
        <b/>
      </font>
    </dxf>
    <dxf>
      <alignment textRotation="90" readingOrder="0"/>
    </dxf>
    <dxf>
      <alignment textRotation="180" readingOrder="0"/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sz val="16"/>
      </font>
    </dxf>
    <dxf>
      <font>
        <u/>
      </font>
    </dxf>
    <dxf>
      <font>
        <b/>
      </font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border>
        <left style="thin">
          <color auto="1"/>
        </left>
        <top style="thin">
          <color auto="1"/>
        </top>
        <vertical style="thin">
          <color auto="1"/>
        </vertical>
        <horizontal style="thin">
          <color auto="1"/>
        </horizontal>
      </border>
    </dxf>
    <dxf>
      <numFmt numFmtId="1" formatCode="0"/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border>
        <left style="thin">
          <color auto="1"/>
        </lef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/>
      </font>
    </dxf>
    <dxf>
      <alignment horizontal="center" readingOrder="0"/>
    </dxf>
    <dxf>
      <alignment horizontal="center" readingOrder="0"/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sz val="16"/>
      </font>
    </dxf>
    <dxf>
      <font>
        <u/>
      </font>
    </dxf>
    <dxf>
      <font>
        <b/>
      </font>
    </dxf>
    <dxf>
      <alignment textRotation="180" readingOrder="0"/>
    </dxf>
    <dxf>
      <alignment textRotation="9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numFmt numFmtId="0" formatCode="General"/>
      <fill>
        <patternFill patternType="solid">
          <fgColor indexed="64"/>
          <bgColor theme="7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numFmt numFmtId="164" formatCode="0.0"/>
      <fill>
        <patternFill patternType="solid">
          <fgColor indexed="64"/>
          <bgColor theme="7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numFmt numFmtId="164" formatCode="0.0"/>
      <fill>
        <patternFill patternType="solid">
          <fgColor indexed="64"/>
          <bgColor theme="7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numFmt numFmtId="164" formatCode="0.0"/>
      <fill>
        <patternFill patternType="solid">
          <fgColor indexed="64"/>
          <bgColor theme="7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numFmt numFmtId="164" formatCode="0.0"/>
      <fill>
        <patternFill patternType="solid">
          <fgColor indexed="64"/>
          <bgColor theme="7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numFmt numFmtId="164" formatCode="0.0"/>
      <fill>
        <patternFill patternType="solid">
          <fgColor indexed="64"/>
          <bgColor theme="7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numFmt numFmtId="164" formatCode="0.0"/>
      <fill>
        <patternFill patternType="solid">
          <fgColor indexed="64"/>
          <bgColor theme="7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9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9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9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9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9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9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family val="2"/>
        <charset val="238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5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5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5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5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5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5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5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6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family val="2"/>
        <charset val="238"/>
        <scheme val="none"/>
      </font>
      <numFmt numFmtId="0" formatCode="General"/>
      <fill>
        <patternFill patternType="solid">
          <fgColor indexed="64"/>
          <bgColor theme="6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6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6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6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6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6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4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4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4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4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4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4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4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Arial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Arial"/>
        <scheme val="none"/>
      </font>
      <alignment horizontal="general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Arial"/>
        <scheme val="none"/>
      </font>
      <alignment horizontal="general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fill>
        <patternFill patternType="solid">
          <fgColor indexed="64"/>
          <bgColor theme="7" tint="0.79998168889431442"/>
        </patternFill>
      </fill>
      <alignment horizontal="general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fill>
        <patternFill patternType="solid">
          <fgColor indexed="64"/>
          <bgColor theme="7" tint="0.39997558519241921"/>
        </patternFill>
      </fill>
      <alignment horizontal="center" vertical="center" textRotation="90" wrapText="0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/>
        <bottom/>
      </border>
    </dxf>
    <dxf>
      <border>
        <left style="thin">
          <color indexed="64"/>
        </lef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  <vertical style="thin">
          <color indexed="64"/>
        </vertical>
      </border>
    </dxf>
    <dxf>
      <border>
        <left style="thin">
          <color indexed="64"/>
        </lef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vertical style="thin">
          <color indexed="64"/>
        </vertic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border>
        <vertical style="thin">
          <color indexed="64"/>
        </vertical>
      </border>
    </dxf>
    <dxf>
      <alignment horizontal="center"/>
    </dxf>
    <dxf>
      <alignment vertical="center"/>
    </dxf>
    <dxf>
      <alignment textRotation="90"/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font>
        <b/>
      </font>
    </dxf>
    <dxf>
      <font>
        <u/>
      </font>
    </dxf>
    <dxf>
      <font>
        <sz val="14"/>
      </font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font>
        <b/>
      </font>
    </dxf>
    <dxf>
      <alignment textRotation="90" readingOrder="0"/>
    </dxf>
    <dxf>
      <border>
        <left style="thin">
          <color auto="1"/>
        </lef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alignment horizontal="center" readingOrder="0"/>
    </dxf>
    <dxf>
      <font>
        <sz val="14"/>
      </font>
    </dxf>
    <dxf>
      <font>
        <b/>
      </font>
    </dxf>
    <dxf>
      <font>
        <u/>
      </font>
    </dxf>
    <dxf>
      <alignment textRotation="0" readingOrder="0"/>
    </dxf>
    <dxf>
      <font>
        <sz val="14"/>
      </font>
    </dxf>
    <dxf>
      <font>
        <u/>
      </font>
    </dxf>
    <dxf>
      <font>
        <b/>
      </font>
    </dxf>
    <dxf>
      <font>
        <sz val="14"/>
      </font>
    </dxf>
    <dxf>
      <font>
        <b/>
      </font>
    </dxf>
    <dxf>
      <font>
        <u/>
      </font>
    </dxf>
    <dxf>
      <font>
        <sz val="14"/>
      </font>
    </dxf>
    <dxf>
      <font>
        <u/>
      </font>
    </dxf>
    <dxf>
      <font>
        <b/>
      </font>
    </dxf>
    <dxf>
      <font>
        <sz val="14"/>
      </font>
    </dxf>
    <dxf>
      <font>
        <b/>
      </font>
    </dxf>
    <dxf>
      <font>
        <u/>
      </font>
    </dxf>
    <dxf>
      <font>
        <color theme="4" tint="0.79998168889431442"/>
      </font>
    </dxf>
    <dxf>
      <font>
        <color theme="4" tint="0.79998168889431442"/>
      </font>
    </dxf>
    <dxf>
      <border>
        <top style="thin">
          <color indexed="64"/>
        </top>
        <bottom style="thin">
          <color indexed="64"/>
        </bottom>
        <vertical style="thin">
          <color indexed="64"/>
        </vertical>
      </border>
    </dxf>
    <dxf>
      <border>
        <top style="thin">
          <color indexed="64"/>
        </top>
        <bottom style="thin">
          <color indexed="64"/>
        </bottom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auto="1"/>
        </lef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alignment horizontal="center" readingOrder="0"/>
    </dxf>
    <dxf>
      <alignment horizontal="center" readingOrder="0"/>
    </dxf>
    <dxf>
      <font>
        <sz val="14"/>
      </font>
    </dxf>
    <dxf>
      <font>
        <b/>
      </font>
    </dxf>
    <dxf>
      <font>
        <u/>
      </font>
    </dxf>
    <dxf>
      <font>
        <sz val="12"/>
      </font>
    </dxf>
    <dxf>
      <font>
        <b/>
      </font>
    </dxf>
    <dxf>
      <alignment textRotation="90" readingOrder="0"/>
    </dxf>
    <dxf>
      <alignment textRotation="180" readingOrder="0"/>
    </dxf>
    <dxf>
      <alignment textRotation="0" readingOrder="0"/>
    </dxf>
    <dxf>
      <font>
        <sz val="14"/>
      </font>
    </dxf>
    <dxf>
      <font>
        <u/>
      </font>
    </dxf>
    <dxf>
      <font>
        <b/>
      </font>
    </dxf>
    <dxf>
      <font>
        <sz val="14"/>
      </font>
    </dxf>
    <dxf>
      <font>
        <b/>
      </font>
    </dxf>
    <dxf>
      <font>
        <u/>
      </font>
    </dxf>
    <dxf>
      <font>
        <sz val="14"/>
      </font>
    </dxf>
    <dxf>
      <font>
        <u/>
      </font>
    </dxf>
    <dxf>
      <font>
        <b/>
      </font>
    </dxf>
    <dxf>
      <font>
        <sz val="14"/>
      </font>
    </dxf>
    <dxf>
      <font>
        <b/>
      </font>
    </dxf>
    <dxf>
      <font>
        <u/>
      </font>
    </dxf>
    <dxf>
      <font>
        <color theme="4" tint="0.79998168889431442"/>
      </font>
    </dxf>
    <dxf>
      <font>
        <color theme="4" tint="0.79998168889431442"/>
      </font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border>
        <left style="thin">
          <color indexed="64"/>
        </lef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auto="1"/>
        </left>
      </border>
    </dxf>
    <dxf>
      <border>
        <left style="thin">
          <color auto="1"/>
        </left>
        <bottom style="thin">
          <color auto="1"/>
        </bottom>
      </border>
    </dxf>
    <dxf>
      <border>
        <left style="thin">
          <color auto="1"/>
        </left>
        <bottom style="thin">
          <color auto="1"/>
        </bottom>
      </border>
    </dxf>
    <dxf>
      <border>
        <left style="thin">
          <color auto="1"/>
        </lef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alignment horizontal="center" readingOrder="0"/>
    </dxf>
    <dxf>
      <alignment horizontal="center" readingOrder="0"/>
    </dxf>
    <dxf>
      <alignment textRotation="0" readingOrder="0"/>
    </dxf>
    <dxf>
      <font>
        <sz val="14"/>
      </font>
    </dxf>
    <dxf>
      <font>
        <u/>
      </font>
    </dxf>
    <dxf>
      <font>
        <b/>
      </font>
    </dxf>
    <dxf>
      <alignment textRotation="180" readingOrder="0"/>
    </dxf>
    <dxf>
      <font>
        <b/>
      </font>
    </dxf>
    <dxf>
      <font>
        <sz val="12"/>
      </font>
    </dxf>
    <dxf>
      <alignment textRotation="90" readingOrder="0"/>
    </dxf>
    <dxf>
      <font>
        <sz val="14"/>
      </font>
    </dxf>
    <dxf>
      <font>
        <b/>
      </font>
    </dxf>
    <dxf>
      <font>
        <u/>
      </font>
    </dxf>
    <dxf>
      <font>
        <sz val="14"/>
      </font>
    </dxf>
    <dxf>
      <font>
        <u/>
      </font>
    </dxf>
    <dxf>
      <font>
        <b/>
      </font>
    </dxf>
    <dxf>
      <font>
        <sz val="14"/>
      </font>
    </dxf>
    <dxf>
      <font>
        <b/>
      </font>
    </dxf>
    <dxf>
      <font>
        <u/>
      </font>
    </dxf>
    <dxf>
      <font>
        <color theme="4" tint="0.79998168889431442"/>
      </font>
    </dxf>
    <dxf>
      <font>
        <color theme="4" tint="0.79998168889431442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bottom style="thin">
          <color indexed="64"/>
        </bottom>
      </border>
    </dxf>
    <dxf>
      <numFmt numFmtId="1" formatCode="0"/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border>
        <left style="thin">
          <color auto="1"/>
        </left>
      </border>
    </dxf>
    <dxf>
      <border>
        <left style="thin">
          <color auto="1"/>
        </lef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alignment horizontal="center" readingOrder="0"/>
    </dxf>
    <dxf>
      <alignment horizontal="center" readingOrder="0"/>
    </dxf>
    <dxf>
      <font>
        <sz val="12"/>
      </font>
    </dxf>
    <dxf>
      <font>
        <b/>
      </font>
    </dxf>
    <dxf>
      <alignment textRotation="90" readingOrder="0"/>
    </dxf>
    <dxf>
      <font>
        <sz val="14"/>
      </font>
    </dxf>
    <dxf>
      <font>
        <b/>
      </font>
    </dxf>
    <dxf>
      <font>
        <u/>
      </font>
    </dxf>
    <dxf>
      <alignment textRotation="180" readingOrder="0"/>
    </dxf>
    <dxf>
      <font>
        <sz val="14"/>
      </font>
    </dxf>
    <dxf>
      <font>
        <u/>
      </font>
    </dxf>
    <dxf>
      <font>
        <b/>
      </font>
    </dxf>
    <dxf>
      <font>
        <sz val="14"/>
      </font>
    </dxf>
    <dxf>
      <font>
        <b/>
      </font>
    </dxf>
    <dxf>
      <font>
        <u/>
      </font>
    </dxf>
    <dxf>
      <font>
        <color theme="4" tint="0.79998168889431442"/>
      </font>
    </dxf>
    <dxf>
      <font>
        <color theme="4" tint="0.79998168889431442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auto="1"/>
        </left>
        <top style="thin">
          <color auto="1"/>
        </top>
        <vertical style="thin">
          <color auto="1"/>
        </vertic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vertical style="thin">
          <color indexed="64"/>
        </vertical>
      </border>
    </dxf>
    <dxf>
      <border>
        <left style="thin">
          <color auto="1"/>
        </left>
        <top style="thin">
          <color auto="1"/>
        </top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alignment horizontal="center" readingOrder="0"/>
    </dxf>
    <dxf>
      <alignment horizontal="center" readingOrder="0"/>
    </dxf>
    <dxf>
      <font>
        <sz val="12"/>
      </font>
    </dxf>
    <dxf>
      <alignment textRotation="90" readingOrder="0"/>
    </dxf>
    <dxf>
      <font>
        <sz val="14"/>
      </font>
    </dxf>
    <dxf>
      <font>
        <u/>
      </font>
    </dxf>
    <dxf>
      <font>
        <b/>
      </font>
    </dxf>
    <dxf>
      <alignment textRotation="180" readingOrder="0"/>
    </dxf>
    <dxf>
      <font>
        <b/>
      </font>
    </dxf>
    <dxf>
      <font>
        <sz val="14"/>
      </font>
    </dxf>
    <dxf>
      <font>
        <b/>
      </font>
    </dxf>
    <dxf>
      <font>
        <u/>
      </font>
    </dxf>
    <dxf>
      <font>
        <color theme="4" tint="0.79998168889431442"/>
      </font>
    </dxf>
    <dxf>
      <font>
        <color theme="4" tint="0.79998168889431442"/>
      </font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border>
        <vertical style="thin">
          <color indexed="64"/>
        </vertical>
      </border>
    </dxf>
    <dxf>
      <border>
        <left style="thin">
          <color indexed="64"/>
        </left>
        <bottom style="thin">
          <color indexed="64"/>
        </bottom>
        <vertical style="thin">
          <color indexed="64"/>
        </vertical>
      </border>
    </dxf>
    <dxf>
      <border>
        <left style="thin">
          <color auto="1"/>
        </left>
        <top style="thin">
          <color auto="1"/>
        </top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bottom style="thin">
          <color auto="1"/>
        </bottom>
      </border>
    </dxf>
    <dxf>
      <numFmt numFmtId="1" formatCode="0"/>
    </dxf>
    <dxf>
      <border>
        <left style="thin">
          <color auto="1"/>
        </lef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/>
      </font>
    </dxf>
    <dxf>
      <alignment horizontal="center" readingOrder="0"/>
    </dxf>
    <dxf>
      <alignment horizontal="center" readingOrder="0"/>
    </dxf>
    <dxf>
      <alignment vertical="bottom" readingOrder="0"/>
    </dxf>
    <dxf>
      <alignment vertical="bottom" readingOrder="0"/>
    </dxf>
    <dxf>
      <font>
        <sz val="14"/>
      </font>
    </dxf>
    <dxf>
      <font>
        <b/>
      </font>
    </dxf>
    <dxf>
      <font>
        <u/>
      </font>
    </dxf>
    <dxf>
      <alignment textRotation="180" readingOrder="0"/>
    </dxf>
    <dxf>
      <font>
        <color theme="4" tint="0.79998168889431442"/>
      </font>
    </dxf>
    <dxf>
      <font>
        <color theme="4" tint="0.79998168889431442"/>
      </font>
    </dxf>
    <dxf>
      <alignment textRotation="90" readingOrder="0"/>
    </dxf>
  </dxfs>
  <tableStyles count="0" defaultTableStyle="TableStyleMedium2" defaultPivotStyle="PivotStyleLight16"/>
  <colors>
    <mruColors>
      <color rgb="FFFBFAD2"/>
      <color rgb="FFFF99FF"/>
      <color rgb="FFFF3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pivotCacheDefinition" Target="pivotCache/pivotCacheDefinition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pivotCacheDefinition" Target="pivotCache/pivotCacheDefinition1.xml"/><Relationship Id="rId28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1.xml"/><Relationship Id="rId27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pzls-my.sharepoint.com/personal/adam_lefler_pzls_onmicrosoft_com/Documents/Adam_do%20przeniesienia/wyniki%20i%20protoko&#322;y%202025_26/PP_2025_26.xlsx" TargetMode="External"/><Relationship Id="rId1" Type="http://schemas.openxmlformats.org/officeDocument/2006/relationships/externalLinkPath" Target="PP_2025_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M 500"/>
      <sheetName val="M 1000"/>
      <sheetName val="M 1500"/>
      <sheetName val="M 3000"/>
      <sheetName val="M 5000"/>
      <sheetName val="M mass start"/>
      <sheetName val="zbiorczy M"/>
      <sheetName val="K 500"/>
      <sheetName val="K 1000"/>
      <sheetName val="K 1500"/>
      <sheetName val="K 3000"/>
      <sheetName val="K mass start"/>
      <sheetName val="zbiorczy K"/>
      <sheetName val="Bieg drużynowy"/>
      <sheetName val="Licencje"/>
      <sheetName val="Nagrody"/>
      <sheetName val="500 m"/>
      <sheetName val="1000 m"/>
      <sheetName val="5000 m"/>
      <sheetName val="1500 m"/>
      <sheetName val="3000 m"/>
      <sheetName val="masowy"/>
      <sheetName val="Uczestnicy"/>
      <sheetName val="PP_2025_2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dam" refreshedDate="46089.50284872685" createdVersion="4" refreshedVersion="8" minRefreshableVersion="3" recordCount="66" xr:uid="{00000000-000A-0000-FFFF-FFFF32000000}">
  <cacheSource type="worksheet">
    <worksheetSource name="Men"/>
  </cacheSource>
  <cacheFields count="44">
    <cacheField name="Nazwisko i Imię" numFmtId="0">
      <sharedItems containsBlank="1" count="160">
        <s v="BARTOSIK Szymon"/>
        <s v="BYLINKA Mateusz"/>
        <s v="CHMURA Stanisław"/>
        <s v="FIŁKA Mateusz"/>
        <s v="GĄSIENICA-ROJ Sebastian"/>
        <s v="GĄSIOR Filip"/>
        <s v="GRUSZKA Grzegorz"/>
        <s v="HORODEŃSKI Adam"/>
        <s v="HOTAŁA Szymon"/>
        <s v="JAKÓBCZYK Natan"/>
        <s v="JĘDRYSIAK Tomasz"/>
        <s v="KAZIMIEROWICZ Jakub"/>
        <s v="KLIMCZAK Maciej"/>
        <s v="KONEWKA Aleksy"/>
        <s v="LEGĘNCKI Wiktor"/>
        <s v="MACIASZCZYK Adrian"/>
        <s v="MIERZWA Szymon"/>
        <s v="MILEWSKI Mikołaj"/>
        <s v="MODZELEWSKI Jan"/>
        <s v="MOTAŁA Marek"/>
        <s v="PALUCH Maciej"/>
        <s v="STEPANIUK Jaroslaw"/>
        <s v="STUDNIAREK Szymon"/>
        <s v="WARDA Tymoteusz"/>
        <s v="WIKTOROWICZ Piotr"/>
        <s v="WYSOKIŃSKI Paweł"/>
        <s v="ZAGULSKI Igor"/>
        <s v="ŻYTKO Michał"/>
        <m/>
        <s v="STEPANIUK Jarosław" u="1"/>
        <s v="MIKOŁAJUK Mateusz" u="1"/>
        <s v="PLUTA Antoni" u="1"/>
        <s v="STADNICKI Jerzy" u="1"/>
        <s v="HOSTYŃSKI Szymon" u="1"/>
        <s v="BIELAS Mikołaj" u="1"/>
        <s v="GAWROŃSKI Mateusz" u="1"/>
        <s v="MALICZOWSKI Roch" u="1"/>
        <s v="WEŁNICKI Mateusz" u="1"/>
        <s v="WĘCŁAWEK Kryspin" u="1"/>
        <s v="STAŃDO Maciej" u="1"/>
        <s v="POLNY Kacper" u="1"/>
        <s v="ŚLUSARSKI Miłosz" u="1"/>
        <s v="JABŁOŃSKI Franciszek" u="1"/>
        <s v="SITNIK Kamil" u="1"/>
        <s v="STABRYŁA Mikołaj" u="1"/>
        <s v="PISHCHALA Kiryl" u="1"/>
        <s v="KLONOWSKI Mikołaj" u="1"/>
        <s v="KRÓLIKOWSKI Stanisław" u="1"/>
        <s v="PUŁAWSKI Jakub" u="1"/>
        <s v="PĘKSA Marcin" u="1"/>
        <s v="KOCAN Przemysław" u="1"/>
        <s v="WROŃSKI Marcel" u="1"/>
        <s v="NIEPOŁOMSKI Patryk" u="1"/>
        <s v="GALACH Krzysztof" u="1"/>
        <s v="MIRZAŁEK Filip" u="1"/>
        <s v="TUCHARZ Michał" u="1"/>
        <s v="KUDŁA Patryk" u="1"/>
        <s v="MARCHEWKA Michał" u="1"/>
        <s v="PODSKARBI Jan" u="1"/>
        <s v="CICHOCKI Alan" u="1"/>
        <s v="MILCZAREK Krystian" u="1"/>
        <s v="KOPACZ Michał" u="1"/>
        <s v="ROSENBAJGER Kornel" u="1"/>
        <s v="DZIEWANOWSKI Szymon" u="1"/>
        <s v="WYMYSŁO Bartłomiej" u="1"/>
        <s v="TKACZ Jakub" u="1"/>
        <s v="KARCZEWSKI Karol" u="1"/>
        <s v="AMBROZIK Oliwier" u="1"/>
        <s v="BUDZIŃSKI Fabian" u="1"/>
        <s v="KWAPISZ Szymon" u="1"/>
        <s v="MARCINIAK Eryk" u="1"/>
        <s v="BURZYKOWSKI Dawid" u="1"/>
        <s v="WACHOWSKI Karol" u="1"/>
        <s v="ABRATKIEWICZ Kacper" u="1"/>
        <s v="CZECHOSKI Kacper" u="1"/>
        <s v="DUBLAS Łukasz" u="1"/>
        <s v="FERRAZ Gonzalo" u="1"/>
        <s v="FLORKOWSKI Mikołaj" u="1"/>
        <s v="GRZELAK Andrzej" u="1"/>
        <s v="GRZYB Mateusz" u="1"/>
        <s v="GUTOWSKI Wojciech" u="1"/>
        <s v="KANIA Marek" u="1"/>
        <s v="KANIA Mateusz" u="1"/>
        <s v="OFICJALSKI Gaweł" u="1"/>
        <s v="PIEKIELNY Norbert" u="1"/>
        <s v="PIOTROWSKI Jakub" u="1"/>
        <s v="PODCZERWIŃSKI Oskar" u="1"/>
        <s v="POKRYWA Kacper" u="1"/>
        <s v="ROL Oleh" u="1"/>
        <s v="RZEPKA Maksymilian" u="1"/>
        <s v="SZCZEPANIEC Jakub" u="1"/>
        <s v="SZELĄGOWSKI Wojciech" u="1"/>
        <s v="ŚLIWKA Mateusz" u="1"/>
        <s v="WITKOWSKI Filip" u="1"/>
        <s v="WŁODARCZYK Łukasz" u="1"/>
        <s v="WOJTAKOWSKI Szymon" u="1"/>
        <s v="ŻUREK Damian" u="1"/>
        <s v="MILCZAREK  Krystian" u="1"/>
        <s v="BALCZERCZYK Dawid" u="1"/>
        <s v="BUSSE Kacper" u="1"/>
        <s v="DĄBROWSKI Piotr" u="1"/>
        <s v="Fidler Jakub" u="1"/>
        <s v="GODZIK Jakub" u="1"/>
        <s v="GUMIENIAK Michał" u="1"/>
        <s v="KRAWCZYK Mikołaj" u="1"/>
        <s v="MAMCARZ Mateusz" u="1"/>
        <s v="RÓŻAK Jakub" u="1"/>
        <s v="WÓJCIK Patryk" u="1"/>
        <s v="WYSZYŃSKI Ryszard" u="1"/>
        <s v="BACHANEK Marcin" u="1"/>
        <s v="BATOR Kryspin" u="1"/>
        <s v="BRZOZOWSKI Kacper" u="1"/>
        <s v="CHACHUŁA Wiktor" u="1"/>
        <s v="DALZ Aleksander" u="1"/>
        <s v="JANICKI Artur" u="1"/>
        <s v="KWARCIAK Maciej" u="1"/>
        <s v="LENARCIK Bartłomiej" u="1"/>
        <s v="MAŁOCHA Miłosz" u="1"/>
        <s v="NAŁĘCKI Piotr" u="1"/>
        <s v="OLCZAK Marcin" u="1"/>
        <s v="PALKA Szymon" u="1"/>
        <s v="PAWŁOWSKI Michał" u="1"/>
        <s v="ŚWIĄTEK Jan" u="1"/>
        <s v="ZAJĄC Przemysław" u="1"/>
        <s v="GODLEWSKI Mateusz" u="1"/>
        <s v="GONTEK Tomasz" u="1"/>
        <s v="ZAKRZEWSKI Jakub" u="1"/>
        <s v="WULS Wiktor" u="1"/>
        <s v="ZAWISZA Miłosz" u="1"/>
        <s v="Adamczewski Jan" u="1"/>
        <s v="RYBIŃSKI Kamil" u="1"/>
        <s v="JABŁOŃSKI Mikołaj" u="1"/>
        <s v="GAWLAK-SOCKA Kacper" u="1"/>
        <s v="KOWALSKI Maciej" u="1"/>
        <s v="Fedorowicz Karol" u="1"/>
        <s v="Owczarek Mateusz" u="1"/>
        <s v="TOKARSKI Mateusz" u="1"/>
        <s v="MASALSKI Igor" u="1"/>
        <s v="DULIŃSKI Krzysztof" u="1"/>
        <s v="Ostrowski Paweł" u="1"/>
        <s v="Marzyński Franciszek" u="1"/>
        <s v="KOCHMANIEWICZ Mateusz" u="1"/>
        <s v="NOWAK Jakub" u="1"/>
        <s v="ZEREK Eryk" u="1"/>
        <s v="BIEGA Maciej" u="1"/>
        <s v="Kłosiński Sebastian" u="1"/>
        <s v="KOŁODZIEJ Damian" u="1"/>
        <s v="Hawrylak Filip" u="1"/>
        <s v="DULEWICZ Maciej" u="1"/>
        <s v="SKRZYDLEWSKI Rafał" u="1"/>
        <s v="STASZKIEWICZ Michał" u="1"/>
        <s v="BORKOWSKI Piotr" u="1"/>
        <s v="Graf Mateusz" u="1"/>
        <s v="Jakubski Radosław" u="1"/>
        <s v="JANKOWSKI Krzysztof" u="1"/>
        <s v="BARANOWSKI Łukasz" u="1"/>
        <s v="Sylwestrzak Mateusz" u="1"/>
        <s v="MICHALSKI Piotr" u="1"/>
        <s v="KOCZERGO Hubert" u="1"/>
        <s v="NOGAL Artur" u="1"/>
      </sharedItems>
    </cacheField>
    <cacheField name="Klub" numFmtId="0">
      <sharedItems/>
    </cacheField>
    <cacheField name="Kategoria" numFmtId="0">
      <sharedItems/>
    </cacheField>
    <cacheField name="500m bieg 1" numFmtId="0">
      <sharedItems containsSemiMixedTypes="0" containsString="0" containsNumber="1" containsInteger="1" minValue="0" maxValue="20"/>
    </cacheField>
    <cacheField name="1000m bieg 1" numFmtId="0">
      <sharedItems containsSemiMixedTypes="0" containsString="0" containsNumber="1" containsInteger="1" minValue="0" maxValue="20"/>
    </cacheField>
    <cacheField name="3000m bieg 1" numFmtId="0">
      <sharedItems containsSemiMixedTypes="0" containsString="0" containsNumber="1" containsInteger="1" minValue="0" maxValue="10"/>
    </cacheField>
    <cacheField name="500m bieg 2" numFmtId="0">
      <sharedItems containsSemiMixedTypes="0" containsString="0" containsNumber="1" containsInteger="1" minValue="0" maxValue="20"/>
    </cacheField>
    <cacheField name="1500m bieg 1" numFmtId="0">
      <sharedItems containsSemiMixedTypes="0" containsString="0" containsNumber="1" containsInteger="1" minValue="0" maxValue="20"/>
    </cacheField>
    <cacheField name="5000m bieg 1" numFmtId="0">
      <sharedItems containsSemiMixedTypes="0" containsString="0" containsNumber="1" containsInteger="1" minValue="0" maxValue="10"/>
    </cacheField>
    <cacheField name="bieg masowy bieg 1" numFmtId="0">
      <sharedItems containsSemiMixedTypes="0" containsString="0" containsNumber="1" minValue="0" maxValue="10"/>
    </cacheField>
    <cacheField name="500m bieg 3" numFmtId="0">
      <sharedItems containsSemiMixedTypes="0" containsString="0" containsNumber="1" containsInteger="1" minValue="0" maxValue="20"/>
    </cacheField>
    <cacheField name="1000m bieg 2" numFmtId="0">
      <sharedItems containsSemiMixedTypes="0" containsString="0" containsNumber="1" containsInteger="1" minValue="0" maxValue="20"/>
    </cacheField>
    <cacheField name="3000m bieg 2" numFmtId="0">
      <sharedItems containsSemiMixedTypes="0" containsString="0" containsNumber="1" minValue="0" maxValue="10"/>
    </cacheField>
    <cacheField name="500m bieg 4" numFmtId="0">
      <sharedItems containsSemiMixedTypes="0" containsString="0" containsNumber="1" minValue="0" maxValue="10"/>
    </cacheField>
    <cacheField name="1500m bieg 2" numFmtId="0">
      <sharedItems containsSemiMixedTypes="0" containsString="0" containsNumber="1" minValue="0" maxValue="10"/>
    </cacheField>
    <cacheField name="bieg masowy 2" numFmtId="0">
      <sharedItems containsSemiMixedTypes="0" containsString="0" containsNumber="1" containsInteger="1" minValue="0" maxValue="0"/>
    </cacheField>
    <cacheField name="5000m bieg 2" numFmtId="0">
      <sharedItems containsSemiMixedTypes="0" containsString="0" containsNumber="1" containsInteger="1" minValue="0" maxValue="10"/>
    </cacheField>
    <cacheField name="500m bieg 5" numFmtId="0">
      <sharedItems containsSemiMixedTypes="0" containsString="0" containsNumber="1" minValue="0" maxValue="10"/>
    </cacheField>
    <cacheField name="1000m bieg 3" numFmtId="0">
      <sharedItems containsSemiMixedTypes="0" containsString="0" containsNumber="1" minValue="0" maxValue="10"/>
    </cacheField>
    <cacheField name="3000m bieg 3" numFmtId="0">
      <sharedItems containsSemiMixedTypes="0" containsString="0" containsNumber="1" minValue="0" maxValue="10"/>
    </cacheField>
    <cacheField name="500m bieg 6" numFmtId="0">
      <sharedItems containsSemiMixedTypes="0" containsString="0" containsNumber="1" minValue="0" maxValue="10"/>
    </cacheField>
    <cacheField name="1500m bieg 3" numFmtId="0">
      <sharedItems containsSemiMixedTypes="0" containsString="0" containsNumber="1" minValue="0" maxValue="10"/>
    </cacheField>
    <cacheField name="5000m bieg 3" numFmtId="0">
      <sharedItems containsSemiMixedTypes="0" containsString="0" containsNumber="1" containsInteger="1" minValue="0" maxValue="0"/>
    </cacheField>
    <cacheField name="bieg masowy 3" numFmtId="0">
      <sharedItems containsSemiMixedTypes="0" containsString="0" containsNumber="1" containsInteger="1" minValue="0" maxValue="0"/>
    </cacheField>
    <cacheField name="500m bieg 7" numFmtId="0">
      <sharedItems containsSemiMixedTypes="0" containsString="0" containsNumber="1" containsInteger="1" minValue="0" maxValue="20"/>
    </cacheField>
    <cacheField name="1000m bieg 4" numFmtId="0">
      <sharedItems containsSemiMixedTypes="0" containsString="0" containsNumber="1" containsInteger="1" minValue="0" maxValue="20"/>
    </cacheField>
    <cacheField name="3000m bieg 4" numFmtId="0">
      <sharedItems containsSemiMixedTypes="0" containsString="0" containsNumber="1" minValue="0" maxValue="10"/>
    </cacheField>
    <cacheField name="500m bieg 8" numFmtId="0">
      <sharedItems containsSemiMixedTypes="0" containsString="0" containsNumber="1" containsInteger="1" minValue="0" maxValue="20"/>
    </cacheField>
    <cacheField name="1500m bieg 4" numFmtId="0">
      <sharedItems containsSemiMixedTypes="0" containsString="0" containsNumber="1" containsInteger="1" minValue="0" maxValue="20"/>
    </cacheField>
    <cacheField name="bieg masowy 4" numFmtId="0">
      <sharedItems containsSemiMixedTypes="0" containsString="0" containsNumber="1" minValue="0" maxValue="10"/>
    </cacheField>
    <cacheField name="5000m bieg 4" numFmtId="0">
      <sharedItems containsSemiMixedTypes="0" containsString="0" containsNumber="1" containsInteger="1" minValue="0" maxValue="0"/>
    </cacheField>
    <cacheField name="500m bieg 9" numFmtId="0">
      <sharedItems containsSemiMixedTypes="0" containsString="0" containsNumber="1" containsInteger="1" minValue="0" maxValue="20"/>
    </cacheField>
    <cacheField name="1000m bieg 5" numFmtId="0">
      <sharedItems containsSemiMixedTypes="0" containsString="0" containsNumber="1" containsInteger="1" minValue="0" maxValue="20"/>
    </cacheField>
    <cacheField name="3000m bieg 5" numFmtId="0">
      <sharedItems containsSemiMixedTypes="0" containsString="0" containsNumber="1" minValue="0" maxValue="10"/>
    </cacheField>
    <cacheField name="1500m bieg 5" numFmtId="0">
      <sharedItems containsSemiMixedTypes="0" containsString="0" containsNumber="1" containsInteger="1" minValue="0" maxValue="20"/>
    </cacheField>
    <cacheField name="5000m bieg 5" numFmtId="0">
      <sharedItems containsSemiMixedTypes="0" containsString="0" containsNumber="1" containsInteger="1" minValue="0" maxValue="0"/>
    </cacheField>
    <cacheField name="bieg masowy 5" numFmtId="0">
      <sharedItems containsSemiMixedTypes="0" containsString="0" containsNumber="1" minValue="0" maxValue="10"/>
    </cacheField>
    <cacheField name="500 m" numFmtId="164">
      <sharedItems containsSemiMixedTypes="0" containsString="0" containsNumber="1" minValue="0" maxValue="122" count="127">
        <n v="9"/>
        <n v="63"/>
        <n v="93.5"/>
        <n v="4"/>
        <n v="34.5"/>
        <n v="65"/>
        <n v="41.5"/>
        <n v="75.5"/>
        <n v="2"/>
        <n v="56"/>
        <n v="5"/>
        <n v="10"/>
        <n v="62"/>
        <n v="19"/>
        <n v="110"/>
        <n v="17"/>
        <n v="25"/>
        <n v="31"/>
        <n v="70"/>
        <n v="29"/>
        <n v="43"/>
        <n v="40"/>
        <n v="84"/>
        <n v="11"/>
        <n v="85"/>
        <n v="48"/>
        <n v="0"/>
        <n v="45" u="1"/>
        <n v="27.5" u="1"/>
        <n v="50" u="1"/>
        <n v="32.5" u="1"/>
        <n v="90" u="1"/>
        <n v="12" u="1"/>
        <n v="33" u="1"/>
        <n v="32" u="1"/>
        <n v="68" u="1"/>
        <n v="71" u="1"/>
        <n v="35" u="1"/>
        <n v="80" u="1"/>
        <n v="54" u="1"/>
        <n v="49" u="1"/>
        <n v="105" u="1"/>
        <n v="81" u="1"/>
        <n v="69" u="1"/>
        <n v="44" u="1"/>
        <n v="28" u="1"/>
        <n v="13" u="1"/>
        <n v="24" u="1"/>
        <n v="94" u="1"/>
        <n v="39" u="1"/>
        <n v="75" u="1"/>
        <n v="21" u="1"/>
        <n v="37" u="1"/>
        <n v="16" u="1"/>
        <n v="15" u="1"/>
        <n v="3" u="1"/>
        <n v="22" u="1"/>
        <n v="7" u="1"/>
        <n v="18" u="1"/>
        <n v="27" u="1"/>
        <n v="47" u="1"/>
        <n v="89" u="1"/>
        <n v="79" u="1"/>
        <n v="54.5" u="1"/>
        <n v="115" u="1"/>
        <n v="20" u="1"/>
        <n v="118" u="1"/>
        <n v="52" u="1"/>
        <n v="44.5" u="1"/>
        <n v="1" u="1"/>
        <n v="8" u="1"/>
        <n v="42" u="1"/>
        <n v="30" u="1"/>
        <n v="6" u="1"/>
        <n v="23" u="1"/>
        <n v="72" u="1"/>
        <n v="66" u="1"/>
        <n v="38" u="1"/>
        <n v="50.5" u="1"/>
        <n v="101" u="1"/>
        <n v="108" u="1"/>
        <n v="38.5" u="1"/>
        <n v="14" u="1"/>
        <n v="59" u="1"/>
        <n v="60" u="1"/>
        <n v="61" u="1"/>
        <n v="46.5" u="1"/>
        <n v="78" u="1"/>
        <n v="30.5" u="1"/>
        <n v="15.5" u="1"/>
        <n v="41" u="1"/>
        <n v="76" u="1"/>
        <n v="36" u="1"/>
        <n v="52.5" u="1"/>
        <n v="34" u="1"/>
        <n v="92" u="1"/>
        <n v="113.5" u="1"/>
        <n v="96" u="1"/>
        <n v="58" u="1"/>
        <n v="103" u="1"/>
        <n v="83" u="1"/>
        <n v="26" u="1"/>
        <n v="122" u="1"/>
        <n v="20.5" u="1"/>
        <n v="12.5" u="1"/>
        <n v="121" u="1"/>
        <n v="22.5" u="1"/>
        <n v="104" u="1"/>
        <n v="13.5" u="1"/>
        <n v="23.5" u="1"/>
        <n v="87" u="1"/>
        <n v="24.5" u="1"/>
        <n v="14.5" u="1"/>
        <n v="91" u="1"/>
        <n v="25.5" u="1"/>
        <n v="120" u="1"/>
        <n v="46" u="1"/>
        <n v="28.5" u="1"/>
        <n v="37.5" u="1"/>
        <n v="7.5" u="1"/>
        <n v="49.5" u="1"/>
        <n v="80.099999999999994" u="1"/>
        <n v="97" u="1"/>
        <n v="10.5" u="1"/>
        <n v="51" u="1"/>
        <n v="11.5" u="1"/>
        <n v="55" u="1"/>
      </sharedItems>
    </cacheField>
    <cacheField name="1000 m" numFmtId="164">
      <sharedItems containsSemiMixedTypes="0" containsString="0" containsNumber="1" minValue="0" maxValue="6666" count="70">
        <n v="9"/>
        <n v="30"/>
        <n v="43"/>
        <n v="7"/>
        <n v="21.5"/>
        <n v="50"/>
        <n v="21"/>
        <n v="77"/>
        <n v="27.5"/>
        <n v="0"/>
        <n v="11"/>
        <n v="39"/>
        <n v="40"/>
        <n v="18"/>
        <n v="16"/>
        <n v="10"/>
        <n v="6"/>
        <n v="32"/>
        <n v="40.5"/>
        <n v="31"/>
        <n v="56"/>
        <n v="5"/>
        <n v="46"/>
        <n v="25" u="1"/>
        <n v="15" u="1"/>
        <n v="27" u="1"/>
        <n v="36" u="1"/>
        <n v="64" u="1"/>
        <n v="29" u="1"/>
        <n v="20" u="1"/>
        <n v="34.5" u="1"/>
        <n v="23" u="1"/>
        <n v="45" u="1"/>
        <n v="37" u="1"/>
        <n v="14" u="1"/>
        <n v="58" u="1"/>
        <n v="13" u="1"/>
        <n v="34" u="1"/>
        <n v="41" u="1"/>
        <n v="33" u="1"/>
        <n v="42" u="1"/>
        <n v="28" u="1"/>
        <n v="3" u="1"/>
        <n v="8" u="1"/>
        <n v="4" u="1"/>
        <n v="12" u="1"/>
        <n v="1" u="1"/>
        <n v="2" u="1"/>
        <n v="57" u="1"/>
        <n v="59" u="1"/>
        <n v="24" u="1"/>
        <n v="17" u="1"/>
        <n v="76" u="1"/>
        <n v="44" u="1"/>
        <n v="26" u="1"/>
        <n v="19" u="1"/>
        <n v="22" u="1"/>
        <n v="62" u="1"/>
        <n v="67.000000010000008" u="1"/>
        <n v="38" u="1"/>
        <n v="67" u="1"/>
        <n v="48" u="1"/>
        <n v="49" u="1"/>
        <n v="51" u="1"/>
        <n v="47" u="1"/>
        <n v="61" u="1"/>
        <n v="6666" u="1"/>
        <n v="54" u="1"/>
        <n v="35" u="1"/>
        <n v="666" u="1"/>
      </sharedItems>
    </cacheField>
    <cacheField name="1500 m" numFmtId="164">
      <sharedItems containsSemiMixedTypes="0" containsString="0" containsNumber="1" minValue="0" maxValue="455" count="82">
        <n v="5"/>
        <n v="32"/>
        <n v="39"/>
        <n v="0"/>
        <n v="18.5"/>
        <n v="17"/>
        <n v="24.5"/>
        <n v="45"/>
        <n v="1"/>
        <n v="20.5"/>
        <n v="11"/>
        <n v="24"/>
        <n v="46"/>
        <n v="4"/>
        <n v="16"/>
        <n v="70"/>
        <n v="14"/>
        <n v="18"/>
        <n v="37"/>
        <n v="28"/>
        <n v="35"/>
        <n v="9"/>
        <n v="25.5"/>
        <n v="34"/>
        <n v="8.5" u="1"/>
        <n v="13.5" u="1"/>
        <n v="2" u="1"/>
        <n v="50" u="1"/>
        <n v="25" u="1"/>
        <n v="15" u="1"/>
        <n v="19" u="1"/>
        <n v="60" u="1"/>
        <n v="12" u="1"/>
        <n v="52" u="1"/>
        <n v="48" u="1"/>
        <n v="21" u="1"/>
        <n v="13" u="1"/>
        <n v="31" u="1"/>
        <n v="26" u="1"/>
        <n v="10" u="1"/>
        <n v="8" u="1"/>
        <n v="27" u="1"/>
        <n v="6" u="1"/>
        <n v="3" u="1"/>
        <n v="72" u="1"/>
        <n v="74" u="1"/>
        <n v="54" u="1"/>
        <n v="36" u="1"/>
        <n v="55" u="1"/>
        <n v="47" u="1"/>
        <n v="67" u="1"/>
        <n v="78" u="1"/>
        <n v="57" u="1"/>
        <n v="56" u="1"/>
        <n v="58" u="1"/>
        <n v="42" u="1"/>
        <n v="7" u="1"/>
        <n v="49" u="1"/>
        <n v="44" u="1"/>
        <n v="22" u="1"/>
        <n v="33" u="1"/>
        <n v="38" u="1"/>
        <n v="20" u="1"/>
        <n v="80" u="1"/>
        <n v="23" u="1"/>
        <n v="30" u="1"/>
        <n v="62" u="1"/>
        <n v="29.0001" u="1"/>
        <n v="29" u="1"/>
        <n v="20.001000000000001" u="1"/>
        <n v="17.0001" u="1"/>
        <n v="20.000999999999998" u="1"/>
        <n v="4.5" u="1"/>
        <n v="5.5" u="1"/>
        <n v="455" u="1"/>
        <n v="7.5" u="1"/>
        <n v="41" u="1"/>
        <n v="43" u="1"/>
        <n v="9.5" u="1"/>
        <n v="10.5" u="1"/>
        <n v="51" u="1"/>
        <n v="53" u="1"/>
      </sharedItems>
    </cacheField>
    <cacheField name="3000 m" numFmtId="164">
      <sharedItems containsSemiMixedTypes="0" containsString="0" containsNumber="1" minValue="0" maxValue="82" count="67">
        <n v="0"/>
        <n v="7"/>
        <n v="44.5"/>
        <n v="25"/>
        <n v="8"/>
        <n v="6"/>
        <n v="6.5"/>
        <n v="5.5"/>
        <n v="9"/>
        <n v="40"/>
        <n v="15.5"/>
        <n v="15"/>
        <n v="30" u="1"/>
        <n v="17" u="1"/>
        <n v="35.5" u="1"/>
        <n v="19" u="1"/>
        <n v="55" u="1"/>
        <n v="31" u="1"/>
        <n v="12" u="1"/>
        <n v="33" u="1"/>
        <n v="27" u="1"/>
        <n v="41" u="1"/>
        <n v="18" u="1"/>
        <n v="1" u="1"/>
        <n v="11" u="1"/>
        <n v="43" u="1"/>
        <n v="5" u="1"/>
        <n v="37" u="1"/>
        <n v="24" u="1"/>
        <n v="29" u="1"/>
        <n v="36" u="1"/>
        <n v="16" u="1"/>
        <n v="3" u="1"/>
        <n v="74" u="1"/>
        <n v="20" u="1"/>
        <n v="82" u="1"/>
        <n v="45" u="1"/>
        <n v="49" u="1"/>
        <n v="34" u="1"/>
        <n v="13" u="1"/>
        <n v="28" u="1"/>
        <n v="52" u="1"/>
        <n v="60" u="1"/>
        <n v="26" u="1"/>
        <n v="67" u="1"/>
        <n v="32" u="1"/>
        <n v="23" u="1"/>
        <n v="2" u="1"/>
        <n v="14" u="1"/>
        <n v="10" u="1"/>
        <n v="22" u="1"/>
        <n v="73" u="1"/>
        <n v="66" u="1"/>
        <n v="51" u="1"/>
        <n v="57" u="1"/>
        <n v="48" u="1"/>
        <n v="4" u="1"/>
        <n v="46" u="1"/>
        <n v="59" u="1"/>
        <n v="44" u="1"/>
        <n v="42" u="1"/>
        <n v="50" u="1"/>
        <n v="56" u="1"/>
        <n v="21" u="1"/>
        <n v="35" u="1"/>
        <n v="39" u="1"/>
        <n v="47" u="1"/>
      </sharedItems>
    </cacheField>
    <cacheField name="5000 m" numFmtId="164">
      <sharedItems containsSemiMixedTypes="0" containsString="0" containsNumber="1" minValue="0" maxValue="66" count="60">
        <n v="0"/>
        <n v="9"/>
        <n v="20"/>
        <n v="54" u="1"/>
        <n v="52" u="1"/>
        <n v="10" u="1"/>
        <n v="23" u="1"/>
        <n v="34" u="1"/>
        <n v="18" u="1"/>
        <n v="35" u="1"/>
        <n v="17.5" u="1"/>
        <n v="40" u="1"/>
        <n v="47.5" u="1"/>
        <n v="25" u="1"/>
        <n v="12" u="1"/>
        <n v="7" u="1"/>
        <n v="32" u="1"/>
        <n v="17" u="1"/>
        <n v="15" u="1"/>
        <n v="8" u="1"/>
        <n v="16" u="1"/>
        <n v="5.5" u="1"/>
        <n v="4" u="1"/>
        <n v="61" u="1"/>
        <n v="43" u="1"/>
        <n v="22.5" u="1"/>
        <n v="15.5" u="1"/>
        <n v="11" u="1"/>
        <n v="6" u="1"/>
        <n v="25.5" u="1"/>
        <n v="21" u="1"/>
        <n v="2" u="1"/>
        <n v="28" u="1"/>
        <n v="33" u="1"/>
        <n v="14" u="1"/>
        <n v="16.5" u="1"/>
        <n v="3" u="1"/>
        <n v="29" u="1"/>
        <n v="14.5" u="1"/>
        <n v="6.5" u="1"/>
        <n v="18.5" u="1"/>
        <n v="11.5" u="1"/>
        <n v="27.5" u="1"/>
        <n v="40.5" u="1"/>
        <n v="13.5" u="1"/>
        <n v="22" u="1"/>
        <n v="37" u="1"/>
        <n v="7.5" u="1"/>
        <n v="24" u="1"/>
        <n v="13" u="1"/>
        <n v="36" u="1"/>
        <n v="5" u="1"/>
        <n v="66" u="1"/>
        <n v="42" u="1"/>
        <n v="46" u="1"/>
        <n v="48" u="1"/>
        <n v="19" u="1"/>
        <n v="1" u="1"/>
        <n v="41" u="1"/>
        <n v="30" u="1"/>
      </sharedItems>
    </cacheField>
    <cacheField name="Bieg masowy" numFmtId="164">
      <sharedItems containsSemiMixedTypes="0" containsString="0" containsNumber="1" minValue="0" maxValue="49" count="44">
        <n v="7.5"/>
        <n v="8"/>
        <n v="25.5"/>
        <n v="0"/>
        <n v="23"/>
        <n v="10"/>
        <n v="18"/>
        <n v="6"/>
        <n v="15"/>
        <n v="16.5" u="1"/>
        <n v="15.5" u="1"/>
        <n v="9" u="1"/>
        <n v="30" u="1"/>
        <n v="13" u="1"/>
        <n v="18.5" u="1"/>
        <n v="11" u="1"/>
        <n v="14" u="1"/>
        <n v="49" u="1"/>
        <n v="12" u="1"/>
        <n v="44" u="1"/>
        <n v="28" u="1"/>
        <n v="36.000000999999997" u="1"/>
        <n v="38" u="1"/>
        <n v="41" u="1"/>
        <n v="32" u="1"/>
        <n v="16" u="1"/>
        <n v="36" u="1"/>
        <n v="34" u="1"/>
        <n v="24" u="1"/>
        <n v="20" u="1"/>
        <n v="39" u="1"/>
        <n v="21" u="1"/>
        <n v="7" u="1"/>
        <n v="14.5" u="1"/>
        <n v="13.5" u="1"/>
        <n v="29" u="1"/>
        <n v="26" u="1"/>
        <n v="14.00001" u="1"/>
        <n v="1" u="1"/>
        <n v="17" u="1"/>
        <n v="27" u="1"/>
        <n v="2" u="1"/>
        <n v="3" u="1"/>
        <n v="4" u="1"/>
      </sharedItems>
    </cacheField>
    <cacheField name="Suma do rank PZŁS" numFmtId="0">
      <sharedItems containsSemiMixedTypes="0" containsString="0" containsNumber="1" minValue="0" maxValue="114.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dam" refreshedDate="46089.529129745373" createdVersion="4" refreshedVersion="8" minRefreshableVersion="3" recordCount="77" xr:uid="{00000000-000A-0000-FFFF-FFFF34000000}">
  <cacheSource type="worksheet">
    <worksheetSource name="Kobiety"/>
  </cacheSource>
  <cacheFields count="38">
    <cacheField name="Nazwisko i Imię" numFmtId="0">
      <sharedItems containsBlank="1" count="216">
        <s v="BANASIK Aleksandra"/>
        <s v="BIERNACKA Anna"/>
        <s v="BLUJ Bianka"/>
        <s v="BŁASZCZYK Maja"/>
        <s v="CYMERMAN Nela"/>
        <s v="DYDEK Oliwia"/>
        <s v="DYLĄG Kornelia"/>
        <s v="FUŁAWKA Nela"/>
        <s v="FUROWICZ Maja"/>
        <s v="GAWLAK Maria"/>
        <s v="HARASIUK Amelia"/>
        <s v="IWANEK Alicja"/>
        <s v="JASIŃSKA Lena"/>
        <s v="JASTRZĘBSKA Olga"/>
        <s v="JAWORSKA Antonina"/>
        <s v="KACZOR Natasza"/>
        <s v="KAŁOWSKA Zofia"/>
        <s v="KOBUS Agata"/>
        <s v="KOCAN Zuzanna"/>
        <s v="KUTA Natalia"/>
        <s v="LEWANDOWSKA Zuzanna"/>
        <s v="LEWICKA Maja"/>
        <s v="LITWITZ Małgorzata"/>
        <s v="LUDWICKA Antonina"/>
        <s v="MACHNICKA Małgorzata"/>
        <s v="MARCINKOWSKA Lilla"/>
        <s v="MARSZAŁEK Weronika"/>
        <s v="MAŚLAK Julia"/>
        <s v="MICHALSKA Aleksandra"/>
        <s v="MILNIKIEL Wiktoria"/>
        <s v="NOWACKA Anna"/>
        <s v="ORŁOWSKA Michalina"/>
        <s v="OSTROWSKA Maja"/>
        <s v="PERZYŃSKA Anna"/>
        <s v="PODSKARBI Alicja"/>
        <s v="POLAK Roksana"/>
        <s v="RUTKOWSKA Nina"/>
        <s v="RYBAK Zuzanna"/>
        <s v="SKŁADOWSKA Julia"/>
        <s v="SOCHA Magdalena"/>
        <s v="STEC Julia"/>
        <s v="STOJEK Gabriela"/>
        <s v="STRZYŻ Liliana"/>
        <s v="SWARBUŁA Maja"/>
        <s v="SYCHOWICZ Urszula"/>
        <s v="SZCZĘSNA Zofia"/>
        <s v="SZULIK Jagoda"/>
        <s v="WAWNIKIEWICZ Ada"/>
        <s v="WODZYŃSKA Maria"/>
        <m/>
        <s v="DĄBROWSKA Wiktoria" u="1"/>
        <s v="NOWAK Olimpia" u="1"/>
        <s v="PAPIS Hania" u="1"/>
        <s v="BUDZAN Lena" u="1"/>
        <s v="FIJAŁKOWSKA Natalia" u="1"/>
        <s v="JANISZ Zuzanna" u="1"/>
        <s v="MAJEWSKA Ada" u="1"/>
        <s v="HUCIK Lena" u="1"/>
        <s v="JAROSZEWICZ Julia" u="1"/>
        <s v="WROŃSKA Oliwia" u="1"/>
        <s v="POLAK Julia" u="1"/>
        <s v="MAZUR Olga" u="1"/>
        <s v="DWOJAK Karolina" u="1"/>
        <s v="GOŁOS Julia" u="1"/>
        <s v="KACZOR Amelia" u="1"/>
        <s v="SMEJDA Iga" u="1"/>
        <s v="MACHAŁA Nadia" u="1"/>
        <s v="MARSZAŁEK Zofia" u="1"/>
        <s v="SZEWCZYK Victoria" u="1"/>
        <s v="WĘGLARSKA Lena" u="1"/>
        <s v="ZAWISZA Emilia" u="1"/>
        <s v="DOMITRZ Helena" u="1"/>
        <s v="SADOWSKA Lena" u="1"/>
        <s v="DYMKOWSKA Urszula" u="1"/>
        <s v="KACZOR Julia" u="1"/>
        <s v="SZOMBARA Zofia" u="1"/>
        <s v="DZIENISIEWICZ Wiktoria" u="1"/>
        <s v="KULA Magdalena" u="1"/>
        <s v="SZCZYKUTOWICZ Maja" u="1"/>
        <s v="KARCZEWSKA Julia" u="1"/>
        <s v="SAWICKA Lidia" u="1"/>
        <s v="GRZYWIŃSKA Julia" u="1"/>
        <s v="OBIREK Hanna" u="1"/>
        <s v="WISŁOCKA Lena" u="1"/>
        <s v="DOMAŃSKA Antonina" u="1"/>
        <s v="KUBIN Liwia" u="1"/>
        <s v="TURLIK Patrycja" u="1"/>
        <s v="MATERA Pola" u="1"/>
        <s v="CHARYTON Julia" u="1"/>
        <s v="CZAPNIK Aleksandra" u="1"/>
        <s v="WERYSZKO Lena" u="1"/>
        <s v="BOKSZA Martyna" u="1"/>
        <s v="NOWAK Klementyna" u="1"/>
        <s v="GRZEGORCZYK Hanna" u="1"/>
        <s v="ZIĘCINA Natalia" u="1"/>
        <s v="BARAN Martyna" u="1"/>
        <s v="BIŁYK Pola" u="1"/>
        <s v="BOOS Amelia" u="1"/>
        <s v="BRAUN Zofia" u="1"/>
        <s v="DEL RIO Abril" u="1"/>
        <s v="DUDEK Wiktoria" u="1"/>
        <s v="GRZELKA Olga" u="1"/>
        <s v="LATUSZEK Amelia" u="1"/>
        <s v="MICHALSKA Laura" u="1"/>
        <s v="PALUCH Martyna" u="1"/>
        <s v="SHTEFAN Maja" u="1"/>
        <s v="SMĘDZIK Magdalena" u="1"/>
        <s v="STYK Marzena" u="1"/>
        <s v="SYGUŁA Sandra" u="1"/>
        <s v="TOMCZAK Alicja" u="1"/>
        <s v="WRÓBEL Brygida" u="1"/>
        <s v="ZIOMEK-NOGAL Kaja" u="1"/>
        <s v="CZERWONKA Natalia" u="1"/>
        <s v="BUDNA Julia" u="1"/>
        <s v="CZWERENKO Justyna" u="1"/>
        <s v="DANIELIK Paula" u="1"/>
        <s v="DOMAGAŁA Nikola" u="1"/>
        <s v="FALSKA Malwina" u="1"/>
        <s v="GAWORECKI Nikola" u="1"/>
        <s v="GĄSIENICA-ROJ Marcelina" u="1"/>
        <s v="GRZANECKA Matylda" u="1"/>
        <s v="HALBRYT Dominika" u="1"/>
        <s v="JÓŹWIK Julia" u="1"/>
        <s v="KANIA Maria" u="1"/>
        <s v="KLUF Nadia" u="1"/>
        <s v="KLUK Adrianna" u="1"/>
        <s v="KOPCZAK Jagoda" u="1"/>
        <s v="KOSIACKA Antonina" u="1"/>
        <s v="KRAWIEC Julita" u="1"/>
        <s v="LEBDA Julia" u="1"/>
        <s v="ŁAGODZIC Zuzanna" u="1"/>
        <s v="MAŚLANKA Nikola" u="1"/>
        <s v="MIKOŁAJEWSKA Alicja" u="1"/>
        <s v="PŁOŃCZYK Maja" u="1"/>
        <s v="PUCZEN Gabriela" u="1"/>
        <s v="RUDENKA Liubou" u="1"/>
        <s v="SACHKO Yeva" u="1"/>
        <s v="STAPIŃSKA Anna" u="1"/>
        <s v="STEĆ Amelia" u="1"/>
        <s v="TYSZKIEWICZ Klaudia" u="1"/>
        <s v="WIDEŁ Wiktoria" u="1"/>
        <s v="ZIOMEK Kaja" u="1"/>
        <s v="ŻYTKO Małgorzata" u="1"/>
        <s v="BOSIEK Karolina" u="1"/>
        <s v="CZYSZCZOŃ Magdalena" u="1"/>
        <s v="FINC Natalia" u="1"/>
        <s v="GLAPIŃSKA Agata" u="1"/>
        <s v="JABRZYK Natalia" u="1"/>
        <s v="JASZTAL Alicja" u="1"/>
        <s v="KACZMAREK Olga" u="1"/>
        <s v="KAMIŃSKA Nicolla" u="1"/>
        <s v="KRÓLIKOWSKA Aleksandra" u="1"/>
        <s v="MANDZELOWSKA Julia" u="1"/>
        <s v="MAZUR Hanna" u="1"/>
        <s v="MICHTA Nadia" u="1"/>
        <s v="RUSEK Amelia" u="1"/>
        <s v="SĄCZEK Zuzanna" u="1"/>
        <s v="SOSNOWSKA Maja" u="1"/>
        <s v="SULEJ Julia" u="1"/>
        <s v="ŚMIESZEK Aleksandra" u="1"/>
        <s v="WIEJOWSKA Maja" u="1"/>
        <s v="WOJTASIK Iga" u="1"/>
        <s v="WOŹNIAK Kornelia" u="1"/>
        <s v="WÓJCIK Andżelika" u="1"/>
        <s v="WÓJCIK Maja" u="1"/>
        <s v="WROŃSKA Jagna" u="1"/>
        <s v="HERBUT Agnieszka" u="1"/>
        <s v="Hajduk Joanna" u="1"/>
        <s v="Braun Helena" u="1"/>
        <s v="Bodnar Maja" u="1"/>
        <s v="GĄSECKA Karolina" u="1"/>
        <s v="BORZUTA Aleksandra" u="1"/>
        <s v="MAŃKOWSKA Matylda" u="1"/>
        <s v="STAPIŃSKA Magdalena" u="1"/>
        <s v="DZIUBA Olga" u="1"/>
        <s v="SOBCZAK Katarzyna" u="1"/>
        <s v="OWCZAREK Jagoda" u="1"/>
        <s v="Mańkowska Julia" u="1"/>
        <s v="SOBOTA Patrycja" u="1"/>
        <s v="DZIUBAŁTOWSKA Patrycja" u="1"/>
        <s v="KOPACZ Daria" u="1"/>
        <s v="WULS Ismena" u="1"/>
        <s v="MRUGAŁA Urszula" u="1"/>
        <s v="WÓJCIK Liliana" u="1"/>
        <s v="GONTEK Martyna" u="1"/>
        <s v="KOZAR Kaja" u="1"/>
        <s v="LORENC Klaudia" u="1"/>
        <s v="WOJNAR Kinga" u="1"/>
        <s v="Woźniak Julia" u="1"/>
        <s v="GASYNA Maria" u="1"/>
        <s v="KOŚKA Aleksandra" u="1"/>
        <s v="NAPŁOSZEK Natalia" u="1"/>
        <s v="BĄKOWSKA Karolina" u="1"/>
        <s v="BERNACKA Agnieszka" u="1"/>
        <s v="Woźniak Hania" u="1"/>
        <s v="ŁOZIŃSKA Aleksandra" u="1"/>
        <s v="KLUK Aleksandra" u="1"/>
        <s v="RYBIŃSKA Natalia" u="1"/>
        <s v="ŁUKASZCZYK Aleksandra" u="1"/>
        <s v="Lorenz Patrycja" u="1"/>
        <s v="MARZYŃSKA Faustyna" u="1"/>
        <s v="ZIEMIANIN Zuza" u="1"/>
        <s v="Kotfasińska Zofia" u="1"/>
        <s v="Kalityńska Julia" u="1"/>
        <s v="DOBROWOLSKA Marta" u="1"/>
        <s v="WULS Kornelia" u="1"/>
        <s v="Laska Oliwia" u="1"/>
        <s v="FADEREWSKA Alicja" u="1"/>
        <s v="Borek Magdalena" u="1"/>
        <s v="SOKOŁOWSKA Julia" u="1"/>
        <s v="PLUTA Zofia" u="1"/>
        <s v="GRZANECKA Maja" u="1"/>
        <s v="Godlewska Weronika" u="1"/>
        <s v="DANIELIK Angelika" u="1"/>
        <s v="GAJEWSKA Kaja" u="1"/>
        <s v="KOZERSKA Ewelina" u="1"/>
      </sharedItems>
    </cacheField>
    <cacheField name="Klub" numFmtId="0">
      <sharedItems/>
    </cacheField>
    <cacheField name="Kategoria" numFmtId="0">
      <sharedItems/>
    </cacheField>
    <cacheField name="500m bieg 1" numFmtId="0">
      <sharedItems containsSemiMixedTypes="0" containsString="0" containsNumber="1" containsInteger="1" minValue="0" maxValue="20"/>
    </cacheField>
    <cacheField name="1000m bieg 1" numFmtId="0">
      <sharedItems containsSemiMixedTypes="0" containsString="0" containsNumber="1" containsInteger="1" minValue="0" maxValue="20"/>
    </cacheField>
    <cacheField name="3000m bieg 1" numFmtId="0">
      <sharedItems containsSemiMixedTypes="0" containsString="0" containsNumber="1" containsInteger="1" minValue="0" maxValue="20"/>
    </cacheField>
    <cacheField name="500m bieg 2" numFmtId="0">
      <sharedItems containsSemiMixedTypes="0" containsString="0" containsNumber="1" containsInteger="1" minValue="0" maxValue="20"/>
    </cacheField>
    <cacheField name="1500m bieg 1" numFmtId="0">
      <sharedItems containsSemiMixedTypes="0" containsString="0" containsNumber="1" containsInteger="1" minValue="0" maxValue="20"/>
    </cacheField>
    <cacheField name="bieg masowy bieg 1" numFmtId="0">
      <sharedItems containsSemiMixedTypes="0" containsString="0" containsNumber="1" minValue="0" maxValue="10"/>
    </cacheField>
    <cacheField name="500m bieg 3" numFmtId="0">
      <sharedItems containsSemiMixedTypes="0" containsString="0" containsNumber="1" containsInteger="1" minValue="0" maxValue="20"/>
    </cacheField>
    <cacheField name="1000m bieg 2" numFmtId="0">
      <sharedItems containsSemiMixedTypes="0" containsString="0" containsNumber="1" containsInteger="1" minValue="0" maxValue="20"/>
    </cacheField>
    <cacheField name="3000m bieg 2" numFmtId="0">
      <sharedItems containsSemiMixedTypes="0" containsString="0" containsNumber="1" minValue="0" maxValue="10"/>
    </cacheField>
    <cacheField name="500m bieg 4" numFmtId="0">
      <sharedItems containsSemiMixedTypes="0" containsString="0" containsNumber="1" minValue="0" maxValue="20"/>
    </cacheField>
    <cacheField name="bieg masowy 2" numFmtId="0">
      <sharedItems containsSemiMixedTypes="0" containsString="0" containsNumber="1" containsInteger="1" minValue="0" maxValue="0"/>
    </cacheField>
    <cacheField name="1500m bieg 2" numFmtId="0">
      <sharedItems containsSemiMixedTypes="0" containsString="0" containsNumber="1" minValue="0" maxValue="20"/>
    </cacheField>
    <cacheField name="500m bieg 5" numFmtId="0">
      <sharedItems containsSemiMixedTypes="0" containsString="0" containsNumber="1" containsInteger="1" minValue="0" maxValue="20"/>
    </cacheField>
    <cacheField name="1000m bieg 3" numFmtId="0">
      <sharedItems containsSemiMixedTypes="0" containsString="0" containsNumber="1" containsInteger="1" minValue="0" maxValue="20"/>
    </cacheField>
    <cacheField name="3000m bieg 3" numFmtId="0">
      <sharedItems containsSemiMixedTypes="0" containsString="0" containsNumber="1" containsInteger="1" minValue="0" maxValue="20"/>
    </cacheField>
    <cacheField name="500m bieg 6" numFmtId="0">
      <sharedItems containsSemiMixedTypes="0" containsString="0" containsNumber="1" containsInteger="1" minValue="0" maxValue="20"/>
    </cacheField>
    <cacheField name="1500m bieg 3" numFmtId="0">
      <sharedItems containsSemiMixedTypes="0" containsString="0" containsNumber="1" containsInteger="1" minValue="0" maxValue="20"/>
    </cacheField>
    <cacheField name="bieg masowy 3" numFmtId="0">
      <sharedItems containsSemiMixedTypes="0" containsString="0" containsNumber="1" containsInteger="1" minValue="0" maxValue="0"/>
    </cacheField>
    <cacheField name="500m bieg 7" numFmtId="0">
      <sharedItems containsSemiMixedTypes="0" containsString="0" containsNumber="1" containsInteger="1" minValue="0" maxValue="20"/>
    </cacheField>
    <cacheField name="1000m bieg 4" numFmtId="0">
      <sharedItems containsSemiMixedTypes="0" containsString="0" containsNumber="1" containsInteger="1" minValue="0" maxValue="20"/>
    </cacheField>
    <cacheField name="3000m bieg 4" numFmtId="0">
      <sharedItems containsSemiMixedTypes="0" containsString="0" containsNumber="1" containsInteger="1" minValue="0" maxValue="20"/>
    </cacheField>
    <cacheField name="500m bieg 8" numFmtId="0">
      <sharedItems containsSemiMixedTypes="0" containsString="0" containsNumber="1" containsInteger="1" minValue="0" maxValue="20"/>
    </cacheField>
    <cacheField name="bieg masowy 4" numFmtId="0">
      <sharedItems containsSemiMixedTypes="0" containsString="0" containsNumber="1" containsInteger="1" minValue="0" maxValue="20"/>
    </cacheField>
    <cacheField name="1500m bieg 4" numFmtId="0">
      <sharedItems containsSemiMixedTypes="0" containsString="0" containsNumber="1" containsInteger="1" minValue="0" maxValue="20"/>
    </cacheField>
    <cacheField name="500m bieg 9" numFmtId="0">
      <sharedItems containsSemiMixedTypes="0" containsString="0" containsNumber="1" containsInteger="1" minValue="0" maxValue="20"/>
    </cacheField>
    <cacheField name="1000m bieg 5" numFmtId="0">
      <sharedItems containsSemiMixedTypes="0" containsString="0" containsNumber="1" containsInteger="1" minValue="0" maxValue="20"/>
    </cacheField>
    <cacheField name="3000m bieg 5" numFmtId="0">
      <sharedItems containsSemiMixedTypes="0" containsString="0" containsNumber="1" containsInteger="1" minValue="0" maxValue="20"/>
    </cacheField>
    <cacheField name="1500m bieg 5" numFmtId="0">
      <sharedItems containsSemiMixedTypes="0" containsString="0" containsNumber="1" containsInteger="1" minValue="0" maxValue="20"/>
    </cacheField>
    <cacheField name="bieg masowy 5" numFmtId="0">
      <sharedItems containsSemiMixedTypes="0" containsString="0" containsNumber="1" containsInteger="1" minValue="0" maxValue="20"/>
    </cacheField>
    <cacheField name="500 m" numFmtId="0">
      <sharedItems containsSemiMixedTypes="0" containsString="0" containsNumber="1" minValue="0" maxValue="174" count="126">
        <n v="7"/>
        <n v="0"/>
        <n v="22"/>
        <n v="5"/>
        <n v="105"/>
        <n v="49.5"/>
        <n v="68"/>
        <n v="3"/>
        <n v="20"/>
        <n v="174"/>
        <n v="76"/>
        <n v="42"/>
        <n v="1"/>
        <n v="30"/>
        <n v="86"/>
        <n v="15"/>
        <n v="11"/>
        <n v="12"/>
        <n v="2"/>
        <n v="37"/>
        <n v="8"/>
        <n v="9"/>
        <n v="97"/>
        <n v="14"/>
        <n v="92"/>
        <n v="72"/>
        <n v="40"/>
        <n v="25"/>
        <n v="6"/>
        <n v="52"/>
        <n v="10"/>
        <n v="43"/>
        <n v="71.5"/>
        <n v="38"/>
        <n v="137"/>
        <n v="90" u="1"/>
        <n v="45.5" u="1"/>
        <n v="59" u="1"/>
        <n v="154" u="1"/>
        <n v="63" u="1"/>
        <n v="39" u="1"/>
        <n v="75" u="1"/>
        <n v="87" u="1"/>
        <n v="78" u="1"/>
        <n v="32" u="1"/>
        <n v="34" u="1"/>
        <n v="13" u="1"/>
        <n v="121" u="1"/>
        <n v="33" u="1"/>
        <n v="45" u="1"/>
        <n v="61" u="1"/>
        <n v="127" u="1"/>
        <n v="19" u="1"/>
        <n v="31" u="1"/>
        <n v="36" u="1"/>
        <n v="27" u="1"/>
        <n v="81" u="1"/>
        <n v="67" u="1"/>
        <n v="24.5" u="1"/>
        <n v="24" u="1"/>
        <n v="12.5" u="1"/>
        <n v="4" u="1"/>
        <n v="26" u="1"/>
        <n v="21" u="1"/>
        <n v="18" u="1"/>
        <n v="64" u="1"/>
        <n v="49" u="1"/>
        <n v="126" u="1"/>
        <n v="53.5" u="1"/>
        <n v="27.5" u="1"/>
        <n v="95" u="1"/>
        <n v="102" u="1"/>
        <n v="25.5" u="1"/>
        <n v="29" u="1"/>
        <n v="26.5" u="1"/>
        <n v="46" u="1"/>
        <n v="83" u="1"/>
        <n v="35" u="1"/>
        <n v="111" u="1"/>
        <n v="50" u="1"/>
        <n v="23" u="1"/>
        <n v="41" u="1"/>
        <n v="16" u="1"/>
        <n v="91" u="1"/>
        <n v="73" u="1"/>
        <n v="66" u="1"/>
        <n v="62" u="1"/>
        <n v="60" u="1"/>
        <n v="70" u="1"/>
        <n v="23.5" u="1"/>
        <n v="47" u="1"/>
        <n v="5.5" u="1"/>
        <n v="55" u="1"/>
        <n v="17" u="1"/>
        <n v="100" u="1"/>
        <n v="85" u="1"/>
        <n v="115" u="1"/>
        <n v="57" u="1"/>
        <n v="14.5" u="1"/>
        <n v="82" u="1"/>
        <n v="71" u="1"/>
        <n v="99" u="1"/>
        <n v="2.5" u="1"/>
        <n v="37.5" u="1"/>
        <n v="78.5" u="1"/>
        <n v="8.5" u="1"/>
        <n v="79" u="1"/>
        <n v="44" u="1"/>
        <n v="120" u="1"/>
        <n v="33.5" u="1"/>
        <n v="65" u="1"/>
        <n v="73.099999999999994" u="1"/>
        <n v="54" u="1"/>
        <n v="69" u="1"/>
        <n v="94" u="1"/>
        <n v="56" u="1"/>
        <n v="98" u="1"/>
        <n v="58" u="1"/>
        <n v="106" u="1"/>
        <n v="28" u="1"/>
        <n v="16.5" u="1"/>
        <n v="80" u="1"/>
        <n v="61.5" u="1"/>
        <n v="51" u="1"/>
        <n v="88" u="1"/>
        <n v="53" u="1"/>
      </sharedItems>
    </cacheField>
    <cacheField name="1000 m" numFmtId="0">
      <sharedItems containsSemiMixedTypes="0" containsString="0" containsNumber="1" minValue="0" maxValue="75" count="67">
        <n v="28"/>
        <n v="5"/>
        <n v="9"/>
        <n v="0"/>
        <n v="11"/>
        <n v="74"/>
        <n v="39"/>
        <n v="52"/>
        <n v="2"/>
        <n v="53"/>
        <n v="24"/>
        <n v="6"/>
        <n v="37"/>
        <n v="16"/>
        <n v="3"/>
        <n v="14"/>
        <n v="25"/>
        <n v="15"/>
        <n v="12"/>
        <n v="7"/>
        <n v="49"/>
        <n v="26"/>
        <n v="75"/>
        <n v="4"/>
        <n v="40"/>
        <n v="1"/>
        <n v="10"/>
        <n v="18"/>
        <n v="21"/>
        <n v="38"/>
        <n v="56" u="1"/>
        <n v="36" u="1"/>
        <n v="13" u="1"/>
        <n v="33" u="1"/>
        <n v="17" u="1"/>
        <n v="60" u="1"/>
        <n v="23" u="1"/>
        <n v="20" u="1"/>
        <n v="8" u="1"/>
        <n v="43" u="1"/>
        <n v="62" u="1"/>
        <n v="41" u="1"/>
        <n v="45" u="1"/>
        <n v="34" u="1"/>
        <n v="19" u="1"/>
        <n v="29" u="1"/>
        <n v="22" u="1"/>
        <n v="30" u="1"/>
        <n v="46" u="1"/>
        <n v="27" u="1"/>
        <n v="58" u="1"/>
        <n v="35" u="1"/>
        <n v="44" u="1"/>
        <n v="70" u="1"/>
        <n v="50" u="1"/>
        <n v="26.0001" u="1"/>
        <n v="57" u="1"/>
        <n v="32" u="1"/>
        <n v="29.0001" u="1"/>
        <n v="64" u="1"/>
        <n v="59" u="1"/>
        <n v="14.5" u="1"/>
        <n v="48" u="1"/>
        <n v="72" u="1"/>
        <n v="18.5" u="1"/>
        <n v="31" u="1"/>
        <n v="55" u="1"/>
      </sharedItems>
    </cacheField>
    <cacheField name="1500 m" numFmtId="0">
      <sharedItems containsSemiMixedTypes="0" containsString="0" containsNumber="1" minValue="0" maxValue="90" count="76">
        <n v="19"/>
        <n v="2"/>
        <n v="9"/>
        <n v="0"/>
        <n v="7"/>
        <n v="68"/>
        <n v="26"/>
        <n v="53"/>
        <n v="6"/>
        <n v="13"/>
        <n v="45.5"/>
        <n v="29"/>
        <n v="22"/>
        <n v="11"/>
        <n v="15"/>
        <n v="1"/>
        <n v="36"/>
        <n v="3"/>
        <n v="12"/>
        <n v="43"/>
        <n v="40"/>
        <n v="76.5"/>
        <n v="17"/>
        <n v="14"/>
        <n v="30"/>
        <n v="74"/>
        <n v="28"/>
        <n v="25"/>
        <n v="52" u="1"/>
        <n v="38" u="1"/>
        <n v="20" u="1"/>
        <n v="23" u="1"/>
        <n v="31" u="1"/>
        <n v="62.5" u="1"/>
        <n v="8" u="1"/>
        <n v="4" u="1"/>
        <n v="56" u="1"/>
        <n v="30.5" u="1"/>
        <n v="39" u="1"/>
        <n v="34.5" u="1"/>
        <n v="10" u="1"/>
        <n v="18" u="1"/>
        <n v="21" u="1"/>
        <n v="37" u="1"/>
        <n v="44" u="1"/>
        <n v="2.5" u="1"/>
        <n v="24" u="1"/>
        <n v="7.5" u="1"/>
        <n v="16" u="1"/>
        <n v="32" u="1"/>
        <n v="60" u="1"/>
        <n v="34" u="1"/>
        <n v="61" u="1"/>
        <n v="5" u="1"/>
        <n v="54" u="1"/>
        <n v="35" u="1"/>
        <n v="48" u="1"/>
        <n v="46" u="1"/>
        <n v="49" u="1"/>
        <n v="27" u="1"/>
        <n v="33" u="1"/>
        <n v="42" u="1"/>
        <n v="90" u="1"/>
        <n v="59" u="1"/>
        <n v="70" u="1"/>
        <n v="12.000000000009999" u="1"/>
        <n v="47" u="1"/>
        <n v="13.000019999999999" u="1"/>
        <n v="46.1" u="1"/>
        <n v="57" u="1"/>
        <n v="63" u="1"/>
        <n v="65" u="1"/>
        <n v="58" u="1"/>
        <n v="41" u="1"/>
        <n v="51" u="1"/>
        <n v="67" u="1"/>
      </sharedItems>
    </cacheField>
    <cacheField name="3000 m" numFmtId="0">
      <sharedItems containsSemiMixedTypes="0" containsString="0" containsNumber="1" minValue="0" maxValue="83" count="64">
        <n v="51"/>
        <n v="0"/>
        <n v="25"/>
        <n v="66.5"/>
        <n v="9"/>
        <n v="34"/>
        <n v="15"/>
        <n v="14"/>
        <n v="18.5"/>
        <n v="19"/>
        <n v="18"/>
        <n v="8"/>
        <n v="16"/>
        <n v="33"/>
        <n v="83"/>
        <n v="11"/>
        <n v="12"/>
        <n v="27"/>
        <n v="48"/>
        <n v="50"/>
        <n v="10"/>
        <n v="21"/>
        <n v="30" u="1"/>
        <n v="51.5" u="1"/>
        <n v="65" u="1"/>
        <n v="38" u="1"/>
        <n v="20" u="1"/>
        <n v="41" u="1"/>
        <n v="23" u="1"/>
        <n v="4" u="1"/>
        <n v="5" u="1"/>
        <n v="13" u="1"/>
        <n v="22" u="1"/>
        <n v="23.5" u="1"/>
        <n v="3" u="1"/>
        <n v="7" u="1"/>
        <n v="6" u="1"/>
        <n v="5.5" u="1"/>
        <n v="44" u="1"/>
        <n v="2" u="1"/>
        <n v="1" u="1"/>
        <n v="40" u="1"/>
        <n v="56" u="1"/>
        <n v="54" u="1"/>
        <n v="40.000000000009997" u="1"/>
        <n v="75" u="1"/>
        <n v="36" u="1"/>
        <n v="26" u="1"/>
        <n v="59" u="1"/>
        <n v="47" u="1"/>
        <n v="35" u="1"/>
        <n v="28" u="1"/>
        <n v="31" u="1"/>
        <n v="17" u="1"/>
        <n v="32" u="1"/>
        <n v="78" u="1"/>
        <n v="60" u="1"/>
        <n v="46" u="1"/>
        <n v="24" u="1"/>
        <n v="70" u="1"/>
        <n v="37" u="1"/>
        <n v="64" u="1"/>
        <n v="45" u="1"/>
        <n v="55" u="1"/>
      </sharedItems>
    </cacheField>
    <cacheField name="Bieg masowy" numFmtId="0">
      <sharedItems containsSemiMixedTypes="0" containsString="0" containsNumber="1" minValue="0" maxValue="48" count="37">
        <n v="19"/>
        <n v="9"/>
        <n v="16"/>
        <n v="26.5"/>
        <n v="0"/>
        <n v="20"/>
        <n v="22.5"/>
        <n v="11"/>
        <n v="7.5"/>
        <n v="26"/>
        <n v="14"/>
        <n v="41"/>
        <n v="6"/>
        <n v="10"/>
        <n v="15"/>
        <n v="12"/>
        <n v="23"/>
        <n v="48"/>
        <n v="28" u="1"/>
        <n v="6.5" u="1"/>
        <n v="13" u="1"/>
        <n v="15.5" u="1"/>
        <n v="7" u="1"/>
        <n v="18" u="1"/>
        <n v="16.000000100000001" u="1"/>
        <n v="8" u="1"/>
        <n v="33" u="1"/>
        <n v="21" u="1"/>
        <n v="20.000000100000001" u="1"/>
        <n v="24" u="1"/>
        <n v="17" u="1"/>
        <n v="4" u="1"/>
        <n v="5" u="1"/>
        <n v="2" u="1"/>
        <n v="1" u="1"/>
        <n v="3" u="1"/>
        <n v="27" u="1"/>
      </sharedItems>
    </cacheField>
    <cacheField name="Suma do rank PZŁS" numFmtId="0">
      <sharedItems containsSemiMixedTypes="0" containsString="0" containsNumber="1" minValue="0" maxValue="163.2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6">
  <r>
    <x v="0"/>
    <s v="UKS Orlica Duszniki Zdrój"/>
    <s v="C-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"/>
    <n v="9"/>
    <n v="0"/>
    <n v="5"/>
    <n v="5"/>
    <n v="7.5"/>
    <n v="0"/>
    <n v="0"/>
    <n v="0"/>
    <n v="0"/>
    <n v="0"/>
    <n v="0"/>
    <n v="0"/>
    <x v="0"/>
    <x v="0"/>
    <x v="0"/>
    <x v="0"/>
    <x v="0"/>
    <x v="0"/>
    <n v="11.5"/>
  </r>
  <r>
    <x v="1"/>
    <s v="UKS Orły Zakopane"/>
    <s v="C-2"/>
    <n v="0"/>
    <n v="0"/>
    <n v="0"/>
    <n v="0"/>
    <n v="0"/>
    <n v="0"/>
    <n v="0"/>
    <n v="16"/>
    <n v="15"/>
    <n v="0"/>
    <n v="0"/>
    <n v="0"/>
    <n v="0"/>
    <n v="0"/>
    <n v="0"/>
    <n v="0"/>
    <n v="0"/>
    <n v="0"/>
    <n v="0"/>
    <n v="0"/>
    <n v="0"/>
    <n v="14"/>
    <n v="0"/>
    <n v="7"/>
    <n v="15"/>
    <n v="14"/>
    <n v="0"/>
    <n v="0"/>
    <n v="18"/>
    <n v="15"/>
    <n v="0"/>
    <n v="18"/>
    <n v="0"/>
    <n v="8"/>
    <x v="1"/>
    <x v="1"/>
    <x v="1"/>
    <x v="1"/>
    <x v="0"/>
    <x v="1"/>
    <n v="66"/>
  </r>
  <r>
    <x v="2"/>
    <s v="UKS Sparta Grodzisk Mazowiecki"/>
    <s v="C-1"/>
    <n v="15"/>
    <n v="18"/>
    <n v="10"/>
    <n v="16"/>
    <n v="16"/>
    <n v="0"/>
    <n v="7.5"/>
    <n v="13"/>
    <n v="0"/>
    <n v="9"/>
    <n v="7.5"/>
    <n v="0"/>
    <n v="0"/>
    <n v="9"/>
    <n v="8"/>
    <n v="9"/>
    <n v="9"/>
    <n v="9"/>
    <n v="8"/>
    <n v="0"/>
    <n v="0"/>
    <n v="11"/>
    <n v="0"/>
    <n v="7.5"/>
    <n v="14"/>
    <n v="15"/>
    <n v="9"/>
    <n v="0"/>
    <n v="0"/>
    <n v="16"/>
    <n v="9"/>
    <n v="0"/>
    <n v="0"/>
    <n v="9"/>
    <x v="2"/>
    <x v="2"/>
    <x v="2"/>
    <x v="2"/>
    <x v="1"/>
    <x v="2"/>
    <n v="114.5"/>
  </r>
  <r>
    <x v="3"/>
    <s v="MKS Cuprum Lubin"/>
    <s v="C-1"/>
    <n v="0"/>
    <n v="0"/>
    <n v="0"/>
    <n v="0"/>
    <n v="0"/>
    <n v="0"/>
    <n v="0"/>
    <n v="4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3"/>
    <x v="3"/>
    <x v="3"/>
    <x v="0"/>
    <x v="0"/>
    <x v="3"/>
    <n v="5.5"/>
  </r>
  <r>
    <x v="4"/>
    <s v="KS SNPTT 1907 Zakopane"/>
    <s v="C-1"/>
    <n v="3"/>
    <n v="4"/>
    <n v="0"/>
    <n v="5"/>
    <n v="3"/>
    <n v="0"/>
    <n v="9"/>
    <n v="7"/>
    <n v="9"/>
    <n v="0"/>
    <n v="0"/>
    <n v="0"/>
    <n v="0"/>
    <n v="0"/>
    <n v="6"/>
    <n v="5.5"/>
    <n v="0"/>
    <n v="6.5"/>
    <n v="5.5"/>
    <n v="0"/>
    <n v="0"/>
    <n v="0"/>
    <n v="3"/>
    <n v="0"/>
    <n v="0"/>
    <n v="0"/>
    <n v="6.5"/>
    <n v="0"/>
    <n v="7"/>
    <n v="0"/>
    <n v="7"/>
    <n v="10"/>
    <n v="0"/>
    <n v="7.5"/>
    <x v="4"/>
    <x v="4"/>
    <x v="4"/>
    <x v="1"/>
    <x v="0"/>
    <x v="4"/>
    <n v="40.75"/>
  </r>
  <r>
    <x v="5"/>
    <s v="KS Turbacz XC"/>
    <s v="C-2"/>
    <n v="10"/>
    <n v="8"/>
    <n v="0"/>
    <n v="9"/>
    <n v="7"/>
    <n v="0"/>
    <n v="0"/>
    <n v="11"/>
    <n v="12"/>
    <n v="0"/>
    <n v="0"/>
    <n v="0"/>
    <n v="0"/>
    <n v="0"/>
    <n v="0"/>
    <n v="0"/>
    <n v="0"/>
    <n v="0"/>
    <n v="0"/>
    <n v="0"/>
    <n v="0"/>
    <n v="9"/>
    <n v="16"/>
    <n v="0"/>
    <n v="11"/>
    <n v="10"/>
    <n v="0"/>
    <n v="0"/>
    <n v="15"/>
    <n v="14"/>
    <n v="0"/>
    <n v="0"/>
    <n v="0"/>
    <n v="0"/>
    <x v="5"/>
    <x v="5"/>
    <x v="5"/>
    <x v="0"/>
    <x v="0"/>
    <x v="3"/>
    <n v="66"/>
  </r>
  <r>
    <x v="6"/>
    <s v="WTŁ Stegny Warszawa"/>
    <s v="C-1"/>
    <n v="0"/>
    <n v="0"/>
    <n v="0"/>
    <n v="0"/>
    <n v="0"/>
    <n v="0"/>
    <n v="0"/>
    <n v="8"/>
    <n v="0"/>
    <n v="0"/>
    <n v="6"/>
    <n v="0"/>
    <n v="0"/>
    <n v="0"/>
    <n v="6.5"/>
    <n v="6"/>
    <n v="0"/>
    <n v="7"/>
    <n v="6.5"/>
    <n v="0"/>
    <n v="0"/>
    <n v="1"/>
    <n v="10"/>
    <n v="0"/>
    <n v="4"/>
    <n v="7"/>
    <n v="0"/>
    <n v="0"/>
    <n v="9"/>
    <n v="5"/>
    <n v="0"/>
    <n v="11"/>
    <n v="0"/>
    <n v="0"/>
    <x v="6"/>
    <x v="6"/>
    <x v="6"/>
    <x v="0"/>
    <x v="0"/>
    <x v="3"/>
    <n v="43.5"/>
  </r>
  <r>
    <x v="7"/>
    <s v="KS ARENA Tomaszów Mazowiecki"/>
    <s v="C-1"/>
    <n v="16"/>
    <n v="20"/>
    <n v="9"/>
    <n v="20"/>
    <n v="15"/>
    <n v="0"/>
    <n v="0"/>
    <n v="0"/>
    <n v="18"/>
    <n v="8"/>
    <n v="8"/>
    <n v="9"/>
    <n v="0"/>
    <n v="0"/>
    <n v="7.5"/>
    <n v="8"/>
    <n v="0"/>
    <n v="0"/>
    <n v="9"/>
    <n v="0"/>
    <n v="0"/>
    <n v="12"/>
    <n v="18"/>
    <n v="0"/>
    <n v="12"/>
    <n v="12"/>
    <n v="0"/>
    <n v="0"/>
    <n v="0"/>
    <n v="13"/>
    <n v="8"/>
    <n v="0"/>
    <n v="0"/>
    <n v="0"/>
    <x v="7"/>
    <x v="7"/>
    <x v="7"/>
    <x v="3"/>
    <x v="0"/>
    <x v="3"/>
    <n v="111.25"/>
  </r>
  <r>
    <x v="8"/>
    <s v="UKS Orlica Duszniki Zdrój"/>
    <s v="C-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7"/>
    <n v="0"/>
    <n v="2"/>
    <n v="1"/>
    <n v="10"/>
    <n v="0"/>
    <n v="0"/>
    <n v="0"/>
    <n v="0"/>
    <n v="0"/>
    <n v="0"/>
    <n v="0"/>
    <x v="8"/>
    <x v="3"/>
    <x v="8"/>
    <x v="0"/>
    <x v="0"/>
    <x v="5"/>
    <n v="5"/>
  </r>
  <r>
    <x v="9"/>
    <s v="IUKS Dziewiątka Tomaszów Mazowiecki"/>
    <s v="C-1"/>
    <n v="0"/>
    <n v="0"/>
    <n v="0"/>
    <n v="0"/>
    <n v="0"/>
    <n v="0"/>
    <n v="0"/>
    <n v="0"/>
    <n v="0"/>
    <n v="0"/>
    <n v="0"/>
    <n v="0"/>
    <n v="0"/>
    <n v="0"/>
    <n v="10"/>
    <n v="7.5"/>
    <n v="8"/>
    <n v="10"/>
    <n v="7.5"/>
    <n v="0"/>
    <n v="0"/>
    <n v="18"/>
    <n v="20"/>
    <n v="0"/>
    <n v="18"/>
    <n v="13"/>
    <n v="0"/>
    <n v="0"/>
    <n v="0"/>
    <n v="0"/>
    <n v="0"/>
    <n v="0"/>
    <n v="0"/>
    <n v="0"/>
    <x v="9"/>
    <x v="8"/>
    <x v="9"/>
    <x v="4"/>
    <x v="0"/>
    <x v="3"/>
    <n v="56"/>
  </r>
  <r>
    <x v="10"/>
    <s v="MKS Cuprum Lubin"/>
    <s v="C-1"/>
    <n v="0"/>
    <n v="0"/>
    <n v="0"/>
    <n v="0"/>
    <n v="0"/>
    <n v="0"/>
    <n v="0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10"/>
    <x v="9"/>
    <x v="3"/>
    <x v="0"/>
    <x v="0"/>
    <x v="3"/>
    <n v="2.5"/>
  </r>
  <r>
    <x v="11"/>
    <s v="MKS Cuprum Lubin"/>
    <s v="C-1"/>
    <n v="1"/>
    <n v="2"/>
    <n v="0"/>
    <n v="3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5"/>
    <n v="0"/>
    <n v="0"/>
    <n v="0"/>
    <n v="0"/>
    <n v="0"/>
    <n v="6"/>
    <n v="4"/>
    <n v="6"/>
    <n v="9"/>
    <n v="0"/>
    <n v="0"/>
    <x v="11"/>
    <x v="10"/>
    <x v="10"/>
    <x v="5"/>
    <x v="0"/>
    <x v="3"/>
    <n v="19"/>
  </r>
  <r>
    <x v="12"/>
    <s v="UKS Błyskawica Domaniewice"/>
    <s v="C-2"/>
    <n v="13"/>
    <n v="15"/>
    <n v="0"/>
    <n v="0"/>
    <n v="13"/>
    <n v="0"/>
    <n v="0"/>
    <n v="14"/>
    <n v="14"/>
    <n v="0"/>
    <n v="0"/>
    <n v="0"/>
    <n v="0"/>
    <n v="0"/>
    <n v="0"/>
    <n v="0"/>
    <n v="0"/>
    <n v="0"/>
    <n v="0"/>
    <n v="0"/>
    <n v="0"/>
    <n v="13"/>
    <n v="0"/>
    <n v="6.5"/>
    <n v="10"/>
    <n v="11"/>
    <n v="0"/>
    <n v="0"/>
    <n v="12"/>
    <n v="10"/>
    <n v="0"/>
    <n v="0"/>
    <n v="0"/>
    <n v="0"/>
    <x v="12"/>
    <x v="11"/>
    <x v="11"/>
    <x v="6"/>
    <x v="0"/>
    <x v="3"/>
    <n v="65.75"/>
  </r>
  <r>
    <x v="13"/>
    <s v="KS Pilica Tomaszów Mazowiecki"/>
    <s v="C-2"/>
    <n v="9"/>
    <n v="7"/>
    <n v="0"/>
    <n v="10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13"/>
    <x v="3"/>
    <x v="0"/>
    <x v="0"/>
    <x v="0"/>
    <x v="3"/>
    <n v="15.5"/>
  </r>
  <r>
    <x v="14"/>
    <s v="IUKS Dziewiątka Tomaszów Mazowiecki"/>
    <s v="C-1"/>
    <n v="20"/>
    <n v="0"/>
    <n v="0"/>
    <n v="0"/>
    <n v="18"/>
    <n v="0"/>
    <n v="0"/>
    <n v="20"/>
    <n v="20"/>
    <n v="0"/>
    <n v="10"/>
    <n v="10"/>
    <n v="0"/>
    <n v="0"/>
    <n v="0"/>
    <n v="0"/>
    <n v="0"/>
    <n v="0"/>
    <n v="0"/>
    <n v="0"/>
    <n v="0"/>
    <n v="20"/>
    <n v="0"/>
    <n v="8"/>
    <n v="20"/>
    <n v="18"/>
    <n v="0"/>
    <n v="0"/>
    <n v="20"/>
    <n v="20"/>
    <n v="0"/>
    <n v="0"/>
    <n v="0"/>
    <n v="0"/>
    <x v="14"/>
    <x v="12"/>
    <x v="12"/>
    <x v="4"/>
    <x v="0"/>
    <x v="3"/>
    <n v="102"/>
  </r>
  <r>
    <x v="15"/>
    <s v="IUKS Dziewiątka Tomaszów Mazowiecki"/>
    <s v="C-1"/>
    <n v="2"/>
    <n v="3"/>
    <n v="0"/>
    <n v="4"/>
    <n v="1"/>
    <n v="0"/>
    <n v="0"/>
    <n v="6"/>
    <n v="8"/>
    <n v="0"/>
    <n v="0"/>
    <n v="0"/>
    <n v="0"/>
    <n v="0"/>
    <n v="0"/>
    <n v="0"/>
    <n v="0"/>
    <n v="0"/>
    <n v="0"/>
    <n v="0"/>
    <n v="0"/>
    <n v="0"/>
    <n v="4"/>
    <n v="0"/>
    <n v="0"/>
    <n v="0"/>
    <n v="0"/>
    <n v="0"/>
    <n v="5"/>
    <n v="3"/>
    <n v="5.5"/>
    <n v="0"/>
    <n v="0"/>
    <n v="0"/>
    <x v="15"/>
    <x v="13"/>
    <x v="8"/>
    <x v="7"/>
    <x v="0"/>
    <x v="3"/>
    <n v="20.75"/>
  </r>
  <r>
    <x v="16"/>
    <s v="MKS Cuprum Lubin"/>
    <s v="C-1"/>
    <n v="5"/>
    <n v="6"/>
    <n v="0"/>
    <n v="6"/>
    <n v="4"/>
    <n v="0"/>
    <n v="0"/>
    <n v="9"/>
    <n v="10"/>
    <n v="0"/>
    <n v="0"/>
    <n v="0"/>
    <n v="0"/>
    <n v="0"/>
    <n v="0"/>
    <n v="0"/>
    <n v="0"/>
    <n v="0"/>
    <n v="0"/>
    <n v="0"/>
    <n v="0"/>
    <n v="5"/>
    <n v="0"/>
    <n v="0"/>
    <n v="0"/>
    <n v="0"/>
    <n v="0"/>
    <n v="0"/>
    <n v="0"/>
    <n v="0"/>
    <n v="0"/>
    <n v="0"/>
    <n v="0"/>
    <n v="0"/>
    <x v="16"/>
    <x v="14"/>
    <x v="13"/>
    <x v="0"/>
    <x v="0"/>
    <x v="3"/>
    <n v="22.5"/>
  </r>
  <r>
    <x v="17"/>
    <s v="UKS Sparta Grodzisk Mazowiecki"/>
    <s v="C-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5"/>
    <n v="0"/>
    <n v="9"/>
    <n v="16"/>
    <n v="16"/>
    <n v="8"/>
    <n v="0"/>
    <n v="0"/>
    <n v="18"/>
    <n v="0"/>
    <n v="0"/>
    <n v="0"/>
    <n v="10"/>
    <x v="17"/>
    <x v="13"/>
    <x v="14"/>
    <x v="8"/>
    <x v="0"/>
    <x v="6"/>
    <n v="37"/>
  </r>
  <r>
    <x v="18"/>
    <s v="IUKS Dziewiątka Tomaszów Mazowiecki"/>
    <s v="C-2"/>
    <n v="18"/>
    <n v="0"/>
    <n v="0"/>
    <n v="0"/>
    <n v="20"/>
    <n v="10"/>
    <n v="0"/>
    <n v="18"/>
    <n v="0"/>
    <n v="10"/>
    <n v="9"/>
    <n v="0"/>
    <n v="0"/>
    <n v="10"/>
    <n v="9"/>
    <n v="10"/>
    <n v="10"/>
    <n v="0"/>
    <n v="10"/>
    <n v="0"/>
    <n v="0"/>
    <n v="16"/>
    <n v="0"/>
    <n v="10"/>
    <n v="0"/>
    <n v="20"/>
    <n v="0"/>
    <n v="0"/>
    <n v="0"/>
    <n v="0"/>
    <n v="10"/>
    <n v="20"/>
    <n v="0"/>
    <n v="0"/>
    <x v="18"/>
    <x v="15"/>
    <x v="15"/>
    <x v="9"/>
    <x v="2"/>
    <x v="3"/>
    <n v="105"/>
  </r>
  <r>
    <x v="19"/>
    <s v="UKS Orlica Duszniki Zdrój"/>
    <s v="C-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"/>
    <n v="6"/>
    <n v="0"/>
    <n v="3"/>
    <n v="0"/>
    <n v="6"/>
    <n v="0"/>
    <n v="0"/>
    <n v="0"/>
    <n v="0"/>
    <n v="0"/>
    <n v="0"/>
    <n v="0"/>
    <x v="10"/>
    <x v="16"/>
    <x v="3"/>
    <x v="0"/>
    <x v="0"/>
    <x v="7"/>
    <n v="5.5"/>
  </r>
  <r>
    <x v="20"/>
    <s v="Fundacja ŁiSW Legia Warszawa"/>
    <s v="C-2"/>
    <n v="14"/>
    <n v="16"/>
    <n v="0"/>
    <n v="15"/>
    <n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19"/>
    <x v="14"/>
    <x v="16"/>
    <x v="0"/>
    <x v="0"/>
    <x v="3"/>
    <n v="29.5"/>
  </r>
  <r>
    <x v="21"/>
    <s v="KS Pilica Tomaszów Mazowiecki"/>
    <s v="C-1"/>
    <n v="7"/>
    <n v="13"/>
    <n v="0"/>
    <n v="13"/>
    <n v="0"/>
    <n v="0"/>
    <n v="0"/>
    <n v="0"/>
    <n v="0"/>
    <n v="0"/>
    <n v="0"/>
    <n v="0"/>
    <n v="0"/>
    <n v="0"/>
    <n v="0"/>
    <n v="0"/>
    <n v="0"/>
    <n v="0"/>
    <n v="0"/>
    <n v="0"/>
    <n v="0"/>
    <n v="6"/>
    <n v="12"/>
    <n v="0"/>
    <n v="7"/>
    <n v="4"/>
    <n v="0"/>
    <n v="0"/>
    <n v="10"/>
    <n v="7"/>
    <n v="0"/>
    <n v="14"/>
    <n v="0"/>
    <n v="0"/>
    <x v="20"/>
    <x v="17"/>
    <x v="17"/>
    <x v="0"/>
    <x v="0"/>
    <x v="3"/>
    <n v="46.5"/>
  </r>
  <r>
    <x v="22"/>
    <s v="KS ARENA Tomaszów Mazowiecki"/>
    <s v="C-1"/>
    <n v="6"/>
    <n v="9"/>
    <n v="8"/>
    <n v="8"/>
    <n v="8"/>
    <n v="0"/>
    <n v="0"/>
    <n v="0"/>
    <n v="11"/>
    <n v="0"/>
    <n v="6.5"/>
    <n v="8"/>
    <n v="0"/>
    <n v="0"/>
    <n v="0"/>
    <n v="6.5"/>
    <n v="0"/>
    <n v="7.5"/>
    <n v="7"/>
    <n v="0"/>
    <n v="0"/>
    <n v="3"/>
    <n v="8"/>
    <n v="0"/>
    <n v="1"/>
    <n v="2"/>
    <n v="0"/>
    <n v="0"/>
    <n v="8"/>
    <n v="6"/>
    <n v="7.5"/>
    <n v="12"/>
    <n v="0"/>
    <n v="0"/>
    <x v="21"/>
    <x v="18"/>
    <x v="18"/>
    <x v="10"/>
    <x v="0"/>
    <x v="3"/>
    <n v="66.5"/>
  </r>
  <r>
    <x v="23"/>
    <s v="KS Pilica Tomaszów Mazowiecki"/>
    <s v="C-2"/>
    <n v="8"/>
    <n v="12"/>
    <n v="0"/>
    <n v="11"/>
    <n v="12"/>
    <n v="0"/>
    <n v="0"/>
    <n v="0"/>
    <n v="0"/>
    <n v="0"/>
    <n v="0"/>
    <n v="0"/>
    <n v="0"/>
    <n v="0"/>
    <n v="0"/>
    <n v="0"/>
    <n v="0"/>
    <n v="0"/>
    <n v="0"/>
    <n v="0"/>
    <n v="0"/>
    <n v="7"/>
    <n v="11"/>
    <n v="0"/>
    <n v="6"/>
    <n v="3"/>
    <n v="0"/>
    <n v="0"/>
    <n v="11"/>
    <n v="8"/>
    <n v="6.5"/>
    <n v="13"/>
    <n v="0"/>
    <n v="0"/>
    <x v="20"/>
    <x v="19"/>
    <x v="19"/>
    <x v="6"/>
    <x v="0"/>
    <x v="3"/>
    <n v="54.25"/>
  </r>
  <r>
    <x v="24"/>
    <s v="Klub Sportowy AZS Zakopane"/>
    <s v="C-1"/>
    <n v="12"/>
    <n v="14"/>
    <n v="0"/>
    <n v="18"/>
    <n v="11"/>
    <n v="0"/>
    <n v="0"/>
    <n v="15"/>
    <n v="16"/>
    <n v="0"/>
    <n v="0"/>
    <n v="0"/>
    <n v="0"/>
    <n v="0"/>
    <n v="0"/>
    <n v="0"/>
    <n v="0"/>
    <n v="0"/>
    <n v="0"/>
    <n v="0"/>
    <n v="0"/>
    <n v="10"/>
    <n v="15"/>
    <n v="0"/>
    <n v="13"/>
    <n v="8"/>
    <n v="0"/>
    <n v="0"/>
    <n v="16"/>
    <n v="11"/>
    <n v="0"/>
    <n v="16"/>
    <n v="0"/>
    <n v="0"/>
    <x v="22"/>
    <x v="20"/>
    <x v="20"/>
    <x v="0"/>
    <x v="0"/>
    <x v="3"/>
    <n v="87.5"/>
  </r>
  <r>
    <x v="25"/>
    <s v="GKS Stoczniowiec Gdańsk"/>
    <s v="C-2"/>
    <n v="4"/>
    <n v="5"/>
    <n v="0"/>
    <n v="7"/>
    <n v="9"/>
    <n v="0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23"/>
    <x v="21"/>
    <x v="21"/>
    <x v="0"/>
    <x v="0"/>
    <x v="5"/>
    <n v="12.5"/>
  </r>
  <r>
    <x v="26"/>
    <s v="UKS Sparta Grodzisk Mazowiecki"/>
    <s v="C-1"/>
    <n v="11"/>
    <n v="11"/>
    <n v="0"/>
    <n v="12"/>
    <n v="6"/>
    <n v="0"/>
    <n v="8"/>
    <n v="10"/>
    <n v="0"/>
    <n v="7.5"/>
    <n v="7"/>
    <n v="7.5"/>
    <n v="0"/>
    <n v="0"/>
    <n v="7"/>
    <n v="7"/>
    <n v="7.5"/>
    <n v="8"/>
    <n v="6"/>
    <n v="0"/>
    <n v="0"/>
    <n v="8"/>
    <n v="13"/>
    <n v="0"/>
    <n v="8"/>
    <n v="6"/>
    <n v="7"/>
    <n v="0"/>
    <n v="14"/>
    <n v="12"/>
    <n v="0"/>
    <n v="0"/>
    <n v="0"/>
    <n v="0"/>
    <x v="24"/>
    <x v="2"/>
    <x v="22"/>
    <x v="11"/>
    <x v="0"/>
    <x v="8"/>
    <n v="84.25"/>
  </r>
  <r>
    <x v="27"/>
    <s v="Klub Sportowy AZS Zakopane"/>
    <s v="C-2"/>
    <n v="0"/>
    <n v="10"/>
    <n v="0"/>
    <n v="14"/>
    <n v="10"/>
    <n v="0"/>
    <n v="0"/>
    <n v="12"/>
    <n v="13"/>
    <n v="0"/>
    <n v="0"/>
    <n v="0"/>
    <n v="0"/>
    <n v="0"/>
    <n v="0"/>
    <n v="0"/>
    <n v="0"/>
    <n v="0"/>
    <n v="0"/>
    <n v="0"/>
    <n v="0"/>
    <n v="0"/>
    <n v="14"/>
    <n v="0"/>
    <n v="9"/>
    <n v="9"/>
    <n v="0"/>
    <n v="0"/>
    <n v="13"/>
    <n v="9"/>
    <n v="0"/>
    <n v="15"/>
    <n v="0"/>
    <n v="0"/>
    <x v="25"/>
    <x v="22"/>
    <x v="23"/>
    <x v="0"/>
    <x v="0"/>
    <x v="3"/>
    <n v="64"/>
  </r>
  <r>
    <x v="28"/>
    <e v="#N/A"/>
    <e v="#N/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26"/>
    <x v="9"/>
    <x v="3"/>
    <x v="0"/>
    <x v="0"/>
    <x v="3"/>
    <n v="0"/>
  </r>
  <r>
    <x v="28"/>
    <e v="#N/A"/>
    <e v="#N/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26"/>
    <x v="9"/>
    <x v="3"/>
    <x v="0"/>
    <x v="0"/>
    <x v="3"/>
    <n v="0"/>
  </r>
  <r>
    <x v="28"/>
    <e v="#N/A"/>
    <e v="#N/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26"/>
    <x v="9"/>
    <x v="3"/>
    <x v="0"/>
    <x v="0"/>
    <x v="3"/>
    <n v="0"/>
  </r>
  <r>
    <x v="28"/>
    <e v="#N/A"/>
    <e v="#N/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26"/>
    <x v="9"/>
    <x v="3"/>
    <x v="0"/>
    <x v="0"/>
    <x v="3"/>
    <n v="0"/>
  </r>
  <r>
    <x v="28"/>
    <e v="#N/A"/>
    <e v="#N/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26"/>
    <x v="9"/>
    <x v="3"/>
    <x v="0"/>
    <x v="0"/>
    <x v="3"/>
    <n v="0"/>
  </r>
  <r>
    <x v="28"/>
    <e v="#N/A"/>
    <e v="#N/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26"/>
    <x v="9"/>
    <x v="3"/>
    <x v="0"/>
    <x v="0"/>
    <x v="3"/>
    <n v="0"/>
  </r>
  <r>
    <x v="28"/>
    <e v="#N/A"/>
    <e v="#N/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26"/>
    <x v="9"/>
    <x v="3"/>
    <x v="0"/>
    <x v="0"/>
    <x v="3"/>
    <n v="0"/>
  </r>
  <r>
    <x v="28"/>
    <e v="#N/A"/>
    <e v="#N/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26"/>
    <x v="9"/>
    <x v="3"/>
    <x v="0"/>
    <x v="0"/>
    <x v="3"/>
    <n v="0"/>
  </r>
  <r>
    <x v="28"/>
    <e v="#N/A"/>
    <e v="#N/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26"/>
    <x v="9"/>
    <x v="3"/>
    <x v="0"/>
    <x v="0"/>
    <x v="3"/>
    <n v="0"/>
  </r>
  <r>
    <x v="28"/>
    <e v="#N/A"/>
    <e v="#N/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26"/>
    <x v="9"/>
    <x v="3"/>
    <x v="0"/>
    <x v="0"/>
    <x v="3"/>
    <n v="0"/>
  </r>
  <r>
    <x v="28"/>
    <e v="#N/A"/>
    <e v="#N/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26"/>
    <x v="9"/>
    <x v="3"/>
    <x v="0"/>
    <x v="0"/>
    <x v="3"/>
    <n v="0"/>
  </r>
  <r>
    <x v="28"/>
    <e v="#N/A"/>
    <e v="#N/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26"/>
    <x v="9"/>
    <x v="3"/>
    <x v="0"/>
    <x v="0"/>
    <x v="3"/>
    <n v="0"/>
  </r>
  <r>
    <x v="28"/>
    <e v="#N/A"/>
    <e v="#N/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26"/>
    <x v="9"/>
    <x v="3"/>
    <x v="0"/>
    <x v="0"/>
    <x v="3"/>
    <n v="0"/>
  </r>
  <r>
    <x v="28"/>
    <e v="#N/A"/>
    <e v="#N/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26"/>
    <x v="9"/>
    <x v="3"/>
    <x v="0"/>
    <x v="0"/>
    <x v="3"/>
    <n v="0"/>
  </r>
  <r>
    <x v="28"/>
    <e v="#N/A"/>
    <e v="#N/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26"/>
    <x v="9"/>
    <x v="3"/>
    <x v="0"/>
    <x v="0"/>
    <x v="3"/>
    <n v="0"/>
  </r>
  <r>
    <x v="28"/>
    <e v="#N/A"/>
    <e v="#N/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26"/>
    <x v="9"/>
    <x v="3"/>
    <x v="0"/>
    <x v="0"/>
    <x v="3"/>
    <n v="0"/>
  </r>
  <r>
    <x v="28"/>
    <e v="#N/A"/>
    <e v="#N/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26"/>
    <x v="9"/>
    <x v="3"/>
    <x v="0"/>
    <x v="0"/>
    <x v="3"/>
    <n v="0"/>
  </r>
  <r>
    <x v="28"/>
    <e v="#N/A"/>
    <e v="#N/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26"/>
    <x v="9"/>
    <x v="3"/>
    <x v="0"/>
    <x v="0"/>
    <x v="3"/>
    <n v="0"/>
  </r>
  <r>
    <x v="28"/>
    <e v="#N/A"/>
    <e v="#N/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26"/>
    <x v="9"/>
    <x v="3"/>
    <x v="0"/>
    <x v="0"/>
    <x v="3"/>
    <n v="0"/>
  </r>
  <r>
    <x v="28"/>
    <e v="#N/A"/>
    <e v="#N/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26"/>
    <x v="9"/>
    <x v="3"/>
    <x v="0"/>
    <x v="0"/>
    <x v="3"/>
    <n v="0"/>
  </r>
  <r>
    <x v="28"/>
    <e v="#N/A"/>
    <e v="#N/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26"/>
    <x v="9"/>
    <x v="3"/>
    <x v="0"/>
    <x v="0"/>
    <x v="3"/>
    <n v="0"/>
  </r>
  <r>
    <x v="28"/>
    <e v="#N/A"/>
    <e v="#N/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26"/>
    <x v="9"/>
    <x v="3"/>
    <x v="0"/>
    <x v="0"/>
    <x v="3"/>
    <n v="0"/>
  </r>
  <r>
    <x v="28"/>
    <e v="#N/A"/>
    <e v="#N/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26"/>
    <x v="9"/>
    <x v="3"/>
    <x v="0"/>
    <x v="0"/>
    <x v="3"/>
    <n v="0"/>
  </r>
  <r>
    <x v="28"/>
    <e v="#N/A"/>
    <e v="#N/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26"/>
    <x v="9"/>
    <x v="3"/>
    <x v="0"/>
    <x v="0"/>
    <x v="3"/>
    <n v="0"/>
  </r>
  <r>
    <x v="28"/>
    <e v="#N/A"/>
    <e v="#N/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26"/>
    <x v="9"/>
    <x v="3"/>
    <x v="0"/>
    <x v="0"/>
    <x v="3"/>
    <n v="0"/>
  </r>
  <r>
    <x v="28"/>
    <e v="#N/A"/>
    <e v="#N/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26"/>
    <x v="9"/>
    <x v="3"/>
    <x v="0"/>
    <x v="0"/>
    <x v="3"/>
    <n v="0"/>
  </r>
  <r>
    <x v="28"/>
    <e v="#N/A"/>
    <e v="#N/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26"/>
    <x v="9"/>
    <x v="3"/>
    <x v="0"/>
    <x v="0"/>
    <x v="3"/>
    <n v="0"/>
  </r>
  <r>
    <x v="28"/>
    <e v="#N/A"/>
    <e v="#N/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26"/>
    <x v="9"/>
    <x v="3"/>
    <x v="0"/>
    <x v="0"/>
    <x v="3"/>
    <n v="0"/>
  </r>
  <r>
    <x v="28"/>
    <e v="#N/A"/>
    <e v="#N/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26"/>
    <x v="9"/>
    <x v="3"/>
    <x v="0"/>
    <x v="0"/>
    <x v="3"/>
    <n v="0"/>
  </r>
  <r>
    <x v="28"/>
    <e v="#N/A"/>
    <e v="#N/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26"/>
    <x v="9"/>
    <x v="3"/>
    <x v="0"/>
    <x v="0"/>
    <x v="3"/>
    <n v="0"/>
  </r>
  <r>
    <x v="28"/>
    <e v="#N/A"/>
    <e v="#N/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26"/>
    <x v="9"/>
    <x v="3"/>
    <x v="0"/>
    <x v="0"/>
    <x v="3"/>
    <n v="0"/>
  </r>
  <r>
    <x v="28"/>
    <e v="#N/A"/>
    <e v="#N/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26"/>
    <x v="9"/>
    <x v="3"/>
    <x v="0"/>
    <x v="0"/>
    <x v="3"/>
    <n v="0"/>
  </r>
  <r>
    <x v="28"/>
    <e v="#N/A"/>
    <e v="#N/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26"/>
    <x v="9"/>
    <x v="3"/>
    <x v="0"/>
    <x v="0"/>
    <x v="3"/>
    <n v="0"/>
  </r>
  <r>
    <x v="28"/>
    <e v="#N/A"/>
    <e v="#N/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26"/>
    <x v="9"/>
    <x v="3"/>
    <x v="0"/>
    <x v="0"/>
    <x v="3"/>
    <n v="0"/>
  </r>
  <r>
    <x v="28"/>
    <e v="#N/A"/>
    <e v="#N/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26"/>
    <x v="9"/>
    <x v="3"/>
    <x v="0"/>
    <x v="0"/>
    <x v="3"/>
    <n v="0"/>
  </r>
  <r>
    <x v="28"/>
    <e v="#N/A"/>
    <e v="#N/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26"/>
    <x v="9"/>
    <x v="3"/>
    <x v="0"/>
    <x v="0"/>
    <x v="3"/>
    <n v="0"/>
  </r>
  <r>
    <x v="28"/>
    <e v="#N/A"/>
    <e v="#N/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26"/>
    <x v="9"/>
    <x v="3"/>
    <x v="0"/>
    <x v="0"/>
    <x v="3"/>
    <n v="0"/>
  </r>
  <r>
    <x v="28"/>
    <e v="#N/A"/>
    <e v="#N/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26"/>
    <x v="9"/>
    <x v="3"/>
    <x v="0"/>
    <x v="0"/>
    <x v="3"/>
    <n v="0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7">
  <r>
    <x v="0"/>
    <s v="IUKS Dziewiątka Tomaszów Mazowiecki"/>
    <s v="C-1"/>
    <n v="0"/>
    <n v="8"/>
    <n v="12"/>
    <n v="0"/>
    <n v="5"/>
    <n v="7"/>
    <n v="0"/>
    <n v="0"/>
    <n v="0"/>
    <n v="0"/>
    <n v="0"/>
    <n v="0"/>
    <n v="7"/>
    <n v="8"/>
    <n v="11"/>
    <n v="0"/>
    <n v="10"/>
    <n v="0"/>
    <n v="0"/>
    <n v="8"/>
    <n v="15"/>
    <n v="0"/>
    <n v="12"/>
    <n v="4"/>
    <n v="0"/>
    <n v="4"/>
    <n v="13"/>
    <n v="0"/>
    <n v="0"/>
    <x v="0"/>
    <x v="0"/>
    <x v="0"/>
    <x v="0"/>
    <x v="0"/>
    <n v="62"/>
  </r>
  <r>
    <x v="1"/>
    <s v="KS Orzeł Elbląg"/>
    <s v="C-2"/>
    <n v="0"/>
    <n v="0"/>
    <n v="0"/>
    <n v="0"/>
    <n v="0"/>
    <n v="0"/>
    <n v="0"/>
    <n v="5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9"/>
    <x v="1"/>
    <x v="1"/>
    <x v="1"/>
    <x v="1"/>
    <x v="1"/>
    <n v="8"/>
  </r>
  <r>
    <x v="2"/>
    <s v="SKŁ Górnik Sanok"/>
    <s v="C-2"/>
    <n v="0"/>
    <n v="0"/>
    <n v="0"/>
    <n v="0"/>
    <n v="0"/>
    <n v="0"/>
    <n v="0"/>
    <n v="0"/>
    <n v="0"/>
    <n v="0"/>
    <n v="0"/>
    <n v="0"/>
    <n v="8"/>
    <n v="9"/>
    <n v="12"/>
    <n v="13"/>
    <n v="0"/>
    <n v="0"/>
    <n v="1"/>
    <n v="0"/>
    <n v="13"/>
    <n v="0"/>
    <n v="16"/>
    <n v="9"/>
    <n v="0"/>
    <n v="0"/>
    <n v="0"/>
    <n v="0"/>
    <n v="0"/>
    <x v="2"/>
    <x v="2"/>
    <x v="2"/>
    <x v="2"/>
    <x v="2"/>
    <n v="40.5"/>
  </r>
  <r>
    <x v="3"/>
    <s v="KS Orzeł Elbląg"/>
    <s v="C-2"/>
    <n v="0"/>
    <n v="0"/>
    <n v="0"/>
    <n v="0"/>
    <n v="0"/>
    <n v="5.5"/>
    <n v="0"/>
    <n v="0"/>
    <n v="0"/>
    <n v="0"/>
    <n v="0"/>
    <n v="0"/>
    <n v="0"/>
    <n v="0"/>
    <n v="0"/>
    <n v="5"/>
    <n v="0"/>
    <n v="0"/>
    <n v="0"/>
    <n v="0"/>
    <n v="0"/>
    <n v="0"/>
    <n v="10"/>
    <n v="0"/>
    <n v="0"/>
    <n v="0"/>
    <n v="0"/>
    <n v="0"/>
    <n v="11"/>
    <x v="3"/>
    <x v="3"/>
    <x v="3"/>
    <x v="1"/>
    <x v="3"/>
    <n v="15.75"/>
  </r>
  <r>
    <x v="4"/>
    <s v="KS Pilica Tomaszów Mazowiecki"/>
    <s v="C-2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5"/>
    <n v="0"/>
    <n v="0"/>
    <n v="0"/>
    <n v="3"/>
    <n v="0"/>
    <n v="2"/>
    <n v="0"/>
    <n v="4"/>
    <n v="0"/>
    <x v="1"/>
    <x v="4"/>
    <x v="4"/>
    <x v="1"/>
    <x v="4"/>
    <n v="9"/>
  </r>
  <r>
    <x v="5"/>
    <s v="SKŁ Górnik Sanok"/>
    <s v="C-2"/>
    <n v="20"/>
    <n v="20"/>
    <n v="0"/>
    <n v="18"/>
    <n v="18"/>
    <n v="0"/>
    <n v="18"/>
    <n v="20"/>
    <n v="0"/>
    <n v="0"/>
    <n v="0"/>
    <n v="18"/>
    <n v="0"/>
    <n v="0"/>
    <n v="0"/>
    <n v="0"/>
    <n v="0"/>
    <n v="0"/>
    <n v="16"/>
    <n v="16"/>
    <n v="0"/>
    <n v="18"/>
    <n v="0"/>
    <n v="16"/>
    <n v="15"/>
    <n v="18"/>
    <n v="0"/>
    <n v="16"/>
    <n v="0"/>
    <x v="4"/>
    <x v="5"/>
    <x v="5"/>
    <x v="1"/>
    <x v="4"/>
    <n v="123.5"/>
  </r>
  <r>
    <x v="6"/>
    <s v="SKŁ Górnik Sanok"/>
    <s v="C-1"/>
    <n v="7"/>
    <n v="9"/>
    <n v="14"/>
    <n v="0"/>
    <n v="7"/>
    <n v="0"/>
    <n v="10"/>
    <n v="12"/>
    <n v="7.5"/>
    <n v="11.5"/>
    <n v="0"/>
    <n v="12"/>
    <n v="11"/>
    <n v="12"/>
    <n v="14"/>
    <n v="0"/>
    <n v="0"/>
    <n v="0"/>
    <n v="2"/>
    <n v="0"/>
    <n v="16"/>
    <n v="4"/>
    <n v="0"/>
    <n v="7"/>
    <n v="4"/>
    <n v="6"/>
    <n v="15"/>
    <n v="0"/>
    <n v="0"/>
    <x v="5"/>
    <x v="6"/>
    <x v="6"/>
    <x v="3"/>
    <x v="4"/>
    <n v="90.5"/>
  </r>
  <r>
    <x v="7"/>
    <s v="Akademia Sportowego Rozwoju Natalii Czerwonki"/>
    <s v="C-2"/>
    <n v="16"/>
    <n v="18"/>
    <n v="0"/>
    <n v="14"/>
    <n v="20"/>
    <n v="0"/>
    <n v="0"/>
    <n v="0"/>
    <n v="0"/>
    <n v="0"/>
    <n v="0"/>
    <n v="0"/>
    <n v="0"/>
    <n v="0"/>
    <n v="0"/>
    <n v="0"/>
    <n v="0"/>
    <n v="0"/>
    <n v="15"/>
    <n v="18"/>
    <n v="0"/>
    <n v="14"/>
    <n v="0"/>
    <n v="18"/>
    <n v="9"/>
    <n v="16"/>
    <n v="0"/>
    <n v="15"/>
    <n v="0"/>
    <x v="6"/>
    <x v="7"/>
    <x v="7"/>
    <x v="1"/>
    <x v="4"/>
    <n v="86.5"/>
  </r>
  <r>
    <x v="8"/>
    <s v="MKS Cuprum Lubin"/>
    <s v="C-2"/>
    <n v="0"/>
    <n v="0"/>
    <n v="0"/>
    <n v="0"/>
    <n v="0"/>
    <n v="0"/>
    <n v="0"/>
    <n v="0"/>
    <n v="0"/>
    <n v="0"/>
    <n v="0"/>
    <n v="6"/>
    <n v="0"/>
    <n v="0"/>
    <n v="0"/>
    <n v="0"/>
    <n v="0"/>
    <n v="0"/>
    <n v="0"/>
    <n v="2"/>
    <n v="0"/>
    <n v="0"/>
    <n v="0"/>
    <n v="0"/>
    <n v="0"/>
    <n v="0"/>
    <n v="9"/>
    <n v="0"/>
    <n v="0"/>
    <x v="1"/>
    <x v="8"/>
    <x v="8"/>
    <x v="4"/>
    <x v="4"/>
    <n v="8.5"/>
  </r>
  <r>
    <x v="9"/>
    <s v="UKS Olczanka Zakopane"/>
    <s v="C-2"/>
    <n v="0"/>
    <n v="0"/>
    <n v="0"/>
    <n v="0"/>
    <n v="0"/>
    <n v="0"/>
    <n v="0"/>
    <n v="0"/>
    <n v="0"/>
    <n v="0"/>
    <n v="0"/>
    <n v="0"/>
    <n v="0"/>
    <n v="0"/>
    <n v="0"/>
    <n v="3"/>
    <n v="0"/>
    <n v="0"/>
    <n v="0"/>
    <n v="0"/>
    <n v="0"/>
    <n v="0"/>
    <n v="0"/>
    <n v="0"/>
    <n v="0"/>
    <n v="0"/>
    <n v="0"/>
    <n v="0"/>
    <n v="0"/>
    <x v="7"/>
    <x v="3"/>
    <x v="3"/>
    <x v="1"/>
    <x v="4"/>
    <n v="1.5"/>
  </r>
  <r>
    <x v="10"/>
    <s v="UKS Orlica Duszniki Zdrój"/>
    <s v="C-1"/>
    <n v="0"/>
    <n v="0"/>
    <n v="0"/>
    <n v="20"/>
    <n v="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8"/>
    <x v="3"/>
    <x v="9"/>
    <x v="1"/>
    <x v="4"/>
    <n v="16.5"/>
  </r>
  <r>
    <x v="11"/>
    <s v="UKS Sparta Grodzisk Mazowiecki"/>
    <s v="C-1"/>
    <n v="18"/>
    <n v="0"/>
    <n v="16"/>
    <n v="16"/>
    <n v="0"/>
    <n v="0"/>
    <n v="20"/>
    <n v="18"/>
    <n v="0"/>
    <n v="20"/>
    <n v="0"/>
    <n v="15.5"/>
    <n v="20"/>
    <n v="20"/>
    <n v="18"/>
    <n v="20"/>
    <n v="16"/>
    <n v="0"/>
    <n v="20"/>
    <n v="15"/>
    <n v="0"/>
    <n v="20"/>
    <n v="20"/>
    <n v="14"/>
    <n v="20"/>
    <n v="0"/>
    <n v="0"/>
    <n v="0"/>
    <n v="0"/>
    <x v="9"/>
    <x v="9"/>
    <x v="10"/>
    <x v="5"/>
    <x v="5"/>
    <n v="163.25"/>
  </r>
  <r>
    <x v="12"/>
    <s v="UKS Sparta Grodzisk Mazowiecki"/>
    <s v="C-2"/>
    <n v="10"/>
    <n v="0"/>
    <n v="15"/>
    <n v="7"/>
    <n v="9"/>
    <n v="6.5"/>
    <n v="14"/>
    <n v="15"/>
    <n v="0"/>
    <n v="15"/>
    <n v="0"/>
    <n v="14"/>
    <n v="0"/>
    <n v="0"/>
    <n v="0"/>
    <n v="0"/>
    <n v="0"/>
    <n v="0"/>
    <n v="7"/>
    <n v="9"/>
    <n v="0"/>
    <n v="10"/>
    <n v="0"/>
    <n v="6"/>
    <n v="13"/>
    <n v="0"/>
    <n v="0"/>
    <n v="0"/>
    <n v="16"/>
    <x v="10"/>
    <x v="10"/>
    <x v="11"/>
    <x v="6"/>
    <x v="6"/>
    <n v="83.25"/>
  </r>
  <r>
    <x v="13"/>
    <s v="WTŁ Stegny Warszawa"/>
    <s v="C-2"/>
    <n v="3"/>
    <n v="3"/>
    <n v="0"/>
    <n v="1"/>
    <n v="3"/>
    <n v="0"/>
    <n v="8"/>
    <n v="0"/>
    <n v="0"/>
    <n v="10"/>
    <n v="0"/>
    <n v="0"/>
    <n v="10"/>
    <n v="7"/>
    <n v="0"/>
    <n v="4"/>
    <n v="9"/>
    <n v="0"/>
    <n v="0"/>
    <n v="7"/>
    <n v="0"/>
    <n v="3"/>
    <n v="0"/>
    <n v="2"/>
    <n v="3"/>
    <n v="7"/>
    <n v="14"/>
    <n v="5"/>
    <n v="0"/>
    <x v="11"/>
    <x v="10"/>
    <x v="0"/>
    <x v="7"/>
    <x v="4"/>
    <n v="49.5"/>
  </r>
  <r>
    <x v="14"/>
    <s v="IUKS Dziewiątka Tomaszów Mazowiecki"/>
    <s v="C-1"/>
    <n v="0"/>
    <n v="0"/>
    <n v="0"/>
    <n v="0"/>
    <n v="0"/>
    <n v="0"/>
    <n v="0"/>
    <n v="9"/>
    <n v="6.5"/>
    <n v="1"/>
    <n v="0"/>
    <n v="5"/>
    <n v="0"/>
    <n v="0"/>
    <n v="7"/>
    <n v="0"/>
    <n v="4"/>
    <n v="0"/>
    <n v="0"/>
    <n v="0"/>
    <n v="5"/>
    <n v="0"/>
    <n v="11"/>
    <n v="0"/>
    <n v="0"/>
    <n v="0"/>
    <n v="0"/>
    <n v="0"/>
    <n v="0"/>
    <x v="12"/>
    <x v="2"/>
    <x v="2"/>
    <x v="8"/>
    <x v="7"/>
    <n v="24.25"/>
  </r>
  <r>
    <x v="15"/>
    <s v="MKS Cuprum Lubin"/>
    <s v="C-1"/>
    <n v="6"/>
    <n v="6"/>
    <n v="0"/>
    <n v="3"/>
    <n v="1"/>
    <n v="7.5"/>
    <n v="9"/>
    <n v="0"/>
    <n v="0"/>
    <n v="0"/>
    <n v="0"/>
    <n v="11"/>
    <n v="0"/>
    <n v="0"/>
    <n v="0"/>
    <n v="0"/>
    <n v="0"/>
    <n v="0"/>
    <n v="5"/>
    <n v="0"/>
    <n v="9"/>
    <n v="7"/>
    <n v="0"/>
    <n v="8"/>
    <n v="0"/>
    <n v="0"/>
    <n v="0"/>
    <n v="2"/>
    <n v="0"/>
    <x v="13"/>
    <x v="11"/>
    <x v="12"/>
    <x v="4"/>
    <x v="8"/>
    <n v="37.25"/>
  </r>
  <r>
    <x v="16"/>
    <s v="WTŁ Stegny Warszawa"/>
    <s v="C-1"/>
    <n v="0"/>
    <n v="0"/>
    <n v="0"/>
    <n v="0"/>
    <n v="0"/>
    <n v="0"/>
    <n v="11"/>
    <n v="0"/>
    <n v="0"/>
    <n v="14"/>
    <n v="0"/>
    <n v="0"/>
    <n v="13"/>
    <n v="13"/>
    <n v="0"/>
    <n v="15"/>
    <n v="11"/>
    <n v="0"/>
    <n v="10"/>
    <n v="10"/>
    <n v="0"/>
    <n v="12"/>
    <n v="0"/>
    <n v="0"/>
    <n v="11"/>
    <n v="14"/>
    <n v="0"/>
    <n v="0"/>
    <n v="0"/>
    <x v="14"/>
    <x v="12"/>
    <x v="13"/>
    <x v="1"/>
    <x v="4"/>
    <n v="67"/>
  </r>
  <r>
    <x v="17"/>
    <s v="Akademia Sportowego Rozwoju Natalii Czerwonki"/>
    <s v="C-2"/>
    <n v="0"/>
    <n v="16"/>
    <n v="0"/>
    <n v="15"/>
    <n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15"/>
    <x v="13"/>
    <x v="14"/>
    <x v="1"/>
    <x v="4"/>
    <n v="23"/>
  </r>
  <r>
    <x v="18"/>
    <s v="UKS Sparta Grodzisk Mazowiecki"/>
    <s v="C-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"/>
    <n v="0"/>
    <n v="0"/>
    <n v="0"/>
    <n v="0"/>
    <n v="0"/>
    <n v="0"/>
    <n v="0"/>
    <n v="0"/>
    <n v="0"/>
    <x v="1"/>
    <x v="14"/>
    <x v="3"/>
    <x v="1"/>
    <x v="4"/>
    <n v="1.5"/>
  </r>
  <r>
    <x v="19"/>
    <s v="IUKS Dziewiątka Tomaszów Mazowiecki"/>
    <s v="C-1"/>
    <n v="0"/>
    <n v="0"/>
    <n v="0"/>
    <n v="0"/>
    <n v="0"/>
    <n v="0"/>
    <n v="3"/>
    <n v="10"/>
    <n v="7"/>
    <n v="5"/>
    <n v="0"/>
    <n v="8"/>
    <n v="3"/>
    <n v="4"/>
    <n v="8"/>
    <n v="0"/>
    <n v="7"/>
    <n v="0"/>
    <n v="0"/>
    <n v="0"/>
    <n v="0"/>
    <n v="0"/>
    <n v="0"/>
    <n v="0"/>
    <n v="0"/>
    <n v="0"/>
    <n v="0"/>
    <n v="0"/>
    <n v="0"/>
    <x v="16"/>
    <x v="15"/>
    <x v="14"/>
    <x v="6"/>
    <x v="4"/>
    <n v="27.5"/>
  </r>
  <r>
    <x v="20"/>
    <s v="KS Orzeł Elbląg"/>
    <s v="C-2"/>
    <n v="0"/>
    <n v="0"/>
    <n v="9"/>
    <n v="0"/>
    <n v="0"/>
    <n v="0"/>
    <n v="0"/>
    <n v="8"/>
    <n v="0"/>
    <n v="3"/>
    <n v="0"/>
    <n v="4"/>
    <n v="1"/>
    <n v="3"/>
    <n v="0"/>
    <n v="8"/>
    <n v="2"/>
    <n v="0"/>
    <n v="0"/>
    <n v="0"/>
    <n v="0"/>
    <n v="0"/>
    <n v="9"/>
    <n v="0"/>
    <n v="0"/>
    <n v="0"/>
    <n v="10"/>
    <n v="0"/>
    <n v="0"/>
    <x v="17"/>
    <x v="4"/>
    <x v="8"/>
    <x v="9"/>
    <x v="1"/>
    <n v="28.5"/>
  </r>
  <r>
    <x v="21"/>
    <s v="KS Orzeł Elbląg"/>
    <s v="C-1"/>
    <n v="0"/>
    <n v="0"/>
    <n v="0"/>
    <n v="0"/>
    <n v="0"/>
    <n v="0"/>
    <n v="5"/>
    <n v="13"/>
    <n v="0"/>
    <n v="8"/>
    <n v="0"/>
    <n v="1"/>
    <n v="6"/>
    <n v="6"/>
    <n v="0"/>
    <n v="11"/>
    <n v="8"/>
    <n v="0"/>
    <n v="0"/>
    <n v="1"/>
    <n v="0"/>
    <n v="0"/>
    <n v="13"/>
    <n v="0"/>
    <n v="0"/>
    <n v="5"/>
    <n v="0"/>
    <n v="0"/>
    <n v="13"/>
    <x v="13"/>
    <x v="16"/>
    <x v="2"/>
    <x v="1"/>
    <x v="9"/>
    <n v="45"/>
  </r>
  <r>
    <x v="22"/>
    <s v="Akademia Łyżwiarstwa Kristensen"/>
    <s v="C-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7"/>
    <n v="0"/>
    <x v="1"/>
    <x v="3"/>
    <x v="4"/>
    <x v="1"/>
    <x v="4"/>
    <n v="3.5"/>
  </r>
  <r>
    <x v="23"/>
    <s v="Akademia Sportowego Rozwoju Natalii Czerwonki"/>
    <s v="C-1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"/>
    <n v="0"/>
    <n v="1"/>
    <n v="0"/>
    <x v="18"/>
    <x v="14"/>
    <x v="15"/>
    <x v="1"/>
    <x v="4"/>
    <n v="3"/>
  </r>
  <r>
    <x v="24"/>
    <s v="KS Pilica Tomaszów Mazowiecki"/>
    <s v="C-2"/>
    <n v="0"/>
    <n v="15"/>
    <n v="0"/>
    <n v="13"/>
    <n v="11"/>
    <n v="0"/>
    <n v="0"/>
    <n v="0"/>
    <n v="0"/>
    <n v="0"/>
    <n v="0"/>
    <n v="0"/>
    <n v="0"/>
    <n v="0"/>
    <n v="0"/>
    <n v="0"/>
    <n v="0"/>
    <n v="0"/>
    <n v="12"/>
    <n v="0"/>
    <n v="18"/>
    <n v="0"/>
    <n v="0"/>
    <n v="12"/>
    <n v="12"/>
    <n v="0"/>
    <n v="0"/>
    <n v="13"/>
    <n v="0"/>
    <x v="19"/>
    <x v="17"/>
    <x v="16"/>
    <x v="10"/>
    <x v="4"/>
    <n v="53"/>
  </r>
  <r>
    <x v="25"/>
    <s v="UKS Sparta Grodzisk Mazowiecki"/>
    <s v="C-2"/>
    <n v="0"/>
    <n v="1"/>
    <n v="0"/>
    <n v="0"/>
    <n v="0"/>
    <n v="0"/>
    <n v="2"/>
    <n v="11"/>
    <n v="0"/>
    <n v="7"/>
    <n v="0"/>
    <n v="0"/>
    <n v="0"/>
    <n v="0"/>
    <n v="0"/>
    <n v="0"/>
    <n v="0"/>
    <n v="0"/>
    <n v="0"/>
    <n v="0"/>
    <n v="0"/>
    <n v="0"/>
    <n v="0"/>
    <n v="0"/>
    <n v="2"/>
    <n v="0"/>
    <n v="0"/>
    <n v="0"/>
    <n v="14"/>
    <x v="16"/>
    <x v="18"/>
    <x v="3"/>
    <x v="1"/>
    <x v="10"/>
    <n v="18.5"/>
  </r>
  <r>
    <x v="26"/>
    <s v="KS Pilica Tomaszów Mazowiecki"/>
    <s v="C-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8"/>
    <n v="0"/>
    <n v="0"/>
    <n v="0"/>
    <n v="0"/>
    <n v="0"/>
    <n v="0"/>
    <n v="3"/>
    <n v="0"/>
    <x v="1"/>
    <x v="3"/>
    <x v="17"/>
    <x v="11"/>
    <x v="4"/>
    <n v="5.5"/>
  </r>
  <r>
    <x v="27"/>
    <s v="MKS Cuprum Lubin"/>
    <s v="C-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8"/>
    <n v="0"/>
    <n v="0"/>
    <x v="1"/>
    <x v="3"/>
    <x v="3"/>
    <x v="11"/>
    <x v="4"/>
    <n v="4"/>
  </r>
  <r>
    <x v="28"/>
    <s v="SKŁ Górnik Sanok"/>
    <s v="C-1"/>
    <n v="0"/>
    <n v="0"/>
    <n v="0"/>
    <n v="0"/>
    <n v="0"/>
    <n v="0"/>
    <n v="0"/>
    <n v="6"/>
    <n v="0"/>
    <n v="4"/>
    <n v="0"/>
    <n v="7"/>
    <n v="4"/>
    <n v="1"/>
    <n v="9"/>
    <n v="0"/>
    <n v="5"/>
    <n v="0"/>
    <n v="0"/>
    <n v="0"/>
    <n v="7"/>
    <n v="0"/>
    <n v="0"/>
    <n v="0"/>
    <n v="0"/>
    <n v="0"/>
    <n v="0"/>
    <n v="0"/>
    <n v="0"/>
    <x v="20"/>
    <x v="19"/>
    <x v="18"/>
    <x v="12"/>
    <x v="4"/>
    <n v="21.5"/>
  </r>
  <r>
    <x v="29"/>
    <s v="Akademia Sportowego Rozwoju Natalii Czerwonki"/>
    <s v="C-1"/>
    <n v="5"/>
    <n v="5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21"/>
    <x v="1"/>
    <x v="3"/>
    <x v="1"/>
    <x v="4"/>
    <n v="7"/>
  </r>
  <r>
    <x v="30"/>
    <s v="KS Pilica Tomaszów Mazowiecki"/>
    <s v="C-2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6"/>
    <n v="0"/>
    <n v="2"/>
    <n v="0"/>
    <n v="1"/>
    <n v="0"/>
    <n v="8"/>
    <n v="0"/>
    <n v="6"/>
    <n v="0"/>
    <x v="18"/>
    <x v="13"/>
    <x v="4"/>
    <x v="1"/>
    <x v="4"/>
    <n v="12.5"/>
  </r>
  <r>
    <x v="31"/>
    <s v="WTŁ Stegny Warszawa"/>
    <s v="C-1"/>
    <n v="9"/>
    <n v="10"/>
    <n v="0"/>
    <n v="6"/>
    <n v="6"/>
    <n v="0"/>
    <n v="12"/>
    <n v="0"/>
    <n v="0"/>
    <n v="13"/>
    <n v="0"/>
    <n v="0"/>
    <n v="14"/>
    <n v="14"/>
    <n v="0"/>
    <n v="14"/>
    <n v="14"/>
    <n v="0"/>
    <n v="8"/>
    <n v="12"/>
    <n v="0"/>
    <n v="11"/>
    <n v="0"/>
    <n v="11"/>
    <n v="10"/>
    <n v="13"/>
    <n v="16"/>
    <n v="12"/>
    <n v="0"/>
    <x v="22"/>
    <x v="20"/>
    <x v="19"/>
    <x v="12"/>
    <x v="4"/>
    <n v="102.5"/>
  </r>
  <r>
    <x v="32"/>
    <s v="KS Pilica Tomaszów Mazowiecki"/>
    <s v="C-2"/>
    <n v="8"/>
    <n v="12"/>
    <n v="0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12"/>
    <n v="0"/>
    <n v="11"/>
    <n v="0"/>
    <x v="23"/>
    <x v="10"/>
    <x v="13"/>
    <x v="1"/>
    <x v="4"/>
    <n v="24.5"/>
  </r>
  <r>
    <x v="33"/>
    <s v="UKS Sparta Grodzisk Mazowiecki"/>
    <s v="C-2"/>
    <n v="15"/>
    <n v="0"/>
    <n v="18"/>
    <n v="9"/>
    <n v="12"/>
    <n v="8"/>
    <n v="0"/>
    <n v="0"/>
    <n v="0"/>
    <n v="0"/>
    <n v="0"/>
    <n v="0"/>
    <n v="12"/>
    <n v="15"/>
    <n v="15"/>
    <n v="16"/>
    <n v="15"/>
    <n v="0"/>
    <n v="13"/>
    <n v="11"/>
    <n v="0"/>
    <n v="13"/>
    <n v="15"/>
    <n v="13"/>
    <n v="14"/>
    <n v="0"/>
    <n v="0"/>
    <n v="0"/>
    <n v="18"/>
    <x v="24"/>
    <x v="21"/>
    <x v="20"/>
    <x v="13"/>
    <x v="11"/>
    <n v="116"/>
  </r>
  <r>
    <x v="34"/>
    <s v="IUKS Dziewiątka Tomaszów Mazowiecki"/>
    <s v="C-1"/>
    <n v="0"/>
    <n v="14"/>
    <n v="20"/>
    <n v="12"/>
    <n v="14"/>
    <n v="0"/>
    <n v="15"/>
    <n v="16"/>
    <n v="9"/>
    <n v="16"/>
    <n v="0"/>
    <n v="15.5"/>
    <n v="18"/>
    <n v="16"/>
    <n v="16"/>
    <n v="0"/>
    <n v="18"/>
    <n v="0"/>
    <n v="11"/>
    <n v="14"/>
    <n v="20"/>
    <n v="0"/>
    <n v="0"/>
    <n v="15"/>
    <n v="0"/>
    <n v="15"/>
    <n v="18"/>
    <n v="14"/>
    <n v="0"/>
    <x v="25"/>
    <x v="22"/>
    <x v="21"/>
    <x v="14"/>
    <x v="4"/>
    <n v="153.25"/>
  </r>
  <r>
    <x v="35"/>
    <s v="KS Pilica Tomaszów Mazowiecki"/>
    <s v="C-2"/>
    <n v="12"/>
    <n v="13"/>
    <n v="0"/>
    <n v="8"/>
    <n v="8"/>
    <n v="0"/>
    <n v="0"/>
    <n v="0"/>
    <n v="0"/>
    <n v="0"/>
    <n v="0"/>
    <n v="0"/>
    <n v="0"/>
    <n v="0"/>
    <n v="0"/>
    <n v="0"/>
    <n v="0"/>
    <n v="0"/>
    <n v="6"/>
    <n v="0"/>
    <n v="11"/>
    <n v="6"/>
    <n v="0"/>
    <n v="0"/>
    <n v="8"/>
    <n v="11"/>
    <n v="0"/>
    <n v="9"/>
    <n v="0"/>
    <x v="26"/>
    <x v="10"/>
    <x v="22"/>
    <x v="15"/>
    <x v="4"/>
    <n v="46"/>
  </r>
  <r>
    <x v="36"/>
    <s v="WTŁ Stegny Warszawa"/>
    <s v="C-2"/>
    <n v="0"/>
    <n v="0"/>
    <n v="0"/>
    <n v="0"/>
    <n v="0"/>
    <n v="0"/>
    <n v="4"/>
    <n v="0"/>
    <n v="0"/>
    <n v="6"/>
    <n v="0"/>
    <n v="0"/>
    <n v="5"/>
    <n v="5"/>
    <n v="0"/>
    <n v="10"/>
    <n v="6"/>
    <n v="0"/>
    <n v="0"/>
    <n v="0"/>
    <n v="0"/>
    <n v="0"/>
    <n v="0"/>
    <n v="0"/>
    <n v="0"/>
    <n v="0"/>
    <n v="12"/>
    <n v="0"/>
    <n v="0"/>
    <x v="27"/>
    <x v="1"/>
    <x v="8"/>
    <x v="16"/>
    <x v="4"/>
    <n v="24"/>
  </r>
  <r>
    <x v="37"/>
    <s v="KS Orzeł Elbląg"/>
    <s v="C-1"/>
    <n v="0"/>
    <n v="0"/>
    <n v="0"/>
    <n v="0"/>
    <n v="0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1"/>
    <x v="23"/>
    <x v="3"/>
    <x v="1"/>
    <x v="4"/>
    <n v="2"/>
  </r>
  <r>
    <x v="38"/>
    <s v="IUKS Dziewiątka Tomaszów Mazowiecki"/>
    <s v="C-1"/>
    <n v="0"/>
    <n v="0"/>
    <n v="10"/>
    <n v="0"/>
    <n v="0"/>
    <n v="6"/>
    <n v="0"/>
    <n v="0"/>
    <n v="0"/>
    <n v="0"/>
    <n v="0"/>
    <n v="0"/>
    <n v="0"/>
    <n v="0"/>
    <n v="0"/>
    <n v="6"/>
    <n v="3"/>
    <n v="0"/>
    <n v="0"/>
    <n v="0"/>
    <n v="6"/>
    <n v="0"/>
    <n v="0"/>
    <n v="0"/>
    <n v="0"/>
    <n v="0"/>
    <n v="11"/>
    <n v="0"/>
    <n v="0"/>
    <x v="28"/>
    <x v="3"/>
    <x v="17"/>
    <x v="17"/>
    <x v="12"/>
    <n v="21"/>
  </r>
  <r>
    <x v="39"/>
    <s v="Akademia Sportowego Rozwoju Natalii Czerwonki"/>
    <s v="C-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8"/>
    <n v="20"/>
    <n v="0"/>
    <n v="16"/>
    <n v="0"/>
    <n v="20"/>
    <n v="18"/>
    <n v="20"/>
    <n v="0"/>
    <n v="20"/>
    <n v="0"/>
    <x v="29"/>
    <x v="24"/>
    <x v="20"/>
    <x v="1"/>
    <x v="4"/>
    <n v="66"/>
  </r>
  <r>
    <x v="40"/>
    <s v="SKŁ Górnik Sanok"/>
    <s v="C-2"/>
    <n v="0"/>
    <n v="0"/>
    <n v="0"/>
    <n v="0"/>
    <n v="0"/>
    <n v="0"/>
    <n v="1"/>
    <n v="7"/>
    <n v="0"/>
    <n v="2"/>
    <n v="0"/>
    <n v="3"/>
    <n v="0"/>
    <n v="0"/>
    <n v="0"/>
    <n v="7"/>
    <n v="0"/>
    <n v="0"/>
    <n v="0"/>
    <n v="0"/>
    <n v="0"/>
    <n v="0"/>
    <n v="0"/>
    <n v="0"/>
    <n v="0"/>
    <n v="0"/>
    <n v="0"/>
    <n v="0"/>
    <n v="0"/>
    <x v="30"/>
    <x v="19"/>
    <x v="17"/>
    <x v="1"/>
    <x v="4"/>
    <n v="10"/>
  </r>
  <r>
    <x v="41"/>
    <s v="UKS Olczanka Zakopane"/>
    <s v="C-1"/>
    <n v="0"/>
    <n v="0"/>
    <n v="0"/>
    <n v="0"/>
    <n v="0"/>
    <n v="0"/>
    <n v="0"/>
    <n v="0"/>
    <n v="0"/>
    <n v="0"/>
    <n v="0"/>
    <n v="0"/>
    <n v="2"/>
    <n v="2"/>
    <n v="0"/>
    <n v="9"/>
    <n v="1"/>
    <n v="0"/>
    <n v="0"/>
    <n v="0"/>
    <n v="0"/>
    <n v="0"/>
    <n v="0"/>
    <n v="0"/>
    <n v="0"/>
    <n v="0"/>
    <n v="0"/>
    <n v="0"/>
    <n v="10"/>
    <x v="16"/>
    <x v="8"/>
    <x v="15"/>
    <x v="1"/>
    <x v="13"/>
    <n v="12"/>
  </r>
  <r>
    <x v="42"/>
    <s v="Akademia Sportowego Rozwoju Natalii Czerwonki"/>
    <s v="C-1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1"/>
    <n v="0"/>
    <n v="0"/>
    <n v="0"/>
    <x v="7"/>
    <x v="25"/>
    <x v="3"/>
    <x v="1"/>
    <x v="4"/>
    <n v="2"/>
  </r>
  <r>
    <x v="43"/>
    <s v="KS Pilica Tomaszów Mazowiecki"/>
    <s v="C-2"/>
    <n v="4"/>
    <n v="7"/>
    <n v="0"/>
    <n v="0"/>
    <n v="4"/>
    <n v="0"/>
    <n v="0"/>
    <n v="0"/>
    <n v="0"/>
    <n v="0"/>
    <n v="0"/>
    <n v="0"/>
    <n v="0"/>
    <n v="0"/>
    <n v="0"/>
    <n v="0"/>
    <n v="0"/>
    <n v="0"/>
    <n v="4"/>
    <n v="0"/>
    <n v="12"/>
    <n v="5"/>
    <n v="0"/>
    <n v="0"/>
    <n v="7"/>
    <n v="9"/>
    <n v="0"/>
    <n v="10"/>
    <n v="0"/>
    <x v="8"/>
    <x v="13"/>
    <x v="23"/>
    <x v="16"/>
    <x v="4"/>
    <n v="31"/>
  </r>
  <r>
    <x v="44"/>
    <s v="UKS Sparta Grodzisk Mazowiecki"/>
    <s v="C-1"/>
    <n v="1"/>
    <n v="0"/>
    <n v="13"/>
    <n v="0"/>
    <n v="2"/>
    <n v="0"/>
    <n v="7"/>
    <n v="0"/>
    <n v="8"/>
    <n v="9"/>
    <n v="0"/>
    <n v="10"/>
    <n v="9"/>
    <n v="10"/>
    <n v="13"/>
    <n v="12"/>
    <n v="13"/>
    <n v="0"/>
    <n v="0"/>
    <n v="0"/>
    <n v="14"/>
    <n v="0"/>
    <n v="0"/>
    <n v="5"/>
    <n v="5"/>
    <n v="0"/>
    <n v="0"/>
    <n v="0"/>
    <n v="15"/>
    <x v="31"/>
    <x v="26"/>
    <x v="24"/>
    <x v="18"/>
    <x v="14"/>
    <n v="73"/>
  </r>
  <r>
    <x v="45"/>
    <s v="KS ARENA Tomaszów Mazowiecki"/>
    <s v="C-1"/>
    <n v="14"/>
    <n v="0"/>
    <n v="0"/>
    <n v="0"/>
    <n v="16"/>
    <n v="0"/>
    <n v="13"/>
    <n v="0"/>
    <n v="10"/>
    <n v="11.5"/>
    <n v="0"/>
    <n v="20"/>
    <n v="15"/>
    <n v="18"/>
    <n v="20"/>
    <n v="0"/>
    <n v="20"/>
    <n v="0"/>
    <n v="9"/>
    <n v="0"/>
    <n v="0"/>
    <n v="9"/>
    <n v="0"/>
    <n v="0"/>
    <n v="0"/>
    <n v="0"/>
    <n v="20"/>
    <n v="18"/>
    <n v="0"/>
    <x v="32"/>
    <x v="27"/>
    <x v="25"/>
    <x v="19"/>
    <x v="4"/>
    <n v="106.75"/>
  </r>
  <r>
    <x v="46"/>
    <s v="TUKS Roztocze Tomaszów Lubelski"/>
    <s v="C-2"/>
    <n v="0"/>
    <n v="0"/>
    <n v="0"/>
    <n v="0"/>
    <n v="0"/>
    <n v="0"/>
    <n v="6"/>
    <n v="0"/>
    <n v="0"/>
    <n v="0"/>
    <n v="0"/>
    <n v="9"/>
    <n v="0"/>
    <n v="0"/>
    <n v="0"/>
    <n v="0"/>
    <n v="0"/>
    <n v="0"/>
    <n v="0"/>
    <n v="4"/>
    <n v="0"/>
    <n v="0"/>
    <n v="0"/>
    <n v="0"/>
    <n v="0"/>
    <n v="0"/>
    <n v="0"/>
    <n v="0"/>
    <n v="12"/>
    <x v="28"/>
    <x v="23"/>
    <x v="2"/>
    <x v="1"/>
    <x v="15"/>
    <n v="15.5"/>
  </r>
  <r>
    <x v="47"/>
    <s v="MKS Cuprum Lubin"/>
    <s v="C-1"/>
    <n v="11"/>
    <n v="11"/>
    <n v="0"/>
    <n v="10"/>
    <n v="10"/>
    <n v="9"/>
    <n v="0"/>
    <n v="0"/>
    <n v="0"/>
    <n v="0"/>
    <n v="0"/>
    <n v="0"/>
    <n v="0"/>
    <n v="0"/>
    <n v="0"/>
    <n v="0"/>
    <n v="0"/>
    <n v="0"/>
    <n v="3"/>
    <n v="0"/>
    <n v="10"/>
    <n v="8"/>
    <n v="14"/>
    <n v="10"/>
    <n v="6"/>
    <n v="10"/>
    <n v="0"/>
    <n v="8"/>
    <n v="0"/>
    <x v="33"/>
    <x v="28"/>
    <x v="26"/>
    <x v="20"/>
    <x v="16"/>
    <n v="60"/>
  </r>
  <r>
    <x v="48"/>
    <s v="UKS Sparta Grodzisk Mazowiecki"/>
    <s v="C-2"/>
    <n v="13"/>
    <n v="0"/>
    <n v="11"/>
    <n v="11"/>
    <n v="0"/>
    <n v="10"/>
    <n v="16"/>
    <n v="14"/>
    <n v="0"/>
    <n v="18"/>
    <n v="0"/>
    <n v="13"/>
    <n v="16"/>
    <n v="11"/>
    <n v="10"/>
    <n v="18"/>
    <n v="12"/>
    <n v="0"/>
    <n v="14"/>
    <n v="13"/>
    <n v="0"/>
    <n v="15"/>
    <n v="18"/>
    <n v="0"/>
    <n v="16"/>
    <n v="0"/>
    <n v="0"/>
    <n v="0"/>
    <n v="20"/>
    <x v="34"/>
    <x v="29"/>
    <x v="27"/>
    <x v="21"/>
    <x v="17"/>
    <n v="134.5"/>
  </r>
  <r>
    <x v="49"/>
    <e v="#N/A"/>
    <e v="#N/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1"/>
    <x v="3"/>
    <x v="3"/>
    <x v="1"/>
    <x v="4"/>
    <n v="0"/>
  </r>
  <r>
    <x v="49"/>
    <e v="#N/A"/>
    <e v="#N/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1"/>
    <x v="3"/>
    <x v="3"/>
    <x v="1"/>
    <x v="4"/>
    <n v="0"/>
  </r>
  <r>
    <x v="49"/>
    <e v="#N/A"/>
    <e v="#N/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1"/>
    <x v="3"/>
    <x v="3"/>
    <x v="1"/>
    <x v="4"/>
    <n v="0"/>
  </r>
  <r>
    <x v="49"/>
    <e v="#N/A"/>
    <e v="#N/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1"/>
    <x v="3"/>
    <x v="3"/>
    <x v="1"/>
    <x v="4"/>
    <n v="0"/>
  </r>
  <r>
    <x v="49"/>
    <e v="#N/A"/>
    <e v="#N/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1"/>
    <x v="3"/>
    <x v="3"/>
    <x v="1"/>
    <x v="4"/>
    <n v="0"/>
  </r>
  <r>
    <x v="49"/>
    <e v="#N/A"/>
    <e v="#N/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1"/>
    <x v="3"/>
    <x v="3"/>
    <x v="1"/>
    <x v="4"/>
    <n v="0"/>
  </r>
  <r>
    <x v="49"/>
    <e v="#N/A"/>
    <e v="#N/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1"/>
    <x v="3"/>
    <x v="3"/>
    <x v="1"/>
    <x v="4"/>
    <n v="0"/>
  </r>
  <r>
    <x v="49"/>
    <e v="#N/A"/>
    <e v="#N/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1"/>
    <x v="3"/>
    <x v="3"/>
    <x v="1"/>
    <x v="4"/>
    <n v="0"/>
  </r>
  <r>
    <x v="49"/>
    <e v="#N/A"/>
    <e v="#N/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1"/>
    <x v="3"/>
    <x v="3"/>
    <x v="1"/>
    <x v="4"/>
    <n v="0"/>
  </r>
  <r>
    <x v="49"/>
    <e v="#N/A"/>
    <e v="#N/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1"/>
    <x v="3"/>
    <x v="3"/>
    <x v="1"/>
    <x v="4"/>
    <n v="0"/>
  </r>
  <r>
    <x v="49"/>
    <e v="#N/A"/>
    <e v="#N/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1"/>
    <x v="3"/>
    <x v="3"/>
    <x v="1"/>
    <x v="4"/>
    <n v="0"/>
  </r>
  <r>
    <x v="49"/>
    <e v="#N/A"/>
    <e v="#N/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1"/>
    <x v="3"/>
    <x v="3"/>
    <x v="1"/>
    <x v="4"/>
    <n v="0"/>
  </r>
  <r>
    <x v="49"/>
    <e v="#N/A"/>
    <e v="#N/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1"/>
    <x v="3"/>
    <x v="3"/>
    <x v="1"/>
    <x v="4"/>
    <n v="0"/>
  </r>
  <r>
    <x v="49"/>
    <e v="#N/A"/>
    <e v="#N/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1"/>
    <x v="3"/>
    <x v="3"/>
    <x v="1"/>
    <x v="4"/>
    <n v="0"/>
  </r>
  <r>
    <x v="49"/>
    <e v="#N/A"/>
    <e v="#N/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1"/>
    <x v="3"/>
    <x v="3"/>
    <x v="1"/>
    <x v="4"/>
    <n v="0"/>
  </r>
  <r>
    <x v="49"/>
    <e v="#N/A"/>
    <e v="#N/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1"/>
    <x v="3"/>
    <x v="3"/>
    <x v="1"/>
    <x v="4"/>
    <n v="0"/>
  </r>
  <r>
    <x v="49"/>
    <e v="#N/A"/>
    <e v="#N/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1"/>
    <x v="3"/>
    <x v="3"/>
    <x v="1"/>
    <x v="4"/>
    <n v="0"/>
  </r>
  <r>
    <x v="49"/>
    <e v="#N/A"/>
    <e v="#N/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1"/>
    <x v="3"/>
    <x v="3"/>
    <x v="1"/>
    <x v="4"/>
    <n v="0"/>
  </r>
  <r>
    <x v="49"/>
    <e v="#N/A"/>
    <e v="#N/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1"/>
    <x v="3"/>
    <x v="3"/>
    <x v="1"/>
    <x v="4"/>
    <n v="0"/>
  </r>
  <r>
    <x v="49"/>
    <e v="#N/A"/>
    <e v="#N/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1"/>
    <x v="3"/>
    <x v="3"/>
    <x v="1"/>
    <x v="4"/>
    <n v="0"/>
  </r>
  <r>
    <x v="49"/>
    <e v="#N/A"/>
    <e v="#N/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1"/>
    <x v="3"/>
    <x v="3"/>
    <x v="1"/>
    <x v="4"/>
    <n v="0"/>
  </r>
  <r>
    <x v="49"/>
    <e v="#N/A"/>
    <e v="#N/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1"/>
    <x v="3"/>
    <x v="3"/>
    <x v="1"/>
    <x v="4"/>
    <n v="0"/>
  </r>
  <r>
    <x v="49"/>
    <e v="#N/A"/>
    <e v="#N/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1"/>
    <x v="3"/>
    <x v="3"/>
    <x v="1"/>
    <x v="4"/>
    <n v="0"/>
  </r>
  <r>
    <x v="49"/>
    <e v="#N/A"/>
    <e v="#N/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1"/>
    <x v="3"/>
    <x v="3"/>
    <x v="1"/>
    <x v="4"/>
    <n v="0"/>
  </r>
  <r>
    <x v="49"/>
    <e v="#N/A"/>
    <e v="#N/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1"/>
    <x v="3"/>
    <x v="3"/>
    <x v="1"/>
    <x v="4"/>
    <n v="0"/>
  </r>
  <r>
    <x v="49"/>
    <e v="#N/A"/>
    <e v="#N/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1"/>
    <x v="3"/>
    <x v="3"/>
    <x v="1"/>
    <x v="4"/>
    <n v="0"/>
  </r>
  <r>
    <x v="49"/>
    <e v="#N/A"/>
    <e v="#N/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1"/>
    <x v="3"/>
    <x v="3"/>
    <x v="1"/>
    <x v="4"/>
    <n v="0"/>
  </r>
  <r>
    <x v="49"/>
    <e v="#N/A"/>
    <e v="#N/A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1"/>
    <x v="3"/>
    <x v="3"/>
    <x v="1"/>
    <x v="4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1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0000000}" name="Tabela przestawna1" cacheId="0" applyNumberFormats="0" applyBorderFormats="0" applyFontFormats="0" applyPatternFormats="0" applyAlignmentFormats="0" applyWidthHeightFormats="1" dataCaption="Wartości" updatedVersion="8" minRefreshableVersion="3" rowGrandTotals="0" colGrandTotals="0" itemPrintTitles="1" createdVersion="4" indent="0" outline="1" outlineData="1" multipleFieldFilters="0">
  <location ref="A3:K31" firstHeaderRow="0" firstDataRow="1" firstDataCol="1" rowPageCount="1" colPageCount="1"/>
  <pivotFields count="44">
    <pivotField axis="axisRow" showAll="0" sortType="descending" defaultSubtotal="0">
      <items count="160">
        <item m="1" x="109"/>
        <item m="1" x="98"/>
        <item m="1" x="34"/>
        <item m="1" x="151"/>
        <item m="1" x="111"/>
        <item m="1" x="71"/>
        <item m="1" x="99"/>
        <item m="1" x="100"/>
        <item m="1" x="148"/>
        <item m="1" x="77"/>
        <item m="1" x="132"/>
        <item m="1" x="124"/>
        <item m="1" x="125"/>
        <item m="1" x="80"/>
        <item m="1" x="147"/>
        <item m="1" x="131"/>
        <item m="1" x="153"/>
        <item m="1" x="66"/>
        <item m="1" x="145"/>
        <item m="1" x="141"/>
        <item m="1" x="61"/>
        <item m="1" x="133"/>
        <item m="1" x="137"/>
        <item m="1" x="157"/>
        <item m="1" x="159"/>
        <item m="1" x="142"/>
        <item m="1" x="83"/>
        <item m="1" x="139"/>
        <item m="1" x="135"/>
        <item m="1" x="120"/>
        <item m="1" x="85"/>
        <item m="1" x="31"/>
        <item m="1" x="130"/>
        <item m="1" x="89"/>
        <item m="1" x="150"/>
        <item m="1" x="91"/>
        <item m="1" x="92"/>
        <item m="1" x="122"/>
        <item m="1" x="136"/>
        <item m="1" x="95"/>
        <item m="1" x="107"/>
        <item m="1" x="127"/>
        <item m="1" x="126"/>
        <item m="1" x="128"/>
        <item m="1" x="143"/>
        <item m="1" x="96"/>
        <item x="28"/>
        <item m="1" x="155"/>
        <item m="1" x="158"/>
        <item m="1" x="146"/>
        <item m="1" x="36"/>
        <item m="1" x="70"/>
        <item m="1" x="86"/>
        <item m="1" x="43"/>
        <item m="1" x="32"/>
        <item m="1" x="75"/>
        <item m="1" x="138"/>
        <item m="1" x="73"/>
        <item m="1" x="74"/>
        <item m="1" x="101"/>
        <item m="1" x="114"/>
        <item m="1" x="81"/>
        <item m="1" x="82"/>
        <item m="1" x="104"/>
        <item m="1" x="56"/>
        <item m="1" x="69"/>
        <item m="1" x="121"/>
        <item m="1" x="84"/>
        <item m="1" x="149"/>
        <item m="1" x="44"/>
        <item m="1" x="93"/>
        <item m="1" x="123"/>
        <item m="1" x="154"/>
        <item m="1" x="144"/>
        <item m="1" x="118"/>
        <item m="1" x="33"/>
        <item m="1" x="108"/>
        <item m="1" x="53"/>
        <item m="1" x="116"/>
        <item m="1" x="134"/>
        <item m="1" x="140"/>
        <item m="1" x="152"/>
        <item m="1" x="78"/>
        <item m="1" x="46"/>
        <item m="1" x="115"/>
        <item m="1" x="156"/>
        <item m="1" x="94"/>
        <item m="1" x="47"/>
        <item m="1" x="129"/>
        <item m="1" x="39"/>
        <item m="1" x="119"/>
        <item m="1" x="67"/>
        <item m="1" x="113"/>
        <item m="1" x="117"/>
        <item m="1" x="54"/>
        <item m="1" x="52"/>
        <item m="1" x="58"/>
        <item m="1" x="41"/>
        <item m="1" x="55"/>
        <item m="1" x="38"/>
        <item m="1" x="48"/>
        <item m="1" x="59"/>
        <item m="1" x="37"/>
        <item m="1" x="35"/>
        <item m="1" x="64"/>
        <item m="1" x="112"/>
        <item m="1" x="110"/>
        <item m="1" x="68"/>
        <item m="1" x="79"/>
        <item m="1" x="50"/>
        <item m="1" x="105"/>
        <item m="1" x="57"/>
        <item m="1" x="49"/>
        <item m="1" x="45"/>
        <item m="1" x="40"/>
        <item m="1" x="90"/>
        <item m="1" x="102"/>
        <item m="1" x="103"/>
        <item m="1" x="62"/>
        <item m="1" x="106"/>
        <item m="1" x="30"/>
        <item m="1" x="60"/>
        <item x="18"/>
        <item x="17"/>
        <item m="1" x="42"/>
        <item m="1" x="72"/>
        <item m="1" x="87"/>
        <item m="1" x="76"/>
        <item x="1"/>
        <item m="1" x="97"/>
        <item m="1" x="88"/>
        <item m="1" x="51"/>
        <item x="14"/>
        <item x="24"/>
        <item x="12"/>
        <item x="7"/>
        <item x="2"/>
        <item x="26"/>
        <item x="22"/>
        <item x="6"/>
        <item x="9"/>
        <item x="4"/>
        <item m="1" x="63"/>
        <item m="1" x="65"/>
        <item x="27"/>
        <item x="5"/>
        <item x="0"/>
        <item x="3"/>
        <item x="8"/>
        <item x="10"/>
        <item x="11"/>
        <item x="13"/>
        <item x="15"/>
        <item x="16"/>
        <item x="19"/>
        <item x="20"/>
        <item x="21"/>
        <item x="23"/>
        <item x="25"/>
        <item m="1" x="29"/>
      </items>
      <autoSortScope>
        <pivotArea dataOnly="0" outline="0" fieldPosition="0">
          <references count="1">
            <reference field="4294967294" count="1" selected="0">
              <x v="9"/>
            </reference>
          </references>
        </pivotArea>
      </autoSortScope>
    </pivotField>
    <pivotField showAll="0"/>
    <pivotField showAll="0"/>
    <pivotField dataField="1" showAll="0"/>
    <pivotField showAll="0"/>
    <pivotField showAll="0"/>
    <pivotField dataField="1" showAll="0"/>
    <pivotField showAll="0"/>
    <pivotField showAll="0"/>
    <pivotField showAll="0"/>
    <pivotField dataField="1" showAll="0"/>
    <pivotField showAll="0"/>
    <pivotField showAll="0"/>
    <pivotField dataField="1" showAll="0"/>
    <pivotField showAll="0"/>
    <pivotField showAll="0"/>
    <pivotField showAll="0"/>
    <pivotField dataField="1" showAll="0"/>
    <pivotField showAll="0"/>
    <pivotField showAll="0"/>
    <pivotField dataField="1" showAll="0"/>
    <pivotField showAll="0"/>
    <pivotField showAll="0"/>
    <pivotField showAll="0"/>
    <pivotField dataField="1" showAll="0"/>
    <pivotField showAll="0"/>
    <pivotField showAll="0" defaultSubtotal="0"/>
    <pivotField dataField="1"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axis="axisPage" dataField="1" subtotalTop="0" multipleItemSelectionAllowed="1" showAll="0" includeNewItemsInFilter="1">
      <items count="128">
        <item h="1" x="26"/>
        <item m="1" x="69"/>
        <item x="8"/>
        <item m="1" x="55"/>
        <item x="3"/>
        <item x="10"/>
        <item m="1" x="73"/>
        <item m="1" x="57"/>
        <item m="1" x="70"/>
        <item x="0"/>
        <item x="11"/>
        <item x="23"/>
        <item m="1" x="32"/>
        <item m="1" x="46"/>
        <item m="1" x="82"/>
        <item m="1" x="54"/>
        <item x="15"/>
        <item m="1" x="74"/>
        <item m="1" x="123"/>
        <item x="19"/>
        <item m="1" x="53"/>
        <item x="13"/>
        <item m="1" x="106"/>
        <item m="1" x="59"/>
        <item m="1" x="45"/>
        <item x="16"/>
        <item m="1" x="34"/>
        <item m="1" x="51"/>
        <item x="25"/>
        <item m="1" x="71"/>
        <item x="21"/>
        <item m="1" x="76"/>
        <item x="5"/>
        <item m="1" x="120"/>
        <item m="1" x="37"/>
        <item m="1" x="29"/>
        <item m="1" x="118"/>
        <item m="1" x="116"/>
        <item m="1" x="58"/>
        <item m="1" x="95"/>
        <item m="1" x="39"/>
        <item x="1"/>
        <item m="1" x="100"/>
        <item m="1" x="90"/>
        <item m="1" x="85"/>
        <item x="20"/>
        <item m="1" x="119"/>
        <item m="1" x="47"/>
        <item m="1" x="49"/>
        <item m="1" x="101"/>
        <item m="1" x="125"/>
        <item m="1" x="103"/>
        <item m="1" x="77"/>
        <item m="1" x="114"/>
        <item m="1" x="112"/>
        <item x="6"/>
        <item m="1" x="35"/>
        <item x="12"/>
        <item m="1" x="109"/>
        <item m="1" x="89"/>
        <item m="1" x="84"/>
        <item m="1" x="33"/>
        <item m="1" x="108"/>
        <item m="1" x="56"/>
        <item m="1" x="65"/>
        <item m="1" x="104"/>
        <item m="1" x="92"/>
        <item x="24"/>
        <item m="1" x="91"/>
        <item m="1" x="50"/>
        <item m="1" x="111"/>
        <item m="1" x="124"/>
        <item m="1" x="27"/>
        <item m="1" x="72"/>
        <item m="1" x="113"/>
        <item m="1" x="38"/>
        <item m="1" x="117"/>
        <item m="1" x="126"/>
        <item m="1" x="121"/>
        <item x="17"/>
        <item m="1" x="94"/>
        <item m="1" x="43"/>
        <item m="1" x="110"/>
        <item m="1" x="122"/>
        <item m="1" x="44"/>
        <item m="1" x="79"/>
        <item m="1" x="52"/>
        <item m="1" x="107"/>
        <item m="1" x="115"/>
        <item m="1" x="98"/>
        <item m="1" x="105"/>
        <item m="1" x="99"/>
        <item m="1" x="67"/>
        <item m="1" x="83"/>
        <item m="1" x="102"/>
        <item m="1" x="42"/>
        <item m="1" x="40"/>
        <item m="1" x="93"/>
        <item m="1" x="96"/>
        <item m="1" x="97"/>
        <item x="9"/>
        <item m="1" x="62"/>
        <item m="1" x="86"/>
        <item m="1" x="87"/>
        <item m="1" x="88"/>
        <item m="1" x="60"/>
        <item m="1" x="61"/>
        <item x="18"/>
        <item m="1" x="78"/>
        <item m="1" x="80"/>
        <item m="1" x="81"/>
        <item m="1" x="31"/>
        <item m="1" x="63"/>
        <item m="1" x="64"/>
        <item m="1" x="66"/>
        <item m="1" x="68"/>
        <item m="1" x="75"/>
        <item m="1" x="36"/>
        <item m="1" x="41"/>
        <item m="1" x="48"/>
        <item x="2"/>
        <item m="1" x="28"/>
        <item m="1" x="30"/>
        <item x="7"/>
        <item x="4"/>
        <item x="14"/>
        <item x="22"/>
        <item t="default"/>
      </items>
    </pivotField>
    <pivotField showAll="0"/>
    <pivotField showAll="0"/>
    <pivotField showAll="0"/>
    <pivotField showAll="0"/>
    <pivotField showAll="0" defaultSubtotal="0"/>
    <pivotField showAll="0"/>
  </pivotFields>
  <rowFields count="1">
    <field x="0"/>
  </rowFields>
  <rowItems count="28">
    <i>
      <x v="132"/>
    </i>
    <i>
      <x v="136"/>
    </i>
    <i>
      <x v="137"/>
    </i>
    <i>
      <x v="133"/>
    </i>
    <i>
      <x v="135"/>
    </i>
    <i>
      <x v="122"/>
    </i>
    <i>
      <x v="145"/>
    </i>
    <i>
      <x v="128"/>
    </i>
    <i>
      <x v="134"/>
    </i>
    <i>
      <x v="140"/>
    </i>
    <i>
      <x v="144"/>
    </i>
    <i>
      <x v="157"/>
    </i>
    <i>
      <x v="156"/>
    </i>
    <i>
      <x v="139"/>
    </i>
    <i>
      <x v="138"/>
    </i>
    <i>
      <x v="141"/>
    </i>
    <i>
      <x v="123"/>
    </i>
    <i>
      <x v="155"/>
    </i>
    <i>
      <x v="153"/>
    </i>
    <i>
      <x v="151"/>
    </i>
    <i>
      <x v="152"/>
    </i>
    <i>
      <x v="158"/>
    </i>
    <i>
      <x v="150"/>
    </i>
    <i>
      <x v="146"/>
    </i>
    <i>
      <x v="154"/>
    </i>
    <i>
      <x v="149"/>
    </i>
    <i>
      <x v="147"/>
    </i>
    <i>
      <x v="148"/>
    </i>
  </rowItems>
  <colFields count="1">
    <field x="-2"/>
  </colFields>
  <colItems count="10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</colItems>
  <pageFields count="1">
    <pageField fld="37" hier="-1"/>
  </pageFields>
  <dataFields count="10">
    <dataField name="bieg 1" fld="3" baseField="0" baseItem="36"/>
    <dataField name="bieg 2" fld="6" baseField="0" baseItem="36"/>
    <dataField name="bieg 3" fld="10" baseField="0" baseItem="36"/>
    <dataField name="bieg 4" fld="13" baseField="0" baseItem="36"/>
    <dataField name="bieg 5" fld="17" baseField="0" baseItem="36"/>
    <dataField name="bieg 6" fld="20" baseField="0" baseItem="36"/>
    <dataField name="bieg 7" fld="24" baseField="0" baseItem="36"/>
    <dataField name="bieg 8" fld="27" baseField="0" baseItem="36"/>
    <dataField name="bieg 9" fld="31" baseField="0" baseItem="36"/>
    <dataField name="Generalka" fld="37" baseField="0" baseItem="36"/>
  </dataFields>
  <formats count="25">
    <format dxfId="451">
      <pivotArea dataOnly="0" labelOnly="1" outline="0" fieldPosition="0">
        <references count="1">
          <reference field="4294967294" count="10">
            <x v="0"/>
            <x v="1"/>
            <x v="2"/>
            <x v="3"/>
            <x v="4"/>
            <x v="5"/>
            <x v="6"/>
            <x v="7"/>
            <x v="8"/>
            <x v="9"/>
          </reference>
        </references>
      </pivotArea>
    </format>
    <format dxfId="450">
      <pivotArea grandRow="1" outline="0" collapsedLevelsAreSubtotals="1" fieldPosition="0"/>
    </format>
    <format dxfId="449">
      <pivotArea dataOnly="0" labelOnly="1" grandRow="1" outline="0" fieldPosition="0"/>
    </format>
    <format dxfId="448">
      <pivotArea dataOnly="0" labelOnly="1" outline="0" fieldPosition="0">
        <references count="1">
          <reference field="37" count="0"/>
        </references>
      </pivotArea>
    </format>
    <format dxfId="447">
      <pivotArea field="37" type="button" dataOnly="0" labelOnly="1" outline="0" axis="axisPage" fieldPosition="0"/>
    </format>
    <format dxfId="446">
      <pivotArea field="37" type="button" dataOnly="0" labelOnly="1" outline="0" axis="axisPage" fieldPosition="0"/>
    </format>
    <format dxfId="445">
      <pivotArea field="37" type="button" dataOnly="0" labelOnly="1" outline="0" axis="axisPage" fieldPosition="0"/>
    </format>
    <format dxfId="444">
      <pivotArea outline="0" collapsedLevelsAreSubtotals="1" fieldPosition="0"/>
    </format>
    <format dxfId="443">
      <pivotArea dataOnly="0" labelOnly="1" outline="0" fieldPosition="0">
        <references count="1">
          <reference field="4294967294" count="10">
            <x v="0"/>
            <x v="1"/>
            <x v="2"/>
            <x v="3"/>
            <x v="4"/>
            <x v="5"/>
            <x v="6"/>
            <x v="7"/>
            <x v="8"/>
            <x v="9"/>
          </reference>
        </references>
      </pivotArea>
    </format>
    <format dxfId="442">
      <pivotArea outline="0" collapsedLevelsAreSubtotals="1" fieldPosition="0"/>
    </format>
    <format dxfId="441">
      <pivotArea dataOnly="0" labelOnly="1" outline="0" fieldPosition="0">
        <references count="1">
          <reference field="4294967294" count="10">
            <x v="0"/>
            <x v="1"/>
            <x v="2"/>
            <x v="3"/>
            <x v="4"/>
            <x v="5"/>
            <x v="6"/>
            <x v="7"/>
            <x v="8"/>
            <x v="9"/>
          </reference>
        </references>
      </pivotArea>
    </format>
    <format dxfId="440">
      <pivotArea outline="0" collapsedLevelsAreSubtotals="1" fieldPosition="0">
        <references count="1">
          <reference field="4294967294" count="1" selected="0">
            <x v="9"/>
          </reference>
        </references>
      </pivotArea>
    </format>
    <format dxfId="439">
      <pivotArea outline="0" collapsedLevelsAreSubtotals="1" fieldPosition="0"/>
    </format>
    <format dxfId="438">
      <pivotArea dataOnly="0" labelOnly="1" fieldPosition="0">
        <references count="1">
          <reference field="0" count="36">
            <x v="2"/>
            <x v="3"/>
            <x v="4"/>
            <x v="5"/>
            <x v="6"/>
            <x v="7"/>
            <x v="8"/>
            <x v="10"/>
            <x v="13"/>
            <x v="14"/>
            <x v="15"/>
            <x v="16"/>
            <x v="17"/>
            <x v="18"/>
            <x v="20"/>
            <x v="22"/>
            <x v="23"/>
            <x v="24"/>
            <x v="25"/>
            <x v="26"/>
            <x v="27"/>
            <x v="28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2"/>
            <x v="43"/>
            <x v="45"/>
          </reference>
        </references>
      </pivotArea>
    </format>
    <format dxfId="437">
      <pivotArea dataOnly="0" labelOnly="1" fieldPosition="0">
        <references count="1">
          <reference field="0" count="41">
            <x v="0"/>
            <x v="4"/>
            <x v="5"/>
            <x v="6"/>
            <x v="11"/>
            <x v="12"/>
            <x v="13"/>
            <x v="14"/>
            <x v="15"/>
            <x v="17"/>
            <x v="18"/>
            <x v="20"/>
            <x v="22"/>
            <x v="23"/>
            <x v="24"/>
            <x v="25"/>
            <x v="26"/>
            <x v="28"/>
            <x v="29"/>
            <x v="30"/>
            <x v="34"/>
            <x v="35"/>
            <x v="36"/>
            <x v="37"/>
            <x v="38"/>
            <x v="39"/>
            <x v="45"/>
            <x v="51"/>
            <x v="52"/>
            <x v="53"/>
            <x v="54"/>
            <x v="57"/>
            <x v="58"/>
            <x v="59"/>
            <x v="60"/>
            <x v="61"/>
            <x v="62"/>
            <x v="63"/>
            <x v="64"/>
            <x v="66"/>
            <x v="68"/>
          </reference>
        </references>
      </pivotArea>
    </format>
    <format dxfId="436">
      <pivotArea collapsedLevelsAreSubtotals="1" fieldPosition="0">
        <references count="2">
          <reference field="4294967294" count="2" selected="0">
            <x v="8"/>
            <x v="9"/>
          </reference>
          <reference field="0" count="1">
            <x v="26"/>
          </reference>
        </references>
      </pivotArea>
    </format>
    <format dxfId="435">
      <pivotArea dataOnly="0" labelOnly="1" fieldPosition="0">
        <references count="1">
          <reference field="0" count="37">
            <x v="2"/>
            <x v="4"/>
            <x v="5"/>
            <x v="6"/>
            <x v="7"/>
            <x v="9"/>
            <x v="13"/>
            <x v="14"/>
            <x v="16"/>
            <x v="17"/>
            <x v="20"/>
            <x v="26"/>
            <x v="27"/>
            <x v="31"/>
            <x v="33"/>
            <x v="35"/>
            <x v="36"/>
            <x v="37"/>
            <x v="50"/>
            <x v="52"/>
            <x v="53"/>
            <x v="54"/>
            <x v="55"/>
            <x v="57"/>
            <x v="58"/>
            <x v="62"/>
            <x v="64"/>
            <x v="65"/>
            <x v="69"/>
            <x v="71"/>
            <x v="74"/>
            <x v="75"/>
            <x v="76"/>
            <x v="79"/>
            <x v="80"/>
            <x v="81"/>
            <x v="82"/>
          </reference>
        </references>
      </pivotArea>
    </format>
    <format dxfId="434">
      <pivotArea dataOnly="0" labelOnly="1" fieldPosition="0">
        <references count="1">
          <reference field="0" count="44">
            <x v="0"/>
            <x v="2"/>
            <x v="4"/>
            <x v="5"/>
            <x v="7"/>
            <x v="9"/>
            <x v="13"/>
            <x v="17"/>
            <x v="26"/>
            <x v="29"/>
            <x v="30"/>
            <x v="31"/>
            <x v="33"/>
            <x v="35"/>
            <x v="36"/>
            <x v="37"/>
            <x v="39"/>
            <x v="40"/>
            <x v="50"/>
            <x v="52"/>
            <x v="53"/>
            <x v="54"/>
            <x v="55"/>
            <x v="58"/>
            <x v="60"/>
            <x v="62"/>
            <x v="63"/>
            <x v="64"/>
            <x v="65"/>
            <x v="69"/>
            <x v="70"/>
            <x v="74"/>
            <x v="75"/>
            <x v="76"/>
            <x v="77"/>
            <x v="78"/>
            <x v="82"/>
            <x v="83"/>
            <x v="87"/>
            <x v="95"/>
            <x v="96"/>
            <x v="98"/>
            <x v="99"/>
            <x v="100"/>
          </reference>
        </references>
      </pivotArea>
    </format>
    <format dxfId="433">
      <pivotArea dataOnly="0" labelOnly="1" fieldPosition="0">
        <references count="1">
          <reference field="0" count="49">
            <x v="1"/>
            <x v="2"/>
            <x v="5"/>
            <x v="6"/>
            <x v="7"/>
            <x v="9"/>
            <x v="13"/>
            <x v="17"/>
            <x v="20"/>
            <x v="31"/>
            <x v="33"/>
            <x v="35"/>
            <x v="36"/>
            <x v="50"/>
            <x v="52"/>
            <x v="53"/>
            <x v="54"/>
            <x v="55"/>
            <x v="57"/>
            <x v="58"/>
            <x v="62"/>
            <x v="63"/>
            <x v="64"/>
            <x v="65"/>
            <x v="69"/>
            <x v="70"/>
            <x v="75"/>
            <x v="76"/>
            <x v="77"/>
            <x v="82"/>
            <x v="86"/>
            <x v="87"/>
            <x v="89"/>
            <x v="94"/>
            <x v="95"/>
            <x v="96"/>
            <x v="97"/>
            <x v="98"/>
            <x v="99"/>
            <x v="100"/>
            <x v="102"/>
            <x v="103"/>
            <x v="107"/>
            <x v="109"/>
            <x v="110"/>
            <x v="111"/>
            <x v="112"/>
            <x v="113"/>
            <x v="114"/>
          </reference>
        </references>
      </pivotArea>
    </format>
    <format dxfId="432">
      <pivotArea dataOnly="0" labelOnly="1" fieldPosition="0">
        <references count="1">
          <reference field="0" count="49">
            <x v="1"/>
            <x v="2"/>
            <x v="5"/>
            <x v="6"/>
            <x v="7"/>
            <x v="9"/>
            <x v="13"/>
            <x v="17"/>
            <x v="20"/>
            <x v="31"/>
            <x v="33"/>
            <x v="35"/>
            <x v="36"/>
            <x v="50"/>
            <x v="52"/>
            <x v="53"/>
            <x v="54"/>
            <x v="55"/>
            <x v="57"/>
            <x v="58"/>
            <x v="62"/>
            <x v="63"/>
            <x v="64"/>
            <x v="65"/>
            <x v="69"/>
            <x v="70"/>
            <x v="75"/>
            <x v="76"/>
            <x v="77"/>
            <x v="82"/>
            <x v="86"/>
            <x v="87"/>
            <x v="89"/>
            <x v="94"/>
            <x v="95"/>
            <x v="96"/>
            <x v="97"/>
            <x v="98"/>
            <x v="99"/>
            <x v="100"/>
            <x v="102"/>
            <x v="103"/>
            <x v="107"/>
            <x v="109"/>
            <x v="110"/>
            <x v="111"/>
            <x v="112"/>
            <x v="113"/>
            <x v="114"/>
          </reference>
        </references>
      </pivotArea>
    </format>
    <format dxfId="431">
      <pivotArea dataOnly="0" labelOnly="1" fieldPosition="0">
        <references count="1">
          <reference field="0" count="40">
            <x v="5"/>
            <x v="9"/>
            <x v="35"/>
            <x v="36"/>
            <x v="45"/>
            <x v="50"/>
            <x v="52"/>
            <x v="53"/>
            <x v="54"/>
            <x v="55"/>
            <x v="58"/>
            <x v="61"/>
            <x v="62"/>
            <x v="64"/>
            <x v="65"/>
            <x v="69"/>
            <x v="70"/>
            <x v="75"/>
            <x v="77"/>
            <x v="82"/>
            <x v="83"/>
            <x v="86"/>
            <x v="87"/>
            <x v="89"/>
            <x v="94"/>
            <x v="95"/>
            <x v="98"/>
            <x v="99"/>
            <x v="100"/>
            <x v="102"/>
            <x v="103"/>
            <x v="112"/>
            <x v="113"/>
            <x v="114"/>
            <x v="118"/>
            <x v="120"/>
            <x v="121"/>
            <x v="122"/>
            <x v="123"/>
            <x v="129"/>
          </reference>
        </references>
      </pivotArea>
    </format>
    <format dxfId="430">
      <pivotArea dataOnly="0" labelOnly="1" fieldPosition="0">
        <references count="1">
          <reference field="0" count="46">
            <x v="2"/>
            <x v="5"/>
            <x v="9"/>
            <x v="13"/>
            <x v="30"/>
            <x v="31"/>
            <x v="33"/>
            <x v="35"/>
            <x v="36"/>
            <x v="39"/>
            <x v="45"/>
            <x v="50"/>
            <x v="52"/>
            <x v="53"/>
            <x v="54"/>
            <x v="55"/>
            <x v="57"/>
            <x v="58"/>
            <x v="61"/>
            <x v="62"/>
            <x v="64"/>
            <x v="65"/>
            <x v="69"/>
            <x v="70"/>
            <x v="75"/>
            <x v="77"/>
            <x v="82"/>
            <x v="83"/>
            <x v="86"/>
            <x v="87"/>
            <x v="89"/>
            <x v="94"/>
            <x v="95"/>
            <x v="98"/>
            <x v="99"/>
            <x v="100"/>
            <x v="102"/>
            <x v="103"/>
            <x v="112"/>
            <x v="113"/>
            <x v="114"/>
            <x v="118"/>
            <x v="120"/>
            <x v="121"/>
            <x v="122"/>
            <x v="123"/>
          </reference>
        </references>
      </pivotArea>
    </format>
    <format dxfId="429">
      <pivotArea dataOnly="0" labelOnly="1" fieldPosition="0">
        <references count="1">
          <reference field="0" count="44">
            <x v="2"/>
            <x v="20"/>
            <x v="31"/>
            <x v="50"/>
            <x v="53"/>
            <x v="54"/>
            <x v="64"/>
            <x v="69"/>
            <x v="75"/>
            <x v="77"/>
            <x v="83"/>
            <x v="87"/>
            <x v="89"/>
            <x v="94"/>
            <x v="95"/>
            <x v="96"/>
            <x v="97"/>
            <x v="98"/>
            <x v="99"/>
            <x v="100"/>
            <x v="101"/>
            <x v="102"/>
            <x v="103"/>
            <x v="109"/>
            <x v="111"/>
            <x v="112"/>
            <x v="113"/>
            <x v="114"/>
            <x v="120"/>
            <x v="121"/>
            <x v="122"/>
            <x v="124"/>
            <x v="128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</reference>
        </references>
      </pivotArea>
    </format>
    <format dxfId="428">
      <pivotArea outline="0" collapsedLevelsAreSubtotals="1" fieldPosition="0"/>
    </format>
    <format dxfId="427">
      <pivotArea dataOnly="0" labelOnly="1" fieldPosition="0">
        <references count="1">
          <reference field="0" count="28">
            <x v="122"/>
            <x v="123"/>
            <x v="128"/>
            <x v="132"/>
            <x v="133"/>
            <x v="134"/>
            <x v="135"/>
            <x v="136"/>
            <x v="137"/>
            <x v="138"/>
            <x v="139"/>
            <x v="140"/>
            <x v="141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A00-000000000000}" name="Tabela przestawna2" cacheId="1" applyNumberFormats="0" applyBorderFormats="0" applyFontFormats="0" applyPatternFormats="0" applyAlignmentFormats="0" applyWidthHeightFormats="1" dataCaption="Wartości" updatedVersion="8" minRefreshableVersion="3" rowGrandTotals="0" colGrandTotals="0" itemPrintTitles="1" createdVersion="4" indent="0" outline="1" outlineData="1" multipleFieldFilters="0">
  <location ref="A3:G29" firstHeaderRow="0" firstDataRow="1" firstDataCol="1" rowPageCount="1" colPageCount="1"/>
  <pivotFields count="38">
    <pivotField axis="axisRow" showAll="0" sortType="descending" defaultSubtotal="0">
      <items count="216">
        <item m="1" x="95"/>
        <item m="1" x="192"/>
        <item m="1" x="193"/>
        <item m="1" x="208"/>
        <item m="1" x="143"/>
        <item m="1" x="113"/>
        <item m="1" x="89"/>
        <item m="1" x="112"/>
        <item m="1" x="115"/>
        <item m="1" x="204"/>
        <item m="1" x="207"/>
        <item m="1" x="214"/>
        <item m="1" x="170"/>
        <item m="1" x="167"/>
        <item m="1" x="147"/>
        <item m="1" x="148"/>
        <item m="1" x="149"/>
        <item m="1" x="125"/>
        <item m="1" x="196"/>
        <item m="1" x="180"/>
        <item m="1" x="190"/>
        <item m="1" x="202"/>
        <item m="1" x="185"/>
        <item m="1" x="215"/>
        <item m="1" x="151"/>
        <item m="1" x="85"/>
        <item m="1" x="186"/>
        <item m="1" x="198"/>
        <item m="1" x="131"/>
        <item m="1" x="182"/>
        <item m="1" x="191"/>
        <item m="1" x="104"/>
        <item m="1" x="210"/>
        <item m="1" x="133"/>
        <item m="1" x="156"/>
        <item m="1" x="65"/>
        <item m="1" x="106"/>
        <item m="1" x="178"/>
        <item m="1" x="138"/>
        <item m="1" x="187"/>
        <item m="1" x="161"/>
        <item m="1" x="163"/>
        <item m="1" x="181"/>
        <item m="1" x="141"/>
        <item x="49"/>
        <item m="1" x="169"/>
        <item m="1" x="184"/>
        <item m="1" x="203"/>
        <item m="1" x="152"/>
        <item m="1" x="177"/>
        <item m="1" x="172"/>
        <item m="1" x="209"/>
        <item m="1" x="173"/>
        <item m="1" x="160"/>
        <item m="1" x="197"/>
        <item m="1" x="176"/>
        <item m="1" x="189"/>
        <item m="1" x="205"/>
        <item m="1" x="201"/>
        <item m="1" x="213"/>
        <item m="1" x="179"/>
        <item m="1" x="195"/>
        <item m="1" x="168"/>
        <item m="1" x="171"/>
        <item m="1" x="98"/>
        <item m="1" x="144"/>
        <item m="1" x="50"/>
        <item m="1" x="119"/>
        <item m="1" x="146"/>
        <item m="1" x="211"/>
        <item m="1" x="81"/>
        <item m="1" x="121"/>
        <item m="1" x="123"/>
        <item m="1" x="200"/>
        <item m="1" x="134"/>
        <item m="1" x="175"/>
        <item m="1" x="183"/>
        <item m="1" x="174"/>
        <item m="1" x="159"/>
        <item m="1" x="77"/>
        <item m="1" x="91"/>
        <item m="1" x="54"/>
        <item m="1" x="166"/>
        <item m="1" x="150"/>
        <item m="1" x="124"/>
        <item m="1" x="126"/>
        <item m="1" x="87"/>
        <item m="1" x="60"/>
        <item m="1" x="155"/>
        <item m="1" x="80"/>
        <item m="1" x="137"/>
        <item m="1" x="194"/>
        <item m="1" x="59"/>
        <item m="1" x="70"/>
        <item m="1" x="142"/>
        <item m="1" x="188"/>
        <item m="1" x="117"/>
        <item m="1" x="206"/>
        <item m="1" x="135"/>
        <item m="1" x="72"/>
        <item m="1" x="107"/>
        <item m="1" x="97"/>
        <item m="1" x="68"/>
        <item m="1" x="199"/>
        <item m="1" x="212"/>
        <item m="1" x="53"/>
        <item m="1" x="71"/>
        <item m="1" x="63"/>
        <item m="1" x="57"/>
        <item m="1" x="58"/>
        <item m="1" x="128"/>
        <item m="1" x="153"/>
        <item m="1" x="154"/>
        <item m="1" x="51"/>
        <item m="1" x="157"/>
        <item m="1" x="158"/>
        <item m="1" x="75"/>
        <item m="1" x="86"/>
        <item m="1" x="69"/>
        <item m="1" x="162"/>
        <item m="1" x="164"/>
        <item m="1" x="165"/>
        <item m="1" x="110"/>
        <item m="1" x="73"/>
        <item m="1" x="101"/>
        <item m="1" x="79"/>
        <item m="1" x="120"/>
        <item m="1" x="55"/>
        <item m="1" x="139"/>
        <item m="1" x="93"/>
        <item m="1" x="145"/>
        <item m="1" x="114"/>
        <item m="1" x="116"/>
        <item m="1" x="62"/>
        <item m="1" x="118"/>
        <item m="1" x="122"/>
        <item m="1" x="64"/>
        <item m="1" x="74"/>
        <item m="1" x="130"/>
        <item m="1" x="66"/>
        <item m="1" x="67"/>
        <item m="1" x="61"/>
        <item m="1" x="103"/>
        <item m="1" x="92"/>
        <item m="1" x="82"/>
        <item m="1" x="52"/>
        <item m="1" x="108"/>
        <item m="1" x="140"/>
        <item m="1" x="94"/>
        <item x="5"/>
        <item m="1" x="76"/>
        <item m="1" x="127"/>
        <item m="1" x="129"/>
        <item m="1" x="132"/>
        <item m="1" x="136"/>
        <item m="1" x="78"/>
        <item m="1" x="111"/>
        <item x="39"/>
        <item x="33"/>
        <item x="22"/>
        <item x="48"/>
        <item x="12"/>
        <item m="1" x="105"/>
        <item m="1" x="99"/>
        <item m="1" x="102"/>
        <item x="13"/>
        <item m="1" x="100"/>
        <item m="1" x="96"/>
        <item x="35"/>
        <item x="20"/>
        <item x="3"/>
        <item x="7"/>
        <item m="1" x="109"/>
        <item m="1" x="90"/>
        <item m="1" x="56"/>
        <item x="11"/>
        <item x="10"/>
        <item x="17"/>
        <item x="34"/>
        <item x="45"/>
        <item x="31"/>
        <item x="16"/>
        <item x="6"/>
        <item x="44"/>
        <item x="2"/>
        <item m="1" x="83"/>
        <item x="21"/>
        <item x="36"/>
        <item x="41"/>
        <item m="1" x="84"/>
        <item x="24"/>
        <item x="25"/>
        <item x="19"/>
        <item x="14"/>
        <item m="1" x="88"/>
        <item x="0"/>
        <item x="28"/>
        <item x="47"/>
        <item x="15"/>
        <item x="38"/>
        <item x="1"/>
        <item x="4"/>
        <item x="8"/>
        <item x="9"/>
        <item x="18"/>
        <item x="23"/>
        <item x="26"/>
        <item x="29"/>
        <item x="30"/>
        <item x="32"/>
        <item x="37"/>
        <item x="40"/>
        <item x="42"/>
        <item x="43"/>
        <item x="46"/>
        <item x="27"/>
      </items>
      <autoSortScope>
        <pivotArea dataOnly="0" outline="0" fieldPosition="0">
          <references count="1">
            <reference field="4294967294" count="1" selected="0">
              <x v="5"/>
            </reference>
          </references>
        </pivotArea>
      </autoSortScope>
    </pivotField>
    <pivotField showAll="0"/>
    <pivotField showAll="0"/>
    <pivotField showAll="0"/>
    <pivotField showAll="0"/>
    <pivotField dataField="1" showAll="0"/>
    <pivotField showAll="0"/>
    <pivotField showAll="0"/>
    <pivotField showAll="0" defaultSubtotal="0"/>
    <pivotField showAll="0"/>
    <pivotField showAll="0"/>
    <pivotField dataField="1"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multipleItemSelectionAllowed="1" showAll="0" includeNewItemsInFilter="1">
      <items count="127">
        <item h="1" x="1"/>
        <item x="12"/>
        <item x="18"/>
        <item x="7"/>
        <item m="1" x="61"/>
        <item x="3"/>
        <item x="28"/>
        <item x="0"/>
        <item x="20"/>
        <item x="21"/>
        <item x="30"/>
        <item x="16"/>
        <item x="17"/>
        <item m="1" x="46"/>
        <item x="23"/>
        <item x="15"/>
        <item m="1" x="82"/>
        <item m="1" x="93"/>
        <item m="1" x="80"/>
        <item m="1" x="62"/>
        <item x="2"/>
        <item m="1" x="55"/>
        <item m="1" x="119"/>
        <item m="1" x="44"/>
        <item m="1" x="90"/>
        <item m="1" x="64"/>
        <item m="1" x="77"/>
        <item m="1" x="53"/>
        <item x="31"/>
        <item m="1" x="52"/>
        <item m="1" x="59"/>
        <item m="1" x="48"/>
        <item m="1" x="115"/>
        <item x="27"/>
        <item m="1" x="49"/>
        <item m="1" x="66"/>
        <item x="11"/>
        <item x="8"/>
        <item m="1" x="63"/>
        <item x="19"/>
        <item m="1" x="54"/>
        <item m="1" x="107"/>
        <item m="1" x="79"/>
        <item m="1" x="40"/>
        <item m="1" x="112"/>
        <item x="13"/>
        <item m="1" x="106"/>
        <item m="1" x="45"/>
        <item m="1" x="81"/>
        <item m="1" x="73"/>
        <item m="1" x="50"/>
        <item x="26"/>
        <item x="33"/>
        <item x="29"/>
        <item m="1" x="75"/>
        <item m="1" x="121"/>
        <item m="1" x="117"/>
        <item m="1" x="114"/>
        <item m="1" x="84"/>
        <item m="1" x="110"/>
        <item m="1" x="123"/>
        <item x="25"/>
        <item m="1" x="111"/>
        <item m="1" x="125"/>
        <item m="1" x="116"/>
        <item m="1" x="113"/>
        <item m="1" x="92"/>
        <item x="10"/>
        <item m="1" x="86"/>
        <item m="1" x="43"/>
        <item m="1" x="39"/>
        <item m="1" x="87"/>
        <item x="22"/>
        <item m="1" x="35"/>
        <item m="1" x="85"/>
        <item m="1" x="108"/>
        <item m="1" x="118"/>
        <item m="1" x="56"/>
        <item m="1" x="124"/>
        <item m="1" x="88"/>
        <item m="1" x="120"/>
        <item m="1" x="105"/>
        <item m="1" x="58"/>
        <item m="1" x="109"/>
        <item x="6"/>
        <item m="1" x="122"/>
        <item m="1" x="57"/>
        <item m="1" x="72"/>
        <item m="1" x="83"/>
        <item m="1" x="102"/>
        <item m="1" x="103"/>
        <item m="1" x="104"/>
        <item m="1" x="69"/>
        <item m="1" x="97"/>
        <item m="1" x="98"/>
        <item m="1" x="91"/>
        <item m="1" x="99"/>
        <item m="1" x="100"/>
        <item m="1" x="101"/>
        <item m="1" x="89"/>
        <item m="1" x="94"/>
        <item m="1" x="95"/>
        <item m="1" x="96"/>
        <item m="1" x="65"/>
        <item m="1" x="78"/>
        <item m="1" x="41"/>
        <item m="1" x="67"/>
        <item m="1" x="68"/>
        <item m="1" x="70"/>
        <item m="1" x="71"/>
        <item m="1" x="74"/>
        <item m="1" x="76"/>
        <item m="1" x="51"/>
        <item m="1" x="47"/>
        <item m="1" x="37"/>
        <item m="1" x="60"/>
        <item m="1" x="36"/>
        <item m="1" x="38"/>
        <item m="1" x="42"/>
        <item x="32"/>
        <item x="4"/>
        <item x="5"/>
        <item x="9"/>
        <item x="14"/>
        <item x="24"/>
        <item x="34"/>
        <item t="default"/>
      </items>
    </pivotField>
    <pivotField showAll="0"/>
    <pivotField showAll="0"/>
    <pivotField axis="axisPage" dataField="1" multipleItemSelectionAllowed="1" showAll="0" includeNewItemsInFilter="1">
      <items count="65">
        <item h="1" x="1"/>
        <item m="1" x="39"/>
        <item m="1" x="34"/>
        <item m="1" x="29"/>
        <item m="1" x="36"/>
        <item m="1" x="35"/>
        <item x="11"/>
        <item m="1" x="63"/>
        <item m="1" x="32"/>
        <item m="1" x="31"/>
        <item x="7"/>
        <item m="1" x="53"/>
        <item x="15"/>
        <item x="16"/>
        <item x="4"/>
        <item x="10"/>
        <item m="1" x="28"/>
        <item m="1" x="40"/>
        <item m="1" x="30"/>
        <item x="6"/>
        <item m="1" x="52"/>
        <item x="20"/>
        <item m="1" x="47"/>
        <item m="1" x="62"/>
        <item m="1" x="26"/>
        <item x="21"/>
        <item m="1" x="22"/>
        <item m="1" x="51"/>
        <item m="1" x="38"/>
        <item m="1" x="46"/>
        <item x="2"/>
        <item m="1" x="49"/>
        <item m="1" x="25"/>
        <item x="17"/>
        <item m="1" x="59"/>
        <item m="1" x="41"/>
        <item x="12"/>
        <item m="1" x="61"/>
        <item x="9"/>
        <item m="1" x="54"/>
        <item m="1" x="60"/>
        <item x="13"/>
        <item m="1" x="57"/>
        <item m="1" x="58"/>
        <item m="1" x="50"/>
        <item m="1" x="43"/>
        <item x="18"/>
        <item m="1" x="56"/>
        <item x="0"/>
        <item m="1" x="55"/>
        <item m="1" x="27"/>
        <item m="1" x="48"/>
        <item m="1" x="42"/>
        <item x="5"/>
        <item m="1" x="45"/>
        <item m="1" x="44"/>
        <item m="1" x="33"/>
        <item x="8"/>
        <item m="1" x="37"/>
        <item m="1" x="23"/>
        <item m="1" x="24"/>
        <item x="3"/>
        <item x="14"/>
        <item x="19"/>
        <item t="default"/>
      </items>
    </pivotField>
    <pivotField showAll="0" defaultSubtotal="0"/>
    <pivotField showAll="0"/>
  </pivotFields>
  <rowFields count="1">
    <field x="0"/>
  </rowFields>
  <rowItems count="26">
    <i>
      <x v="178"/>
    </i>
    <i>
      <x v="182"/>
    </i>
    <i>
      <x v="195"/>
    </i>
    <i>
      <x v="179"/>
    </i>
    <i>
      <x v="183"/>
    </i>
    <i>
      <x v="175"/>
    </i>
    <i>
      <x v="158"/>
    </i>
    <i>
      <x v="199"/>
    </i>
    <i>
      <x v="184"/>
    </i>
    <i>
      <x v="160"/>
    </i>
    <i>
      <x v="169"/>
    </i>
    <i>
      <x v="193"/>
    </i>
    <i>
      <x v="190"/>
    </i>
    <i>
      <x v="180"/>
    </i>
    <i>
      <x v="196"/>
    </i>
    <i>
      <x v="192"/>
    </i>
    <i>
      <x v="161"/>
    </i>
    <i>
      <x v="165"/>
    </i>
    <i>
      <x v="213"/>
    </i>
    <i>
      <x v="187"/>
    </i>
    <i>
      <x v="168"/>
    </i>
    <i>
      <x v="197"/>
    </i>
    <i>
      <x v="198"/>
    </i>
    <i>
      <x v="202"/>
    </i>
    <i>
      <x v="215"/>
    </i>
    <i>
      <x v="206"/>
    </i>
  </rowItems>
  <colFields count="1">
    <field x="-2"/>
  </colFields>
  <colItems count="6">
    <i>
      <x/>
    </i>
    <i i="1">
      <x v="1"/>
    </i>
    <i i="2">
      <x v="2"/>
    </i>
    <i i="3">
      <x v="3"/>
    </i>
    <i i="4">
      <x v="4"/>
    </i>
    <i i="5">
      <x v="5"/>
    </i>
  </colItems>
  <pageFields count="1">
    <pageField fld="35" hier="-1"/>
  </pageFields>
  <dataFields count="6">
    <dataField name="bieg 1" fld="5" baseField="0" baseItem="2"/>
    <dataField name="bieg 2" fld="11" baseField="0" baseItem="2"/>
    <dataField name="bieg 3" fld="17" baseField="0" baseItem="2"/>
    <dataField name="bieg 4" fld="23" baseField="0" baseItem="2"/>
    <dataField name="bieg 5" fld="29" baseField="0" baseItem="2"/>
    <dataField name="Generalka" fld="35" baseField="0" baseItem="2"/>
  </dataFields>
  <formats count="32">
    <format dxfId="116">
      <pivotArea field="32" type="button" dataOnly="0" labelOnly="1" outline="0"/>
    </format>
    <format dxfId="115">
      <pivotArea field="32" type="button" dataOnly="0" labelOnly="1" outline="0"/>
    </format>
    <format dxfId="114">
      <pivotArea field="32" type="button" dataOnly="0" labelOnly="1" outline="0"/>
    </format>
    <format dxfId="113">
      <pivotArea outline="0" collapsedLevelsAreSubtotals="1" fieldPosition="0"/>
    </format>
    <format dxfId="112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111">
      <pivotArea dataOnly="0" labelOnly="1" outline="0" fieldPosition="0">
        <references count="1">
          <reference field="35" count="0"/>
        </references>
      </pivotArea>
    </format>
    <format dxfId="110">
      <pivotArea field="35" type="button" dataOnly="0" labelOnly="1" outline="0" axis="axisPage" fieldPosition="0"/>
    </format>
    <format dxfId="109">
      <pivotArea field="35" type="button" dataOnly="0" labelOnly="1" outline="0" axis="axisPage" fieldPosition="0"/>
    </format>
    <format dxfId="108">
      <pivotArea field="35" type="button" dataOnly="0" labelOnly="1" outline="0" axis="axisPage" fieldPosition="0"/>
    </format>
    <format dxfId="107">
      <pivotArea outline="0" collapsedLevelsAreSubtotals="1" fieldPosition="0">
        <references count="1">
          <reference field="4294967294" count="1" selected="0">
            <x v="5"/>
          </reference>
        </references>
      </pivotArea>
    </format>
    <format dxfId="106">
      <pivotArea outline="0" collapsedLevelsAreSubtotals="1" fieldPosition="0">
        <references count="1">
          <reference field="4294967294" count="1" selected="0">
            <x v="5"/>
          </reference>
        </references>
      </pivotArea>
    </format>
    <format dxfId="105">
      <pivotArea outline="0" collapsedLevelsAreSubtotals="1" fieldPosition="0"/>
    </format>
    <format dxfId="104">
      <pivotArea outline="0" collapsedLevelsAreSubtotals="1" fieldPosition="0"/>
    </format>
    <format dxfId="103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102">
      <pivotArea dataOnly="0" labelOnly="1" fieldPosition="0">
        <references count="1">
          <reference field="0" count="15">
            <x v="2"/>
            <x v="3"/>
            <x v="6"/>
            <x v="10"/>
            <x v="11"/>
            <x v="15"/>
            <x v="16"/>
            <x v="18"/>
            <x v="19"/>
            <x v="22"/>
            <x v="23"/>
            <x v="25"/>
            <x v="30"/>
            <x v="37"/>
            <x v="39"/>
          </reference>
        </references>
      </pivotArea>
    </format>
    <format dxfId="101">
      <pivotArea dataOnly="0" labelOnly="1" fieldPosition="0">
        <references count="1">
          <reference field="0" count="26">
            <x v="0"/>
            <x v="2"/>
            <x v="3"/>
            <x v="6"/>
            <x v="10"/>
            <x v="11"/>
            <x v="13"/>
            <x v="14"/>
            <x v="15"/>
            <x v="16"/>
            <x v="17"/>
            <x v="18"/>
            <x v="19"/>
            <x v="20"/>
            <x v="22"/>
            <x v="23"/>
            <x v="25"/>
            <x v="27"/>
            <x v="29"/>
            <x v="30"/>
            <x v="33"/>
            <x v="34"/>
            <x v="36"/>
            <x v="37"/>
            <x v="38"/>
            <x v="39"/>
          </reference>
        </references>
      </pivotArea>
    </format>
    <format dxfId="100">
      <pivotArea dataOnly="0" labelOnly="1" fieldPosition="0">
        <references count="1">
          <reference field="0" count="19">
            <x v="3"/>
            <x v="5"/>
            <x v="9"/>
            <x v="10"/>
            <x v="16"/>
            <x v="17"/>
            <x v="23"/>
            <x v="25"/>
            <x v="28"/>
            <x v="29"/>
            <x v="33"/>
            <x v="37"/>
            <x v="39"/>
            <x v="40"/>
            <x v="46"/>
            <x v="63"/>
            <x v="67"/>
            <x v="73"/>
            <x v="75"/>
          </reference>
        </references>
      </pivotArea>
    </format>
    <format dxfId="99">
      <pivotArea dataOnly="0" labelOnly="1" fieldPosition="0">
        <references count="1">
          <reference field="0" count="20">
            <x v="5"/>
            <x v="13"/>
            <x v="17"/>
            <x v="28"/>
            <x v="33"/>
            <x v="35"/>
            <x v="36"/>
            <x v="38"/>
            <x v="40"/>
            <x v="64"/>
            <x v="66"/>
            <x v="67"/>
            <x v="68"/>
            <x v="70"/>
            <x v="71"/>
            <x v="78"/>
            <x v="79"/>
            <x v="80"/>
            <x v="91"/>
            <x v="93"/>
          </reference>
        </references>
      </pivotArea>
    </format>
    <format dxfId="98">
      <pivotArea outline="0" collapsedLevelsAreSubtotals="1" fieldPosition="0"/>
    </format>
    <format dxfId="97">
      <pivotArea dataOnly="0" labelOnly="1" fieldPosition="0">
        <references count="1">
          <reference field="0" count="18">
            <x v="4"/>
            <x v="5"/>
            <x v="15"/>
            <x v="16"/>
            <x v="17"/>
            <x v="31"/>
            <x v="64"/>
            <x v="65"/>
            <x v="67"/>
            <x v="68"/>
            <x v="70"/>
            <x v="78"/>
            <x v="80"/>
            <x v="89"/>
            <x v="93"/>
            <x v="102"/>
            <x v="110"/>
            <x v="122"/>
          </reference>
        </references>
      </pivotArea>
    </format>
    <format dxfId="96">
      <pivotArea dataOnly="0" labelOnly="1" fieldPosition="0">
        <references count="1">
          <reference field="0" count="31">
            <x v="4"/>
            <x v="5"/>
            <x v="15"/>
            <x v="16"/>
            <x v="17"/>
            <x v="28"/>
            <x v="31"/>
            <x v="38"/>
            <x v="64"/>
            <x v="65"/>
            <x v="67"/>
            <x v="68"/>
            <x v="70"/>
            <x v="71"/>
            <x v="78"/>
            <x v="79"/>
            <x v="80"/>
            <x v="82"/>
            <x v="85"/>
            <x v="89"/>
            <x v="90"/>
            <x v="93"/>
            <x v="96"/>
            <x v="98"/>
            <x v="100"/>
            <x v="102"/>
            <x v="106"/>
            <x v="110"/>
            <x v="116"/>
            <x v="122"/>
            <x v="125"/>
          </reference>
        </references>
      </pivotArea>
    </format>
    <format dxfId="95">
      <pivotArea dataOnly="0" labelOnly="1" fieldPosition="0">
        <references count="1">
          <reference field="0" count="35">
            <x v="6"/>
            <x v="25"/>
            <x v="28"/>
            <x v="31"/>
            <x v="33"/>
            <x v="64"/>
            <x v="67"/>
            <x v="70"/>
            <x v="71"/>
            <x v="72"/>
            <x v="74"/>
            <x v="80"/>
            <x v="85"/>
            <x v="90"/>
            <x v="92"/>
            <x v="93"/>
            <x v="98"/>
            <x v="99"/>
            <x v="100"/>
            <x v="102"/>
            <x v="106"/>
            <x v="108"/>
            <x v="116"/>
            <x v="122"/>
            <x v="123"/>
            <x v="125"/>
            <x v="128"/>
            <x v="133"/>
            <x v="136"/>
            <x v="139"/>
            <x v="140"/>
            <x v="143"/>
            <x v="144"/>
            <x v="146"/>
            <x v="148"/>
          </reference>
        </references>
      </pivotArea>
    </format>
    <format dxfId="94">
      <pivotArea dataOnly="0" labelOnly="1" fieldPosition="0">
        <references count="1">
          <reference field="0" count="40">
            <x v="6"/>
            <x v="25"/>
            <x v="28"/>
            <x v="31"/>
            <x v="33"/>
            <x v="64"/>
            <x v="67"/>
            <x v="70"/>
            <x v="71"/>
            <x v="72"/>
            <x v="74"/>
            <x v="80"/>
            <x v="85"/>
            <x v="90"/>
            <x v="92"/>
            <x v="93"/>
            <x v="98"/>
            <x v="99"/>
            <x v="100"/>
            <x v="102"/>
            <x v="106"/>
            <x v="108"/>
            <x v="116"/>
            <x v="122"/>
            <x v="123"/>
            <x v="124"/>
            <x v="125"/>
            <x v="128"/>
            <x v="133"/>
            <x v="135"/>
            <x v="136"/>
            <x v="139"/>
            <x v="140"/>
            <x v="143"/>
            <x v="144"/>
            <x v="146"/>
            <x v="148"/>
            <x v="153"/>
            <x v="154"/>
            <x v="155"/>
          </reference>
        </references>
      </pivotArea>
    </format>
    <format dxfId="93">
      <pivotArea dataOnly="0" fieldPosition="0">
        <references count="1">
          <reference field="0" count="25">
            <x v="25"/>
            <x v="31"/>
            <x v="35"/>
            <x v="64"/>
            <x v="66"/>
            <x v="79"/>
            <x v="80"/>
            <x v="93"/>
            <x v="99"/>
            <x v="100"/>
            <x v="106"/>
            <x v="109"/>
            <x v="117"/>
            <x v="122"/>
            <x v="133"/>
            <x v="143"/>
            <x v="146"/>
            <x v="149"/>
            <x v="158"/>
            <x v="159"/>
            <x v="160"/>
            <x v="161"/>
            <x v="162"/>
            <x v="163"/>
            <x v="171"/>
          </reference>
        </references>
      </pivotArea>
    </format>
    <format dxfId="92">
      <pivotArea dataOnly="0" labelOnly="1" fieldPosition="0">
        <references count="1">
          <reference field="0" count="46">
            <x v="6"/>
            <x v="25"/>
            <x v="31"/>
            <x v="35"/>
            <x v="64"/>
            <x v="66"/>
            <x v="79"/>
            <x v="80"/>
            <x v="86"/>
            <x v="89"/>
            <x v="93"/>
            <x v="99"/>
            <x v="100"/>
            <x v="101"/>
            <x v="102"/>
            <x v="105"/>
            <x v="106"/>
            <x v="107"/>
            <x v="108"/>
            <x v="109"/>
            <x v="113"/>
            <x v="116"/>
            <x v="117"/>
            <x v="118"/>
            <x v="122"/>
            <x v="123"/>
            <x v="125"/>
            <x v="133"/>
            <x v="139"/>
            <x v="140"/>
            <x v="142"/>
            <x v="143"/>
            <x v="146"/>
            <x v="149"/>
            <x v="150"/>
            <x v="155"/>
            <x v="157"/>
            <x v="158"/>
            <x v="159"/>
            <x v="160"/>
            <x v="161"/>
            <x v="162"/>
            <x v="163"/>
            <x v="167"/>
            <x v="171"/>
            <x v="173"/>
          </reference>
        </references>
      </pivotArea>
    </format>
    <format dxfId="91">
      <pivotArea dataOnly="0" labelOnly="1" fieldPosition="0">
        <references count="1">
          <reference field="0" count="46">
            <x v="6"/>
            <x v="25"/>
            <x v="31"/>
            <x v="35"/>
            <x v="64"/>
            <x v="66"/>
            <x v="79"/>
            <x v="80"/>
            <x v="86"/>
            <x v="89"/>
            <x v="93"/>
            <x v="99"/>
            <x v="100"/>
            <x v="101"/>
            <x v="102"/>
            <x v="105"/>
            <x v="106"/>
            <x v="107"/>
            <x v="108"/>
            <x v="109"/>
            <x v="113"/>
            <x v="116"/>
            <x v="117"/>
            <x v="118"/>
            <x v="122"/>
            <x v="123"/>
            <x v="125"/>
            <x v="133"/>
            <x v="139"/>
            <x v="140"/>
            <x v="142"/>
            <x v="143"/>
            <x v="146"/>
            <x v="149"/>
            <x v="150"/>
            <x v="155"/>
            <x v="157"/>
            <x v="158"/>
            <x v="159"/>
            <x v="160"/>
            <x v="161"/>
            <x v="162"/>
            <x v="163"/>
            <x v="167"/>
            <x v="171"/>
            <x v="173"/>
          </reference>
        </references>
      </pivotArea>
    </format>
    <format dxfId="90">
      <pivotArea outline="0" collapsedLevelsAreSubtotals="1" fieldPosition="0"/>
    </format>
    <format dxfId="89">
      <pivotArea dataOnly="0" labelOnly="1" fieldPosition="0">
        <references count="1">
          <reference field="0" count="39">
            <x v="6"/>
            <x v="66"/>
            <x v="79"/>
            <x v="80"/>
            <x v="93"/>
            <x v="102"/>
            <x v="109"/>
            <x v="116"/>
            <x v="117"/>
            <x v="118"/>
            <x v="127"/>
            <x v="129"/>
            <x v="133"/>
            <x v="136"/>
            <x v="139"/>
            <x v="140"/>
            <x v="141"/>
            <x v="143"/>
            <x v="144"/>
            <x v="148"/>
            <x v="150"/>
            <x v="155"/>
            <x v="158"/>
            <x v="160"/>
            <x v="161"/>
            <x v="173"/>
            <x v="174"/>
            <x v="175"/>
            <x v="178"/>
            <x v="179"/>
            <x v="182"/>
            <x v="183"/>
            <x v="184"/>
            <x v="185"/>
            <x v="190"/>
            <x v="192"/>
            <x v="193"/>
            <x v="195"/>
            <x v="196"/>
          </reference>
        </references>
      </pivotArea>
    </format>
    <format dxfId="88">
      <pivotArea outline="0" collapsedLevelsAreSubtotals="1" fieldPosition="0"/>
    </format>
    <format dxfId="87">
      <pivotArea dataOnly="0" labelOnly="1" fieldPosition="0">
        <references count="1">
          <reference field="0" count="21">
            <x v="158"/>
            <x v="160"/>
            <x v="161"/>
            <x v="168"/>
            <x v="169"/>
            <x v="175"/>
            <x v="178"/>
            <x v="179"/>
            <x v="182"/>
            <x v="183"/>
            <x v="184"/>
            <x v="190"/>
            <x v="192"/>
            <x v="193"/>
            <x v="195"/>
            <x v="196"/>
            <x v="197"/>
            <x v="198"/>
            <x v="199"/>
            <x v="206"/>
            <x v="213"/>
          </reference>
        </references>
      </pivotArea>
    </format>
    <format dxfId="86">
      <pivotArea outline="0" collapsedLevelsAreSubtotals="1" fieldPosition="0"/>
    </format>
    <format dxfId="85">
      <pivotArea dataOnly="0" labelOnly="1" fieldPosition="0">
        <references count="1">
          <reference field="0" count="26">
            <x v="158"/>
            <x v="160"/>
            <x v="161"/>
            <x v="165"/>
            <x v="168"/>
            <x v="169"/>
            <x v="175"/>
            <x v="178"/>
            <x v="179"/>
            <x v="180"/>
            <x v="182"/>
            <x v="183"/>
            <x v="184"/>
            <x v="187"/>
            <x v="190"/>
            <x v="192"/>
            <x v="193"/>
            <x v="195"/>
            <x v="196"/>
            <x v="197"/>
            <x v="198"/>
            <x v="199"/>
            <x v="202"/>
            <x v="206"/>
            <x v="213"/>
            <x v="215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B00-000000000000}" name="Tabela przestawna2" cacheId="1" applyNumberFormats="0" applyBorderFormats="0" applyFontFormats="0" applyPatternFormats="0" applyAlignmentFormats="0" applyWidthHeightFormats="1" dataCaption="Wartości" updatedVersion="8" minRefreshableVersion="3" rowGrandTotals="0" colGrandTotals="0" itemPrintTitles="1" createdVersion="4" indent="0" outline="1" outlineData="1" multipleFieldFilters="0">
  <location ref="A4:G22" firstHeaderRow="0" firstDataRow="1" firstDataCol="1" rowPageCount="1" colPageCount="1"/>
  <pivotFields count="38">
    <pivotField axis="axisRow" showAll="0" includeNewItemsInFilter="1" sortType="descending" defaultSubtotal="0">
      <items count="216">
        <item m="1" x="95"/>
        <item m="1" x="192"/>
        <item m="1" x="193"/>
        <item m="1" x="208"/>
        <item m="1" x="143"/>
        <item m="1" x="113"/>
        <item m="1" x="89"/>
        <item m="1" x="112"/>
        <item m="1" x="115"/>
        <item m="1" x="204"/>
        <item m="1" x="207"/>
        <item m="1" x="214"/>
        <item m="1" x="170"/>
        <item m="1" x="167"/>
        <item m="1" x="147"/>
        <item m="1" x="148"/>
        <item m="1" x="149"/>
        <item m="1" x="125"/>
        <item m="1" x="196"/>
        <item m="1" x="180"/>
        <item m="1" x="190"/>
        <item m="1" x="202"/>
        <item m="1" x="185"/>
        <item m="1" x="215"/>
        <item m="1" x="151"/>
        <item m="1" x="85"/>
        <item m="1" x="186"/>
        <item m="1" x="198"/>
        <item m="1" x="131"/>
        <item m="1" x="182"/>
        <item m="1" x="191"/>
        <item m="1" x="104"/>
        <item m="1" x="210"/>
        <item m="1" x="133"/>
        <item m="1" x="156"/>
        <item m="1" x="65"/>
        <item m="1" x="106"/>
        <item m="1" x="178"/>
        <item m="1" x="138"/>
        <item m="1" x="187"/>
        <item m="1" x="161"/>
        <item m="1" x="163"/>
        <item m="1" x="181"/>
        <item m="1" x="141"/>
        <item x="49"/>
        <item m="1" x="169"/>
        <item m="1" x="184"/>
        <item m="1" x="203"/>
        <item m="1" x="152"/>
        <item m="1" x="177"/>
        <item m="1" x="172"/>
        <item m="1" x="209"/>
        <item m="1" x="173"/>
        <item m="1" x="160"/>
        <item m="1" x="197"/>
        <item m="1" x="176"/>
        <item m="1" x="189"/>
        <item m="1" x="205"/>
        <item m="1" x="201"/>
        <item m="1" x="213"/>
        <item m="1" x="179"/>
        <item m="1" x="195"/>
        <item m="1" x="168"/>
        <item m="1" x="171"/>
        <item m="1" x="98"/>
        <item m="1" x="144"/>
        <item m="1" x="50"/>
        <item m="1" x="119"/>
        <item m="1" x="146"/>
        <item m="1" x="211"/>
        <item m="1" x="81"/>
        <item m="1" x="121"/>
        <item m="1" x="123"/>
        <item m="1" x="200"/>
        <item m="1" x="134"/>
        <item m="1" x="175"/>
        <item m="1" x="183"/>
        <item m="1" x="174"/>
        <item m="1" x="159"/>
        <item m="1" x="77"/>
        <item m="1" x="91"/>
        <item m="1" x="54"/>
        <item m="1" x="166"/>
        <item m="1" x="150"/>
        <item m="1" x="124"/>
        <item m="1" x="126"/>
        <item m="1" x="87"/>
        <item m="1" x="60"/>
        <item m="1" x="155"/>
        <item m="1" x="80"/>
        <item m="1" x="137"/>
        <item m="1" x="194"/>
        <item m="1" x="59"/>
        <item m="1" x="70"/>
        <item m="1" x="142"/>
        <item m="1" x="188"/>
        <item m="1" x="117"/>
        <item m="1" x="206"/>
        <item m="1" x="135"/>
        <item m="1" x="72"/>
        <item m="1" x="107"/>
        <item m="1" x="97"/>
        <item m="1" x="68"/>
        <item m="1" x="199"/>
        <item m="1" x="212"/>
        <item m="1" x="53"/>
        <item m="1" x="71"/>
        <item m="1" x="63"/>
        <item m="1" x="57"/>
        <item m="1" x="58"/>
        <item m="1" x="128"/>
        <item m="1" x="153"/>
        <item m="1" x="154"/>
        <item m="1" x="51"/>
        <item m="1" x="157"/>
        <item m="1" x="158"/>
        <item m="1" x="75"/>
        <item m="1" x="86"/>
        <item m="1" x="69"/>
        <item m="1" x="162"/>
        <item m="1" x="164"/>
        <item m="1" x="165"/>
        <item m="1" x="110"/>
        <item m="1" x="73"/>
        <item m="1" x="101"/>
        <item m="1" x="79"/>
        <item m="1" x="120"/>
        <item m="1" x="55"/>
        <item m="1" x="139"/>
        <item m="1" x="93"/>
        <item m="1" x="145"/>
        <item m="1" x="114"/>
        <item m="1" x="116"/>
        <item m="1" x="62"/>
        <item m="1" x="118"/>
        <item m="1" x="122"/>
        <item m="1" x="64"/>
        <item m="1" x="74"/>
        <item m="1" x="130"/>
        <item m="1" x="66"/>
        <item m="1" x="67"/>
        <item m="1" x="61"/>
        <item m="1" x="103"/>
        <item m="1" x="92"/>
        <item m="1" x="82"/>
        <item m="1" x="52"/>
        <item m="1" x="108"/>
        <item m="1" x="140"/>
        <item m="1" x="94"/>
        <item x="5"/>
        <item m="1" x="76"/>
        <item m="1" x="127"/>
        <item m="1" x="129"/>
        <item m="1" x="132"/>
        <item m="1" x="136"/>
        <item m="1" x="78"/>
        <item m="1" x="111"/>
        <item x="39"/>
        <item x="33"/>
        <item x="22"/>
        <item x="48"/>
        <item x="12"/>
        <item m="1" x="105"/>
        <item m="1" x="99"/>
        <item m="1" x="102"/>
        <item x="13"/>
        <item m="1" x="100"/>
        <item m="1" x="96"/>
        <item x="35"/>
        <item x="20"/>
        <item x="3"/>
        <item x="7"/>
        <item m="1" x="109"/>
        <item m="1" x="90"/>
        <item m="1" x="56"/>
        <item x="11"/>
        <item x="10"/>
        <item x="17"/>
        <item x="34"/>
        <item x="45"/>
        <item x="31"/>
        <item x="16"/>
        <item x="6"/>
        <item x="44"/>
        <item x="2"/>
        <item m="1" x="83"/>
        <item x="21"/>
        <item x="36"/>
        <item x="41"/>
        <item m="1" x="84"/>
        <item x="24"/>
        <item x="25"/>
        <item x="19"/>
        <item x="14"/>
        <item m="1" x="88"/>
        <item x="0"/>
        <item x="28"/>
        <item x="47"/>
        <item x="15"/>
        <item x="38"/>
        <item x="1"/>
        <item x="4"/>
        <item x="8"/>
        <item x="9"/>
        <item x="18"/>
        <item x="23"/>
        <item x="26"/>
        <item x="29"/>
        <item x="30"/>
        <item x="32"/>
        <item x="37"/>
        <item x="40"/>
        <item x="42"/>
        <item x="43"/>
        <item x="46"/>
        <item x="27"/>
      </items>
      <autoSortScope>
        <pivotArea dataOnly="0" outline="0" fieldPosition="0">
          <references count="1">
            <reference field="4294967294" count="1" selected="0">
              <x v="5"/>
            </reference>
          </references>
        </pivotArea>
      </autoSortScope>
    </pivotField>
    <pivotField showAll="0"/>
    <pivotField showAll="0"/>
    <pivotField showAll="0"/>
    <pivotField showAll="0"/>
    <pivotField showAll="0"/>
    <pivotField showAll="0"/>
    <pivotField showAll="0"/>
    <pivotField dataField="1" showAll="0" defaultSubtota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dataField="1" showAll="0"/>
    <pivotField multipleItemSelectionAllowed="1" showAll="0" includeNewItemsInFilter="1">
      <items count="127">
        <item h="1" x="1"/>
        <item x="12"/>
        <item x="18"/>
        <item x="7"/>
        <item m="1" x="61"/>
        <item x="3"/>
        <item x="28"/>
        <item x="0"/>
        <item x="20"/>
        <item x="21"/>
        <item x="30"/>
        <item x="16"/>
        <item x="17"/>
        <item m="1" x="46"/>
        <item x="23"/>
        <item x="15"/>
        <item m="1" x="82"/>
        <item m="1" x="93"/>
        <item m="1" x="80"/>
        <item m="1" x="62"/>
        <item x="2"/>
        <item m="1" x="55"/>
        <item m="1" x="119"/>
        <item m="1" x="44"/>
        <item m="1" x="90"/>
        <item m="1" x="64"/>
        <item m="1" x="77"/>
        <item m="1" x="53"/>
        <item x="31"/>
        <item m="1" x="52"/>
        <item m="1" x="59"/>
        <item m="1" x="48"/>
        <item m="1" x="115"/>
        <item x="27"/>
        <item m="1" x="49"/>
        <item m="1" x="66"/>
        <item x="11"/>
        <item x="8"/>
        <item m="1" x="63"/>
        <item x="19"/>
        <item m="1" x="54"/>
        <item m="1" x="107"/>
        <item m="1" x="79"/>
        <item m="1" x="40"/>
        <item m="1" x="112"/>
        <item x="13"/>
        <item m="1" x="106"/>
        <item m="1" x="45"/>
        <item m="1" x="81"/>
        <item m="1" x="73"/>
        <item m="1" x="50"/>
        <item x="26"/>
        <item x="33"/>
        <item x="29"/>
        <item m="1" x="75"/>
        <item m="1" x="121"/>
        <item m="1" x="117"/>
        <item m="1" x="114"/>
        <item m="1" x="84"/>
        <item m="1" x="110"/>
        <item m="1" x="123"/>
        <item x="25"/>
        <item m="1" x="111"/>
        <item m="1" x="125"/>
        <item m="1" x="116"/>
        <item m="1" x="113"/>
        <item m="1" x="92"/>
        <item x="10"/>
        <item m="1" x="86"/>
        <item m="1" x="43"/>
        <item m="1" x="39"/>
        <item m="1" x="87"/>
        <item x="22"/>
        <item m="1" x="35"/>
        <item m="1" x="85"/>
        <item m="1" x="108"/>
        <item m="1" x="118"/>
        <item m="1" x="56"/>
        <item m="1" x="124"/>
        <item m="1" x="88"/>
        <item m="1" x="120"/>
        <item m="1" x="105"/>
        <item m="1" x="58"/>
        <item m="1" x="109"/>
        <item x="6"/>
        <item m="1" x="122"/>
        <item m="1" x="57"/>
        <item m="1" x="72"/>
        <item m="1" x="83"/>
        <item m="1" x="102"/>
        <item m="1" x="103"/>
        <item m="1" x="104"/>
        <item m="1" x="69"/>
        <item m="1" x="97"/>
        <item m="1" x="98"/>
        <item m="1" x="91"/>
        <item m="1" x="99"/>
        <item m="1" x="100"/>
        <item m="1" x="101"/>
        <item m="1" x="89"/>
        <item m="1" x="94"/>
        <item m="1" x="95"/>
        <item m="1" x="96"/>
        <item m="1" x="65"/>
        <item m="1" x="78"/>
        <item m="1" x="41"/>
        <item m="1" x="67"/>
        <item m="1" x="68"/>
        <item m="1" x="70"/>
        <item m="1" x="71"/>
        <item m="1" x="74"/>
        <item m="1" x="76"/>
        <item m="1" x="51"/>
        <item m="1" x="47"/>
        <item m="1" x="37"/>
        <item m="1" x="60"/>
        <item m="1" x="36"/>
        <item m="1" x="38"/>
        <item m="1" x="42"/>
        <item x="32"/>
        <item x="4"/>
        <item x="5"/>
        <item x="9"/>
        <item x="14"/>
        <item x="24"/>
        <item x="34"/>
        <item t="default"/>
      </items>
    </pivotField>
    <pivotField showAll="0"/>
    <pivotField showAll="0"/>
    <pivotField multipleItemSelectionAllowed="1" showAll="0" includeNewItemsInFilter="1">
      <items count="65">
        <item h="1" x="1"/>
        <item m="1" x="39"/>
        <item m="1" x="34"/>
        <item m="1" x="29"/>
        <item m="1" x="36"/>
        <item m="1" x="35"/>
        <item x="11"/>
        <item m="1" x="63"/>
        <item m="1" x="32"/>
        <item m="1" x="31"/>
        <item x="7"/>
        <item m="1" x="53"/>
        <item x="15"/>
        <item x="16"/>
        <item x="4"/>
        <item x="10"/>
        <item m="1" x="28"/>
        <item m="1" x="40"/>
        <item m="1" x="30"/>
        <item x="6"/>
        <item m="1" x="52"/>
        <item x="20"/>
        <item m="1" x="47"/>
        <item m="1" x="62"/>
        <item m="1" x="26"/>
        <item x="21"/>
        <item m="1" x="22"/>
        <item m="1" x="51"/>
        <item m="1" x="38"/>
        <item m="1" x="46"/>
        <item x="2"/>
        <item m="1" x="49"/>
        <item m="1" x="25"/>
        <item x="17"/>
        <item m="1" x="59"/>
        <item m="1" x="41"/>
        <item x="12"/>
        <item m="1" x="61"/>
        <item x="9"/>
        <item m="1" x="54"/>
        <item m="1" x="60"/>
        <item x="13"/>
        <item m="1" x="57"/>
        <item m="1" x="58"/>
        <item m="1" x="50"/>
        <item m="1" x="43"/>
        <item x="18"/>
        <item m="1" x="56"/>
        <item x="0"/>
        <item m="1" x="55"/>
        <item m="1" x="27"/>
        <item m="1" x="48"/>
        <item m="1" x="42"/>
        <item x="5"/>
        <item m="1" x="45"/>
        <item m="1" x="44"/>
        <item m="1" x="33"/>
        <item x="8"/>
        <item m="1" x="37"/>
        <item m="1" x="23"/>
        <item m="1" x="24"/>
        <item x="3"/>
        <item x="14"/>
        <item x="19"/>
        <item t="default"/>
      </items>
    </pivotField>
    <pivotField axis="axisPage" dataField="1" multipleItemSelectionAllowed="1" showAll="0" includeNewItemsInFilter="1" defaultSubtotal="0">
      <items count="37">
        <item h="1" x="4"/>
        <item m="1" x="31"/>
        <item m="1" x="33"/>
        <item m="1" x="25"/>
        <item x="12"/>
        <item m="1" x="35"/>
        <item m="1" x="34"/>
        <item m="1" x="22"/>
        <item m="1" x="36"/>
        <item m="1" x="23"/>
        <item x="10"/>
        <item x="5"/>
        <item m="1" x="20"/>
        <item m="1" x="30"/>
        <item x="2"/>
        <item x="14"/>
        <item x="15"/>
        <item x="16"/>
        <item m="1" x="32"/>
        <item x="7"/>
        <item m="1" x="27"/>
        <item x="13"/>
        <item x="1"/>
        <item x="8"/>
        <item m="1" x="19"/>
        <item m="1" x="29"/>
        <item m="1" x="26"/>
        <item m="1" x="24"/>
        <item m="1" x="28"/>
        <item m="1" x="18"/>
        <item x="0"/>
        <item m="1" x="21"/>
        <item x="11"/>
        <item x="17"/>
        <item x="6"/>
        <item x="9"/>
        <item x="3"/>
      </items>
    </pivotField>
    <pivotField showAll="0"/>
  </pivotFields>
  <rowFields count="1">
    <field x="0"/>
  </rowFields>
  <rowItems count="18">
    <i>
      <x v="160"/>
    </i>
    <i>
      <x v="158"/>
    </i>
    <i>
      <x v="170"/>
    </i>
    <i>
      <x v="186"/>
    </i>
    <i>
      <x v="197"/>
    </i>
    <i>
      <x v="161"/>
    </i>
    <i>
      <x v="175"/>
    </i>
    <i>
      <x v="195"/>
    </i>
    <i>
      <x v="184"/>
    </i>
    <i>
      <x v="183"/>
    </i>
    <i>
      <x v="191"/>
    </i>
    <i>
      <x v="214"/>
    </i>
    <i>
      <x v="193"/>
    </i>
    <i>
      <x v="188"/>
    </i>
    <i>
      <x v="200"/>
    </i>
    <i>
      <x v="169"/>
    </i>
    <i>
      <x v="198"/>
    </i>
    <i>
      <x v="199"/>
    </i>
  </rowItems>
  <colFields count="1">
    <field x="-2"/>
  </colFields>
  <colItems count="6">
    <i>
      <x/>
    </i>
    <i i="1">
      <x v="1"/>
    </i>
    <i i="2">
      <x v="2"/>
    </i>
    <i i="3">
      <x v="3"/>
    </i>
    <i i="4">
      <x v="4"/>
    </i>
    <i i="5">
      <x v="5"/>
    </i>
  </colItems>
  <pageFields count="1">
    <pageField fld="36" hier="-1"/>
  </pageFields>
  <dataFields count="6">
    <dataField name="bieg 1" fld="8" baseField="0" baseItem="120"/>
    <dataField name="bieg 2" fld="13" baseField="0" baseItem="102"/>
    <dataField name="bieg 3" fld="20" baseField="0" baseItem="102"/>
    <dataField name="bieg 4" fld="25" baseField="0" baseItem="102"/>
    <dataField name="bieg 5" fld="31" baseField="0" baseItem="102"/>
    <dataField name="Generalka" fld="36" baseField="0" baseItem="8"/>
  </dataFields>
  <formats count="38">
    <format dxfId="84">
      <pivotArea field="32" type="button" dataOnly="0" labelOnly="1" outline="0"/>
    </format>
    <format dxfId="83">
      <pivotArea field="32" type="button" dataOnly="0" labelOnly="1" outline="0"/>
    </format>
    <format dxfId="82">
      <pivotArea field="32" type="button" dataOnly="0" labelOnly="1" outline="0"/>
    </format>
    <format dxfId="81">
      <pivotArea outline="0" collapsedLevelsAreSubtotals="1" fieldPosition="0"/>
    </format>
    <format dxfId="80">
      <pivotArea field="35" type="button" dataOnly="0" labelOnly="1" outline="0"/>
    </format>
    <format dxfId="79">
      <pivotArea field="35" type="button" dataOnly="0" labelOnly="1" outline="0"/>
    </format>
    <format dxfId="78">
      <pivotArea field="35" type="button" dataOnly="0" labelOnly="1" outline="0"/>
    </format>
    <format dxfId="77">
      <pivotArea outline="0" collapsedLevelsAreSubtotals="1" fieldPosition="0"/>
    </format>
    <format dxfId="76">
      <pivotArea outline="0" collapsedLevelsAreSubtotals="1" fieldPosition="0"/>
    </format>
    <format dxfId="75">
      <pivotArea dataOnly="0" labelOnly="1" fieldPosition="0">
        <references count="1">
          <reference field="0" count="15">
            <x v="2"/>
            <x v="3"/>
            <x v="6"/>
            <x v="10"/>
            <x v="11"/>
            <x v="15"/>
            <x v="16"/>
            <x v="18"/>
            <x v="19"/>
            <x v="22"/>
            <x v="23"/>
            <x v="25"/>
            <x v="30"/>
            <x v="37"/>
            <x v="39"/>
          </reference>
        </references>
      </pivotArea>
    </format>
    <format dxfId="74">
      <pivotArea dataOnly="0" labelOnly="1" fieldPosition="0">
        <references count="1">
          <reference field="0" count="26">
            <x v="0"/>
            <x v="2"/>
            <x v="3"/>
            <x v="6"/>
            <x v="10"/>
            <x v="11"/>
            <x v="13"/>
            <x v="14"/>
            <x v="15"/>
            <x v="16"/>
            <x v="17"/>
            <x v="18"/>
            <x v="19"/>
            <x v="20"/>
            <x v="22"/>
            <x v="23"/>
            <x v="25"/>
            <x v="27"/>
            <x v="29"/>
            <x v="30"/>
            <x v="33"/>
            <x v="34"/>
            <x v="36"/>
            <x v="37"/>
            <x v="38"/>
            <x v="39"/>
          </reference>
        </references>
      </pivotArea>
    </format>
    <format dxfId="73">
      <pivotArea dataOnly="0" labelOnly="1" fieldPosition="0">
        <references count="1">
          <reference field="0" count="19">
            <x v="3"/>
            <x v="5"/>
            <x v="9"/>
            <x v="10"/>
            <x v="16"/>
            <x v="17"/>
            <x v="23"/>
            <x v="25"/>
            <x v="28"/>
            <x v="29"/>
            <x v="33"/>
            <x v="37"/>
            <x v="39"/>
            <x v="40"/>
            <x v="46"/>
            <x v="63"/>
            <x v="67"/>
            <x v="73"/>
            <x v="75"/>
          </reference>
        </references>
      </pivotArea>
    </format>
    <format dxfId="72">
      <pivotArea field="36" type="button" dataOnly="0" labelOnly="1" outline="0" axis="axisPage" fieldPosition="0"/>
    </format>
    <format dxfId="71">
      <pivotArea outline="0" collapsedLevelsAreSubtotals="1" fieldPosition="0">
        <references count="1">
          <reference field="4294967294" count="1" selected="0">
            <x v="5"/>
          </reference>
        </references>
      </pivotArea>
    </format>
    <format dxfId="70">
      <pivotArea dataOnly="0" labelOnly="1" outline="0" fieldPosition="0">
        <references count="1">
          <reference field="4294967294" count="1">
            <x v="5"/>
          </reference>
        </references>
      </pivotArea>
    </format>
    <format dxfId="69">
      <pivotArea outline="0" collapsedLevelsAreSubtotals="1" fieldPosition="0">
        <references count="1">
          <reference field="4294967294" count="1" selected="0">
            <x v="5"/>
          </reference>
        </references>
      </pivotArea>
    </format>
    <format dxfId="68">
      <pivotArea dataOnly="0" labelOnly="1" outline="0" fieldPosition="0">
        <references count="1">
          <reference field="4294967294" count="1">
            <x v="5"/>
          </reference>
        </references>
      </pivotArea>
    </format>
    <format dxfId="67">
      <pivotArea field="36" type="button" dataOnly="0" labelOnly="1" outline="0" axis="axisPage" fieldPosition="0"/>
    </format>
    <format dxfId="66">
      <pivotArea field="36" type="button" dataOnly="0" labelOnly="1" outline="0" axis="axisPage" fieldPosition="0"/>
    </format>
    <format dxfId="65">
      <pivotArea dataOnly="0" labelOnly="1" outline="0" fieldPosition="0">
        <references count="1">
          <reference field="4294967294" count="1">
            <x v="5"/>
          </reference>
        </references>
      </pivotArea>
    </format>
    <format dxfId="64">
      <pivotArea dataOnly="0" labelOnly="1" outline="0" fieldPosition="0">
        <references count="1">
          <reference field="4294967294" count="1">
            <x v="5"/>
          </reference>
        </references>
      </pivotArea>
    </format>
    <format dxfId="63">
      <pivotArea dataOnly="0" labelOnly="1" outline="0" fieldPosition="0">
        <references count="1">
          <reference field="4294967294" count="1">
            <x v="5"/>
          </reference>
        </references>
      </pivotArea>
    </format>
    <format dxfId="62">
      <pivotArea dataOnly="0" labelOnly="1" fieldPosition="0">
        <references count="1">
          <reference field="0" count="7">
            <x v="3"/>
            <x v="14"/>
            <x v="16"/>
            <x v="33"/>
            <x v="34"/>
            <x v="65"/>
            <x v="66"/>
          </reference>
        </references>
      </pivotArea>
    </format>
    <format dxfId="61">
      <pivotArea dataOnly="0" labelOnly="1" fieldPosition="0">
        <references count="1">
          <reference field="0" count="15">
            <x v="3"/>
            <x v="14"/>
            <x v="16"/>
            <x v="33"/>
            <x v="34"/>
            <x v="38"/>
            <x v="65"/>
            <x v="66"/>
            <x v="72"/>
            <x v="79"/>
            <x v="88"/>
            <x v="92"/>
            <x v="101"/>
            <x v="103"/>
            <x v="104"/>
          </reference>
        </references>
      </pivotArea>
    </format>
    <format dxfId="60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59">
      <pivotArea dataOnly="0" labelOnly="1" fieldPosition="0">
        <references count="1">
          <reference field="0" count="7">
            <x v="88"/>
            <x v="112"/>
            <x v="114"/>
            <x v="115"/>
            <x v="120"/>
            <x v="121"/>
            <x v="122"/>
          </reference>
        </references>
      </pivotArea>
    </format>
    <format dxfId="58">
      <pivotArea dataOnly="0" labelOnly="1" fieldPosition="0">
        <references count="1">
          <reference field="0" count="21">
            <x v="5"/>
            <x v="25"/>
            <x v="72"/>
            <x v="83"/>
            <x v="88"/>
            <x v="90"/>
            <x v="93"/>
            <x v="102"/>
            <x v="108"/>
            <x v="109"/>
            <x v="110"/>
            <x v="112"/>
            <x v="114"/>
            <x v="115"/>
            <x v="116"/>
            <x v="120"/>
            <x v="121"/>
            <x v="122"/>
            <x v="128"/>
            <x v="129"/>
            <x v="130"/>
          </reference>
        </references>
      </pivotArea>
    </format>
    <format dxfId="57">
      <pivotArea dataOnly="0" labelOnly="1" outline="0" fieldPosition="0">
        <references count="1">
          <reference field="4294967294" count="4">
            <x v="1"/>
            <x v="2"/>
            <x v="3"/>
            <x v="4"/>
          </reference>
        </references>
      </pivotArea>
    </format>
    <format dxfId="56">
      <pivotArea dataOnly="0" labelOnly="1" fieldPosition="0">
        <references count="1">
          <reference field="0" count="6">
            <x v="25"/>
            <x v="72"/>
            <x v="93"/>
            <x v="102"/>
            <x v="108"/>
            <x v="123"/>
          </reference>
        </references>
      </pivotArea>
    </format>
    <format dxfId="55">
      <pivotArea dataOnly="0" labelOnly="1" fieldPosition="0">
        <references count="1">
          <reference field="0" count="6">
            <x v="25"/>
            <x v="72"/>
            <x v="93"/>
            <x v="102"/>
            <x v="108"/>
            <x v="123"/>
          </reference>
        </references>
      </pivotArea>
    </format>
    <format dxfId="54">
      <pivotArea dataOnly="0" labelOnly="1" fieldPosition="0">
        <references count="1">
          <reference field="0" count="5">
            <x v="31"/>
            <x v="79"/>
            <x v="102"/>
            <x v="123"/>
            <x v="133"/>
          </reference>
        </references>
      </pivotArea>
    </format>
    <format dxfId="53">
      <pivotArea dataOnly="0" labelOnly="1" fieldPosition="0">
        <references count="1">
          <reference field="0" count="14">
            <x v="31"/>
            <x v="79"/>
            <x v="92"/>
            <x v="93"/>
            <x v="102"/>
            <x v="108"/>
            <x v="116"/>
            <x v="123"/>
            <x v="125"/>
            <x v="129"/>
            <x v="133"/>
            <x v="163"/>
            <x v="172"/>
            <x v="173"/>
          </reference>
        </references>
      </pivotArea>
    </format>
    <format dxfId="52">
      <pivotArea dataOnly="0" labelOnly="1" fieldPosition="0">
        <references count="1">
          <reference field="0" count="15">
            <x v="31"/>
            <x v="79"/>
            <x v="92"/>
            <x v="93"/>
            <x v="102"/>
            <x v="108"/>
            <x v="116"/>
            <x v="123"/>
            <x v="125"/>
            <x v="129"/>
            <x v="133"/>
            <x v="142"/>
            <x v="163"/>
            <x v="172"/>
            <x v="173"/>
          </reference>
        </references>
      </pivotArea>
    </format>
    <format dxfId="51">
      <pivotArea dataOnly="0" labelOnly="1" fieldPosition="0">
        <references count="1">
          <reference field="0" count="15">
            <x v="31"/>
            <x v="79"/>
            <x v="92"/>
            <x v="93"/>
            <x v="102"/>
            <x v="108"/>
            <x v="116"/>
            <x v="123"/>
            <x v="125"/>
            <x v="129"/>
            <x v="133"/>
            <x v="142"/>
            <x v="163"/>
            <x v="172"/>
            <x v="173"/>
          </reference>
        </references>
      </pivotArea>
    </format>
    <format dxfId="50">
      <pivotArea outline="0" collapsedLevelsAreSubtotals="1" fieldPosition="0"/>
    </format>
    <format dxfId="49">
      <pivotArea dataOnly="0" labelOnly="1" fieldPosition="0">
        <references count="1">
          <reference field="0" count="13">
            <x v="158"/>
            <x v="160"/>
            <x v="161"/>
            <x v="169"/>
            <x v="170"/>
            <x v="175"/>
            <x v="184"/>
            <x v="186"/>
            <x v="193"/>
            <x v="195"/>
            <x v="197"/>
            <x v="198"/>
            <x v="199"/>
          </reference>
        </references>
      </pivotArea>
    </format>
    <format dxfId="48">
      <pivotArea outline="0" collapsedLevelsAreSubtotals="1" fieldPosition="0"/>
    </format>
    <format dxfId="47">
      <pivotArea dataOnly="0" labelOnly="1" fieldPosition="0">
        <references count="1">
          <reference field="0" count="18">
            <x v="158"/>
            <x v="160"/>
            <x v="161"/>
            <x v="169"/>
            <x v="170"/>
            <x v="175"/>
            <x v="183"/>
            <x v="184"/>
            <x v="186"/>
            <x v="188"/>
            <x v="191"/>
            <x v="193"/>
            <x v="195"/>
            <x v="197"/>
            <x v="198"/>
            <x v="199"/>
            <x v="200"/>
            <x v="21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Tabela przestawna1" cacheId="0" applyNumberFormats="0" applyBorderFormats="0" applyFontFormats="0" applyPatternFormats="0" applyAlignmentFormats="0" applyWidthHeightFormats="1" dataCaption="Wartości" updatedVersion="8" minRefreshableVersion="3" rowGrandTotals="0" colGrandTotals="0" itemPrintTitles="1" createdVersion="4" indent="0" outline="1" outlineData="1" multipleFieldFilters="0">
  <location ref="A3:G30" firstHeaderRow="0" firstDataRow="1" firstDataCol="1" rowPageCount="1" colPageCount="1"/>
  <pivotFields count="44">
    <pivotField axis="axisRow" showAll="0" sortType="descending" defaultSubtotal="0">
      <items count="160">
        <item m="1" x="109"/>
        <item m="1" x="98"/>
        <item m="1" x="34"/>
        <item m="1" x="151"/>
        <item m="1" x="111"/>
        <item m="1" x="71"/>
        <item m="1" x="99"/>
        <item m="1" x="100"/>
        <item m="1" x="148"/>
        <item m="1" x="77"/>
        <item m="1" x="132"/>
        <item m="1" x="124"/>
        <item m="1" x="125"/>
        <item m="1" x="80"/>
        <item m="1" x="147"/>
        <item m="1" x="131"/>
        <item m="1" x="153"/>
        <item m="1" x="66"/>
        <item m="1" x="145"/>
        <item m="1" x="141"/>
        <item m="1" x="61"/>
        <item m="1" x="133"/>
        <item m="1" x="137"/>
        <item m="1" x="157"/>
        <item m="1" x="159"/>
        <item m="1" x="142"/>
        <item m="1" x="83"/>
        <item m="1" x="139"/>
        <item m="1" x="135"/>
        <item m="1" x="120"/>
        <item m="1" x="85"/>
        <item m="1" x="31"/>
        <item m="1" x="130"/>
        <item m="1" x="89"/>
        <item m="1" x="150"/>
        <item m="1" x="91"/>
        <item m="1" x="92"/>
        <item m="1" x="122"/>
        <item m="1" x="136"/>
        <item m="1" x="95"/>
        <item m="1" x="107"/>
        <item m="1" x="127"/>
        <item m="1" x="126"/>
        <item m="1" x="128"/>
        <item m="1" x="143"/>
        <item m="1" x="96"/>
        <item x="28"/>
        <item m="1" x="155"/>
        <item m="1" x="158"/>
        <item m="1" x="146"/>
        <item m="1" x="36"/>
        <item m="1" x="70"/>
        <item m="1" x="86"/>
        <item m="1" x="43"/>
        <item m="1" x="32"/>
        <item m="1" x="75"/>
        <item m="1" x="138"/>
        <item m="1" x="73"/>
        <item m="1" x="74"/>
        <item m="1" x="101"/>
        <item m="1" x="114"/>
        <item m="1" x="81"/>
        <item m="1" x="82"/>
        <item m="1" x="104"/>
        <item m="1" x="56"/>
        <item m="1" x="69"/>
        <item m="1" x="121"/>
        <item m="1" x="84"/>
        <item m="1" x="149"/>
        <item m="1" x="44"/>
        <item m="1" x="93"/>
        <item m="1" x="123"/>
        <item m="1" x="154"/>
        <item m="1" x="144"/>
        <item m="1" x="118"/>
        <item m="1" x="33"/>
        <item m="1" x="108"/>
        <item m="1" x="53"/>
        <item m="1" x="116"/>
        <item m="1" x="134"/>
        <item m="1" x="140"/>
        <item m="1" x="152"/>
        <item m="1" x="78"/>
        <item m="1" x="46"/>
        <item m="1" x="115"/>
        <item m="1" x="156"/>
        <item m="1" x="94"/>
        <item m="1" x="47"/>
        <item m="1" x="129"/>
        <item m="1" x="39"/>
        <item m="1" x="119"/>
        <item m="1" x="67"/>
        <item m="1" x="113"/>
        <item m="1" x="117"/>
        <item m="1" x="54"/>
        <item m="1" x="52"/>
        <item m="1" x="58"/>
        <item m="1" x="41"/>
        <item m="1" x="55"/>
        <item m="1" x="38"/>
        <item m="1" x="48"/>
        <item m="1" x="59"/>
        <item m="1" x="37"/>
        <item m="1" x="35"/>
        <item m="1" x="64"/>
        <item m="1" x="112"/>
        <item m="1" x="110"/>
        <item m="1" x="68"/>
        <item m="1" x="79"/>
        <item m="1" x="50"/>
        <item m="1" x="105"/>
        <item m="1" x="57"/>
        <item m="1" x="49"/>
        <item m="1" x="45"/>
        <item m="1" x="40"/>
        <item m="1" x="90"/>
        <item m="1" x="102"/>
        <item m="1" x="103"/>
        <item m="1" x="62"/>
        <item m="1" x="106"/>
        <item m="1" x="30"/>
        <item m="1" x="60"/>
        <item x="18"/>
        <item x="17"/>
        <item m="1" x="42"/>
        <item m="1" x="72"/>
        <item m="1" x="87"/>
        <item m="1" x="76"/>
        <item x="1"/>
        <item m="1" x="97"/>
        <item m="1" x="88"/>
        <item m="1" x="51"/>
        <item x="14"/>
        <item x="24"/>
        <item x="12"/>
        <item x="7"/>
        <item x="2"/>
        <item x="26"/>
        <item x="22"/>
        <item x="6"/>
        <item x="9"/>
        <item x="4"/>
        <item m="1" x="63"/>
        <item m="1" x="65"/>
        <item x="27"/>
        <item x="5"/>
        <item x="0"/>
        <item x="3"/>
        <item x="8"/>
        <item x="10"/>
        <item x="11"/>
        <item x="13"/>
        <item x="15"/>
        <item x="16"/>
        <item x="19"/>
        <item x="20"/>
        <item x="21"/>
        <item x="23"/>
        <item x="25"/>
        <item m="1" x="29"/>
      </items>
      <autoSortScope>
        <pivotArea dataOnly="0" outline="0" fieldPosition="0">
          <references count="1">
            <reference field="4294967294" count="1" selected="0">
              <x v="5"/>
            </reference>
          </references>
        </pivotArea>
      </autoSortScope>
    </pivotField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dataField="1" showAll="0"/>
    <pivotField showAll="0" defaultSubtota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ubtotalTop="0" multipleItemSelectionAllowed="1" showAll="0" includeNewItemsInFilter="1">
      <items count="128">
        <item h="1" x="26"/>
        <item m="1" x="69"/>
        <item x="8"/>
        <item m="1" x="55"/>
        <item x="3"/>
        <item x="10"/>
        <item m="1" x="73"/>
        <item m="1" x="57"/>
        <item m="1" x="70"/>
        <item x="0"/>
        <item x="11"/>
        <item x="23"/>
        <item m="1" x="32"/>
        <item m="1" x="46"/>
        <item m="1" x="82"/>
        <item m="1" x="54"/>
        <item x="15"/>
        <item m="1" x="74"/>
        <item m="1" x="123"/>
        <item x="19"/>
        <item m="1" x="53"/>
        <item x="13"/>
        <item m="1" x="106"/>
        <item m="1" x="59"/>
        <item m="1" x="45"/>
        <item x="16"/>
        <item m="1" x="34"/>
        <item m="1" x="51"/>
        <item x="25"/>
        <item m="1" x="71"/>
        <item x="21"/>
        <item m="1" x="76"/>
        <item x="5"/>
        <item m="1" x="120"/>
        <item m="1" x="37"/>
        <item m="1" x="29"/>
        <item m="1" x="118"/>
        <item m="1" x="116"/>
        <item m="1" x="58"/>
        <item m="1" x="95"/>
        <item m="1" x="39"/>
        <item x="1"/>
        <item m="1" x="100"/>
        <item m="1" x="90"/>
        <item m="1" x="85"/>
        <item x="20"/>
        <item m="1" x="119"/>
        <item m="1" x="47"/>
        <item m="1" x="49"/>
        <item m="1" x="101"/>
        <item m="1" x="125"/>
        <item m="1" x="103"/>
        <item m="1" x="77"/>
        <item m="1" x="114"/>
        <item m="1" x="112"/>
        <item x="6"/>
        <item m="1" x="35"/>
        <item x="12"/>
        <item m="1" x="109"/>
        <item m="1" x="89"/>
        <item m="1" x="84"/>
        <item m="1" x="33"/>
        <item m="1" x="108"/>
        <item m="1" x="56"/>
        <item m="1" x="65"/>
        <item m="1" x="104"/>
        <item m="1" x="92"/>
        <item x="24"/>
        <item m="1" x="91"/>
        <item m="1" x="50"/>
        <item m="1" x="111"/>
        <item m="1" x="124"/>
        <item m="1" x="27"/>
        <item m="1" x="72"/>
        <item m="1" x="113"/>
        <item m="1" x="38"/>
        <item m="1" x="117"/>
        <item m="1" x="126"/>
        <item m="1" x="121"/>
        <item x="17"/>
        <item m="1" x="94"/>
        <item m="1" x="43"/>
        <item m="1" x="110"/>
        <item m="1" x="122"/>
        <item m="1" x="44"/>
        <item m="1" x="79"/>
        <item m="1" x="52"/>
        <item m="1" x="107"/>
        <item m="1" x="115"/>
        <item m="1" x="98"/>
        <item m="1" x="105"/>
        <item m="1" x="99"/>
        <item m="1" x="67"/>
        <item m="1" x="83"/>
        <item m="1" x="102"/>
        <item m="1" x="42"/>
        <item m="1" x="40"/>
        <item m="1" x="93"/>
        <item m="1" x="96"/>
        <item m="1" x="97"/>
        <item x="9"/>
        <item m="1" x="62"/>
        <item m="1" x="86"/>
        <item m="1" x="87"/>
        <item m="1" x="88"/>
        <item m="1" x="60"/>
        <item m="1" x="61"/>
        <item x="18"/>
        <item m="1" x="78"/>
        <item m="1" x="80"/>
        <item m="1" x="81"/>
        <item m="1" x="31"/>
        <item m="1" x="63"/>
        <item m="1" x="64"/>
        <item m="1" x="66"/>
        <item m="1" x="68"/>
        <item m="1" x="75"/>
        <item m="1" x="36"/>
        <item m="1" x="41"/>
        <item m="1" x="48"/>
        <item x="2"/>
        <item m="1" x="28"/>
        <item m="1" x="30"/>
        <item x="7"/>
        <item x="4"/>
        <item x="14"/>
        <item x="22"/>
        <item t="default"/>
      </items>
    </pivotField>
    <pivotField axis="axisPage" dataField="1" multipleItemSelectionAllowed="1" showAll="0" includeNewItemsInFilter="1">
      <items count="71">
        <item h="1" x="9"/>
        <item m="1" x="46"/>
        <item m="1" x="47"/>
        <item m="1" x="42"/>
        <item m="1" x="44"/>
        <item x="21"/>
        <item x="16"/>
        <item x="3"/>
        <item m="1" x="43"/>
        <item x="0"/>
        <item x="15"/>
        <item x="10"/>
        <item m="1" x="45"/>
        <item m="1" x="36"/>
        <item m="1" x="34"/>
        <item m="1" x="24"/>
        <item m="1" x="51"/>
        <item h="1" m="1" x="69"/>
        <item m="1" x="66"/>
        <item m="1" x="28"/>
        <item m="1" x="31"/>
        <item x="1"/>
        <item m="1" x="23"/>
        <item x="13"/>
        <item m="1" x="55"/>
        <item x="6"/>
        <item m="1" x="29"/>
        <item m="1" x="40"/>
        <item m="1" x="25"/>
        <item m="1" x="39"/>
        <item m="1" x="41"/>
        <item m="1" x="53"/>
        <item x="14"/>
        <item m="1" x="33"/>
        <item m="1" x="50"/>
        <item m="1" x="26"/>
        <item x="5"/>
        <item m="1" x="32"/>
        <item x="17"/>
        <item m="1" x="67"/>
        <item m="1" x="62"/>
        <item m="1" x="56"/>
        <item m="1" x="37"/>
        <item m="1" x="38"/>
        <item m="1" x="68"/>
        <item x="19"/>
        <item m="1" x="49"/>
        <item m="1" x="63"/>
        <item m="1" x="54"/>
        <item m="1" x="59"/>
        <item x="11"/>
        <item x="22"/>
        <item m="1" x="35"/>
        <item x="12"/>
        <item m="1" x="64"/>
        <item x="2"/>
        <item m="1" x="65"/>
        <item m="1" x="61"/>
        <item m="1" x="57"/>
        <item m="1" x="60"/>
        <item m="1" x="58"/>
        <item m="1" x="48"/>
        <item m="1" x="52"/>
        <item x="4"/>
        <item m="1" x="27"/>
        <item x="8"/>
        <item m="1" x="30"/>
        <item x="7"/>
        <item x="20"/>
        <item x="18"/>
        <item t="default"/>
      </items>
    </pivotField>
    <pivotField showAll="0"/>
    <pivotField showAll="0"/>
    <pivotField showAll="0"/>
    <pivotField showAll="0" defaultSubtotal="0"/>
    <pivotField showAll="0"/>
  </pivotFields>
  <rowFields count="1">
    <field x="0"/>
  </rowFields>
  <rowItems count="27">
    <i>
      <x v="135"/>
    </i>
    <i>
      <x v="133"/>
    </i>
    <i>
      <x v="145"/>
    </i>
    <i>
      <x v="144"/>
    </i>
    <i>
      <x v="136"/>
    </i>
    <i>
      <x v="137"/>
    </i>
    <i>
      <x v="138"/>
    </i>
    <i>
      <x v="132"/>
    </i>
    <i>
      <x v="134"/>
    </i>
    <i>
      <x v="156"/>
    </i>
    <i>
      <x v="157"/>
    </i>
    <i>
      <x v="128"/>
    </i>
    <i>
      <x v="140"/>
    </i>
    <i>
      <x v="141"/>
    </i>
    <i>
      <x v="139"/>
    </i>
    <i>
      <x v="123"/>
    </i>
    <i>
      <x v="152"/>
    </i>
    <i>
      <x v="155"/>
    </i>
    <i>
      <x v="153"/>
    </i>
    <i>
      <x v="150"/>
    </i>
    <i>
      <x v="122"/>
    </i>
    <i>
      <x v="146"/>
    </i>
    <i>
      <x v="151"/>
    </i>
    <i>
      <x v="147"/>
    </i>
    <i>
      <x v="148"/>
    </i>
    <i>
      <x v="154"/>
    </i>
    <i>
      <x v="158"/>
    </i>
  </rowItems>
  <colFields count="1">
    <field x="-2"/>
  </colFields>
  <colItems count="6">
    <i>
      <x/>
    </i>
    <i i="1">
      <x v="1"/>
    </i>
    <i i="2">
      <x v="2"/>
    </i>
    <i i="3">
      <x v="3"/>
    </i>
    <i i="4">
      <x v="4"/>
    </i>
    <i i="5">
      <x v="5"/>
    </i>
  </colItems>
  <pageFields count="1">
    <pageField fld="38" hier="-1"/>
  </pageFields>
  <dataFields count="6">
    <dataField name="bieg 1" fld="4" baseField="0" baseItem="0"/>
    <dataField name="bieg 2" fld="11" baseField="0" baseItem="0"/>
    <dataField name="bieg 3" fld="18" baseField="0" baseItem="0"/>
    <dataField name="bieg 4" fld="25" baseField="0" baseItem="0"/>
    <dataField name="bieg 5" fld="32" baseField="0" baseItem="0"/>
    <dataField name="Generalka" fld="38" baseField="0" baseItem="0"/>
  </dataFields>
  <formats count="28">
    <format dxfId="426">
      <pivotArea grandRow="1" outline="0" collapsedLevelsAreSubtotals="1" fieldPosition="0"/>
    </format>
    <format dxfId="425">
      <pivotArea dataOnly="0" labelOnly="1" grandRow="1" outline="0" fieldPosition="0"/>
    </format>
    <format dxfId="424">
      <pivotArea field="37" type="button" dataOnly="0" labelOnly="1" outline="0"/>
    </format>
    <format dxfId="423">
      <pivotArea field="37" type="button" dataOnly="0" labelOnly="1" outline="0"/>
    </format>
    <format dxfId="422">
      <pivotArea field="37" type="button" dataOnly="0" labelOnly="1" outline="0"/>
    </format>
    <format dxfId="421">
      <pivotArea outline="0" collapsedLevelsAreSubtotals="1" fieldPosition="0">
        <references count="1">
          <reference field="4294967294" count="1" selected="0">
            <x v="5"/>
          </reference>
        </references>
      </pivotArea>
    </format>
    <format dxfId="420">
      <pivotArea dataOnly="0" labelOnly="1" outline="0" fieldPosition="0">
        <references count="1">
          <reference field="38" count="0"/>
        </references>
      </pivotArea>
    </format>
    <format dxfId="419">
      <pivotArea field="38" type="button" dataOnly="0" labelOnly="1" outline="0" axis="axisPage" fieldPosition="0"/>
    </format>
    <format dxfId="418">
      <pivotArea field="38" type="button" dataOnly="0" labelOnly="1" outline="0" axis="axisPage" fieldPosition="0"/>
    </format>
    <format dxfId="417">
      <pivotArea field="38" type="button" dataOnly="0" labelOnly="1" outline="0" axis="axisPage" fieldPosition="0"/>
    </format>
    <format dxfId="416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415">
      <pivotArea outline="0" collapsedLevelsAreSubtotals="1" fieldPosition="0">
        <references count="1">
          <reference field="4294967294" count="1" selected="0">
            <x v="5"/>
          </reference>
        </references>
      </pivotArea>
    </format>
    <format dxfId="414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413">
      <pivotArea outline="0" collapsedLevelsAreSubtotals="1" fieldPosition="0"/>
    </format>
    <format dxfId="412">
      <pivotArea dataOnly="0" labelOnly="1" fieldPosition="0">
        <references count="1">
          <reference field="0" count="26">
            <x v="0"/>
            <x v="2"/>
            <x v="3"/>
            <x v="5"/>
            <x v="7"/>
            <x v="10"/>
            <x v="11"/>
            <x v="13"/>
            <x v="14"/>
            <x v="15"/>
            <x v="16"/>
            <x v="17"/>
            <x v="18"/>
            <x v="19"/>
            <x v="20"/>
            <x v="21"/>
            <x v="22"/>
            <x v="25"/>
            <x v="28"/>
            <x v="30"/>
            <x v="33"/>
            <x v="34"/>
            <x v="37"/>
            <x v="38"/>
            <x v="39"/>
            <x v="42"/>
          </reference>
        </references>
      </pivotArea>
    </format>
    <format dxfId="411">
      <pivotArea dataOnly="0" labelOnly="1" fieldPosition="0">
        <references count="1">
          <reference field="0" count="29">
            <x v="4"/>
            <x v="15"/>
            <x v="18"/>
            <x v="20"/>
            <x v="22"/>
            <x v="23"/>
            <x v="24"/>
            <x v="25"/>
            <x v="26"/>
            <x v="29"/>
            <x v="33"/>
            <x v="34"/>
            <x v="35"/>
            <x v="37"/>
            <x v="38"/>
            <x v="39"/>
            <x v="45"/>
            <x v="49"/>
            <x v="53"/>
            <x v="54"/>
            <x v="58"/>
            <x v="59"/>
            <x v="61"/>
            <x v="62"/>
            <x v="63"/>
            <x v="64"/>
            <x v="69"/>
            <x v="70"/>
            <x v="71"/>
          </reference>
        </references>
      </pivotArea>
    </format>
    <format dxfId="410">
      <pivotArea dataOnly="0" labelOnly="1" fieldPosition="0">
        <references count="1">
          <reference field="0" count="47">
            <x v="0"/>
            <x v="2"/>
            <x v="4"/>
            <x v="5"/>
            <x v="12"/>
            <x v="13"/>
            <x v="14"/>
            <x v="15"/>
            <x v="17"/>
            <x v="18"/>
            <x v="20"/>
            <x v="22"/>
            <x v="23"/>
            <x v="24"/>
            <x v="25"/>
            <x v="26"/>
            <x v="29"/>
            <x v="30"/>
            <x v="31"/>
            <x v="33"/>
            <x v="34"/>
            <x v="35"/>
            <x v="36"/>
            <x v="37"/>
            <x v="38"/>
            <x v="39"/>
            <x v="42"/>
            <x v="45"/>
            <x v="47"/>
            <x v="49"/>
            <x v="50"/>
            <x v="53"/>
            <x v="54"/>
            <x v="57"/>
            <x v="58"/>
            <x v="59"/>
            <x v="61"/>
            <x v="62"/>
            <x v="63"/>
            <x v="64"/>
            <x v="68"/>
            <x v="69"/>
            <x v="70"/>
            <x v="71"/>
            <x v="72"/>
            <x v="73"/>
            <x v="74"/>
          </reference>
        </references>
      </pivotArea>
    </format>
    <format dxfId="409">
      <pivotArea dataOnly="0" labelOnly="1" fieldPosition="0">
        <references count="1">
          <reference field="0" count="32">
            <x v="4"/>
            <x v="7"/>
            <x v="9"/>
            <x v="13"/>
            <x v="14"/>
            <x v="16"/>
            <x v="18"/>
            <x v="26"/>
            <x v="27"/>
            <x v="31"/>
            <x v="35"/>
            <x v="36"/>
            <x v="37"/>
            <x v="50"/>
            <x v="52"/>
            <x v="53"/>
            <x v="54"/>
            <x v="55"/>
            <x v="58"/>
            <x v="62"/>
            <x v="64"/>
            <x v="69"/>
            <x v="70"/>
            <x v="71"/>
            <x v="75"/>
            <x v="76"/>
            <x v="79"/>
            <x v="80"/>
            <x v="81"/>
            <x v="84"/>
            <x v="85"/>
            <x v="86"/>
          </reference>
        </references>
      </pivotArea>
    </format>
    <format dxfId="408">
      <pivotArea dataOnly="0" labelOnly="1" fieldPosition="0">
        <references count="1">
          <reference field="0" count="28">
            <x v="0"/>
            <x v="2"/>
            <x v="5"/>
            <x v="13"/>
            <x v="29"/>
            <x v="30"/>
            <x v="31"/>
            <x v="33"/>
            <x v="36"/>
            <x v="37"/>
            <x v="39"/>
            <x v="50"/>
            <x v="54"/>
            <x v="55"/>
            <x v="58"/>
            <x v="60"/>
            <x v="62"/>
            <x v="74"/>
            <x v="76"/>
            <x v="77"/>
            <x v="91"/>
            <x v="92"/>
            <x v="93"/>
            <x v="94"/>
            <x v="95"/>
            <x v="96"/>
            <x v="97"/>
            <x v="98"/>
          </reference>
        </references>
      </pivotArea>
    </format>
    <format dxfId="407">
      <pivotArea dataOnly="0" labelOnly="1" fieldPosition="0">
        <references count="1">
          <reference field="0" count="32">
            <x v="0"/>
            <x v="2"/>
            <x v="5"/>
            <x v="13"/>
            <x v="29"/>
            <x v="30"/>
            <x v="31"/>
            <x v="33"/>
            <x v="35"/>
            <x v="36"/>
            <x v="37"/>
            <x v="39"/>
            <x v="50"/>
            <x v="54"/>
            <x v="55"/>
            <x v="58"/>
            <x v="60"/>
            <x v="62"/>
            <x v="70"/>
            <x v="74"/>
            <x v="75"/>
            <x v="76"/>
            <x v="77"/>
            <x v="87"/>
            <x v="91"/>
            <x v="92"/>
            <x v="93"/>
            <x v="94"/>
            <x v="95"/>
            <x v="96"/>
            <x v="97"/>
            <x v="98"/>
          </reference>
        </references>
      </pivotArea>
    </format>
    <format dxfId="406">
      <pivotArea dataOnly="0" labelOnly="1" fieldPosition="0">
        <references count="1">
          <reference field="0" count="47">
            <x v="2"/>
            <x v="5"/>
            <x v="6"/>
            <x v="7"/>
            <x v="13"/>
            <x v="17"/>
            <x v="20"/>
            <x v="31"/>
            <x v="33"/>
            <x v="36"/>
            <x v="50"/>
            <x v="52"/>
            <x v="53"/>
            <x v="54"/>
            <x v="55"/>
            <x v="58"/>
            <x v="62"/>
            <x v="63"/>
            <x v="64"/>
            <x v="65"/>
            <x v="69"/>
            <x v="70"/>
            <x v="75"/>
            <x v="76"/>
            <x v="77"/>
            <x v="86"/>
            <x v="87"/>
            <x v="89"/>
            <x v="94"/>
            <x v="95"/>
            <x v="96"/>
            <x v="98"/>
            <x v="99"/>
            <x v="101"/>
            <x v="102"/>
            <x v="103"/>
            <x v="107"/>
            <x v="108"/>
            <x v="110"/>
            <x v="111"/>
            <x v="112"/>
            <x v="114"/>
            <x v="115"/>
            <x v="116"/>
            <x v="117"/>
            <x v="118"/>
            <x v="119"/>
          </reference>
        </references>
      </pivotArea>
    </format>
    <format dxfId="405">
      <pivotArea dataOnly="0" labelOnly="1" fieldPosition="0">
        <references count="1">
          <reference field="0" count="29">
            <x v="35"/>
            <x v="36"/>
            <x v="50"/>
            <x v="52"/>
            <x v="53"/>
            <x v="55"/>
            <x v="58"/>
            <x v="62"/>
            <x v="64"/>
            <x v="69"/>
            <x v="70"/>
            <x v="75"/>
            <x v="77"/>
            <x v="82"/>
            <x v="83"/>
            <x v="87"/>
            <x v="94"/>
            <x v="95"/>
            <x v="98"/>
            <x v="99"/>
            <x v="100"/>
            <x v="102"/>
            <x v="109"/>
            <x v="118"/>
            <x v="122"/>
            <x v="124"/>
            <x v="125"/>
            <x v="126"/>
            <x v="127"/>
          </reference>
        </references>
      </pivotArea>
    </format>
    <format dxfId="404">
      <pivotArea dataOnly="0" labelOnly="1" fieldPosition="0">
        <references count="1">
          <reference field="0" count="37">
            <x v="35"/>
            <x v="36"/>
            <x v="50"/>
            <x v="52"/>
            <x v="53"/>
            <x v="55"/>
            <x v="58"/>
            <x v="62"/>
            <x v="64"/>
            <x v="69"/>
            <x v="70"/>
            <x v="75"/>
            <x v="77"/>
            <x v="82"/>
            <x v="83"/>
            <x v="86"/>
            <x v="87"/>
            <x v="94"/>
            <x v="95"/>
            <x v="98"/>
            <x v="99"/>
            <x v="100"/>
            <x v="102"/>
            <x v="103"/>
            <x v="109"/>
            <x v="111"/>
            <x v="112"/>
            <x v="115"/>
            <x v="118"/>
            <x v="122"/>
            <x v="124"/>
            <x v="125"/>
            <x v="126"/>
            <x v="127"/>
            <x v="128"/>
            <x v="129"/>
            <x v="130"/>
          </reference>
        </references>
      </pivotArea>
    </format>
    <format dxfId="403">
      <pivotArea dataOnly="0" labelOnly="1" fieldPosition="0">
        <references count="1">
          <reference field="0" count="44">
            <x v="33"/>
            <x v="35"/>
            <x v="36"/>
            <x v="39"/>
            <x v="50"/>
            <x v="51"/>
            <x v="52"/>
            <x v="53"/>
            <x v="54"/>
            <x v="55"/>
            <x v="58"/>
            <x v="62"/>
            <x v="64"/>
            <x v="65"/>
            <x v="69"/>
            <x v="70"/>
            <x v="75"/>
            <x v="77"/>
            <x v="82"/>
            <x v="83"/>
            <x v="86"/>
            <x v="87"/>
            <x v="94"/>
            <x v="95"/>
            <x v="98"/>
            <x v="99"/>
            <x v="100"/>
            <x v="102"/>
            <x v="103"/>
            <x v="109"/>
            <x v="111"/>
            <x v="112"/>
            <x v="113"/>
            <x v="114"/>
            <x v="115"/>
            <x v="118"/>
            <x v="121"/>
            <x v="122"/>
            <x v="124"/>
            <x v="125"/>
            <x v="126"/>
            <x v="127"/>
            <x v="128"/>
            <x v="130"/>
          </reference>
        </references>
      </pivotArea>
    </format>
    <format dxfId="402">
      <pivotArea dataOnly="0" labelOnly="1" fieldPosition="0">
        <references count="1">
          <reference field="0" count="46">
            <x v="30"/>
            <x v="33"/>
            <x v="35"/>
            <x v="36"/>
            <x v="39"/>
            <x v="50"/>
            <x v="51"/>
            <x v="52"/>
            <x v="53"/>
            <x v="54"/>
            <x v="55"/>
            <x v="58"/>
            <x v="62"/>
            <x v="64"/>
            <x v="65"/>
            <x v="69"/>
            <x v="70"/>
            <x v="75"/>
            <x v="77"/>
            <x v="82"/>
            <x v="83"/>
            <x v="86"/>
            <x v="87"/>
            <x v="94"/>
            <x v="95"/>
            <x v="96"/>
            <x v="98"/>
            <x v="99"/>
            <x v="100"/>
            <x v="102"/>
            <x v="103"/>
            <x v="109"/>
            <x v="111"/>
            <x v="112"/>
            <x v="113"/>
            <x v="114"/>
            <x v="115"/>
            <x v="118"/>
            <x v="121"/>
            <x v="122"/>
            <x v="124"/>
            <x v="125"/>
            <x v="126"/>
            <x v="127"/>
            <x v="128"/>
            <x v="130"/>
          </reference>
        </references>
      </pivotArea>
    </format>
    <format dxfId="401">
      <pivotArea dataOnly="0" labelOnly="1" fieldPosition="0">
        <references count="1">
          <reference field="0" count="43">
            <x v="2"/>
            <x v="31"/>
            <x v="50"/>
            <x v="54"/>
            <x v="64"/>
            <x v="69"/>
            <x v="75"/>
            <x v="77"/>
            <x v="87"/>
            <x v="89"/>
            <x v="94"/>
            <x v="95"/>
            <x v="96"/>
            <x v="98"/>
            <x v="99"/>
            <x v="100"/>
            <x v="101"/>
            <x v="102"/>
            <x v="103"/>
            <x v="104"/>
            <x v="112"/>
            <x v="113"/>
            <x v="118"/>
            <x v="120"/>
            <x v="121"/>
            <x v="122"/>
            <x v="124"/>
            <x v="128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</reference>
        </references>
      </pivotArea>
    </format>
    <format dxfId="400">
      <pivotArea outline="0" collapsedLevelsAreSubtotals="1" fieldPosition="0"/>
    </format>
    <format dxfId="399">
      <pivotArea dataOnly="0" labelOnly="1" fieldPosition="0">
        <references count="1">
          <reference field="0" count="26">
            <x v="122"/>
            <x v="128"/>
            <x v="132"/>
            <x v="133"/>
            <x v="134"/>
            <x v="135"/>
            <x v="136"/>
            <x v="137"/>
            <x v="138"/>
            <x v="139"/>
            <x v="140"/>
            <x v="141"/>
            <x v="144"/>
            <x v="145"/>
            <x v="146"/>
            <x v="147"/>
            <x v="148"/>
            <x v="150"/>
            <x v="151"/>
            <x v="152"/>
            <x v="153"/>
            <x v="154"/>
            <x v="155"/>
            <x v="156"/>
            <x v="157"/>
            <x v="158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Tabela przestawna1" cacheId="0" applyNumberFormats="0" applyBorderFormats="0" applyFontFormats="0" applyPatternFormats="0" applyAlignmentFormats="0" applyWidthHeightFormats="1" dataCaption="Wartości" updatedVersion="8" minRefreshableVersion="3" rowGrandTotals="0" colGrandTotals="0" itemPrintTitles="1" createdVersion="4" indent="0" outline="1" outlineData="1" multipleFieldFilters="0">
  <location ref="A3:G28" firstHeaderRow="0" firstDataRow="1" firstDataCol="1" rowPageCount="1" colPageCount="1"/>
  <pivotFields count="44">
    <pivotField axis="axisRow" showAll="0" sortType="descending" defaultSubtotal="0">
      <items count="160">
        <item m="1" x="109"/>
        <item m="1" x="98"/>
        <item m="1" x="34"/>
        <item m="1" x="151"/>
        <item m="1" x="111"/>
        <item m="1" x="71"/>
        <item m="1" x="99"/>
        <item m="1" x="100"/>
        <item m="1" x="148"/>
        <item m="1" x="77"/>
        <item m="1" x="132"/>
        <item m="1" x="124"/>
        <item m="1" x="125"/>
        <item m="1" x="80"/>
        <item m="1" x="147"/>
        <item m="1" x="131"/>
        <item m="1" x="153"/>
        <item m="1" x="66"/>
        <item m="1" x="145"/>
        <item m="1" x="141"/>
        <item m="1" x="61"/>
        <item m="1" x="133"/>
        <item m="1" x="137"/>
        <item m="1" x="157"/>
        <item m="1" x="159"/>
        <item m="1" x="142"/>
        <item m="1" x="83"/>
        <item m="1" x="139"/>
        <item m="1" x="135"/>
        <item m="1" x="120"/>
        <item m="1" x="85"/>
        <item m="1" x="31"/>
        <item m="1" x="130"/>
        <item m="1" x="89"/>
        <item m="1" x="150"/>
        <item m="1" x="91"/>
        <item m="1" x="92"/>
        <item m="1" x="122"/>
        <item m="1" x="136"/>
        <item m="1" x="95"/>
        <item m="1" x="107"/>
        <item m="1" x="127"/>
        <item m="1" x="126"/>
        <item m="1" x="128"/>
        <item m="1" x="143"/>
        <item m="1" x="96"/>
        <item x="28"/>
        <item m="1" x="155"/>
        <item m="1" x="158"/>
        <item m="1" x="146"/>
        <item m="1" x="36"/>
        <item m="1" x="70"/>
        <item m="1" x="86"/>
        <item m="1" x="43"/>
        <item m="1" x="32"/>
        <item m="1" x="75"/>
        <item m="1" x="138"/>
        <item m="1" x="73"/>
        <item m="1" x="74"/>
        <item m="1" x="101"/>
        <item m="1" x="114"/>
        <item m="1" x="81"/>
        <item m="1" x="82"/>
        <item m="1" x="104"/>
        <item m="1" x="56"/>
        <item m="1" x="69"/>
        <item m="1" x="121"/>
        <item m="1" x="84"/>
        <item m="1" x="149"/>
        <item m="1" x="44"/>
        <item m="1" x="93"/>
        <item m="1" x="123"/>
        <item m="1" x="154"/>
        <item m="1" x="144"/>
        <item m="1" x="118"/>
        <item m="1" x="33"/>
        <item m="1" x="108"/>
        <item m="1" x="53"/>
        <item m="1" x="116"/>
        <item m="1" x="134"/>
        <item m="1" x="140"/>
        <item m="1" x="152"/>
        <item m="1" x="78"/>
        <item m="1" x="46"/>
        <item m="1" x="115"/>
        <item m="1" x="156"/>
        <item m="1" x="94"/>
        <item m="1" x="47"/>
        <item m="1" x="129"/>
        <item m="1" x="39"/>
        <item m="1" x="119"/>
        <item m="1" x="67"/>
        <item m="1" x="113"/>
        <item m="1" x="117"/>
        <item m="1" x="54"/>
        <item m="1" x="52"/>
        <item m="1" x="58"/>
        <item m="1" x="41"/>
        <item m="1" x="55"/>
        <item m="1" x="38"/>
        <item m="1" x="48"/>
        <item m="1" x="59"/>
        <item m="1" x="37"/>
        <item m="1" x="35"/>
        <item m="1" x="64"/>
        <item m="1" x="112"/>
        <item m="1" x="110"/>
        <item m="1" x="68"/>
        <item m="1" x="79"/>
        <item m="1" x="50"/>
        <item m="1" x="105"/>
        <item m="1" x="57"/>
        <item m="1" x="49"/>
        <item m="1" x="45"/>
        <item m="1" x="40"/>
        <item m="1" x="90"/>
        <item m="1" x="102"/>
        <item m="1" x="103"/>
        <item m="1" x="62"/>
        <item m="1" x="106"/>
        <item m="1" x="30"/>
        <item m="1" x="60"/>
        <item x="18"/>
        <item x="17"/>
        <item m="1" x="42"/>
        <item m="1" x="72"/>
        <item m="1" x="87"/>
        <item m="1" x="76"/>
        <item x="1"/>
        <item m="1" x="97"/>
        <item m="1" x="88"/>
        <item m="1" x="51"/>
        <item x="14"/>
        <item x="24"/>
        <item x="12"/>
        <item x="7"/>
        <item x="2"/>
        <item x="26"/>
        <item x="22"/>
        <item x="6"/>
        <item x="9"/>
        <item x="4"/>
        <item m="1" x="63"/>
        <item m="1" x="65"/>
        <item x="27"/>
        <item x="5"/>
        <item x="0"/>
        <item x="3"/>
        <item x="8"/>
        <item x="10"/>
        <item x="11"/>
        <item x="13"/>
        <item x="15"/>
        <item x="16"/>
        <item x="19"/>
        <item x="20"/>
        <item x="21"/>
        <item x="23"/>
        <item x="25"/>
        <item m="1" x="29"/>
      </items>
      <autoSortScope>
        <pivotArea dataOnly="0" outline="0" fieldPosition="0">
          <references count="1">
            <reference field="4294967294" count="1" selected="0">
              <x v="5"/>
            </reference>
          </references>
        </pivotArea>
      </autoSortScope>
    </pivotField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 defaultSubtotal="0"/>
    <pivotField showAll="0"/>
    <pivotField dataField="1"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ubtotalTop="0" multipleItemSelectionAllowed="1" showAll="0" includeNewItemsInFilter="1">
      <items count="128">
        <item x="26"/>
        <item m="1" x="69"/>
        <item x="8"/>
        <item m="1" x="55"/>
        <item x="3"/>
        <item x="10"/>
        <item m="1" x="73"/>
        <item m="1" x="57"/>
        <item m="1" x="70"/>
        <item x="0"/>
        <item x="11"/>
        <item x="23"/>
        <item m="1" x="32"/>
        <item m="1" x="46"/>
        <item m="1" x="82"/>
        <item m="1" x="54"/>
        <item x="15"/>
        <item m="1" x="74"/>
        <item m="1" x="123"/>
        <item x="19"/>
        <item m="1" x="53"/>
        <item x="13"/>
        <item m="1" x="106"/>
        <item m="1" x="59"/>
        <item m="1" x="45"/>
        <item x="16"/>
        <item m="1" x="34"/>
        <item m="1" x="51"/>
        <item x="25"/>
        <item m="1" x="71"/>
        <item x="21"/>
        <item m="1" x="76"/>
        <item x="5"/>
        <item m="1" x="120"/>
        <item m="1" x="37"/>
        <item m="1" x="29"/>
        <item m="1" x="118"/>
        <item m="1" x="116"/>
        <item m="1" x="58"/>
        <item m="1" x="95"/>
        <item m="1" x="39"/>
        <item x="1"/>
        <item m="1" x="100"/>
        <item m="1" x="90"/>
        <item m="1" x="85"/>
        <item x="20"/>
        <item m="1" x="119"/>
        <item m="1" x="47"/>
        <item m="1" x="49"/>
        <item m="1" x="101"/>
        <item m="1" x="125"/>
        <item m="1" x="103"/>
        <item m="1" x="77"/>
        <item m="1" x="114"/>
        <item m="1" x="112"/>
        <item x="6"/>
        <item m="1" x="35"/>
        <item x="12"/>
        <item m="1" x="109"/>
        <item m="1" x="89"/>
        <item m="1" x="84"/>
        <item m="1" x="33"/>
        <item m="1" x="108"/>
        <item m="1" x="56"/>
        <item m="1" x="65"/>
        <item m="1" x="104"/>
        <item m="1" x="92"/>
        <item x="24"/>
        <item m="1" x="91"/>
        <item m="1" x="50"/>
        <item m="1" x="111"/>
        <item m="1" x="124"/>
        <item m="1" x="27"/>
        <item m="1" x="72"/>
        <item m="1" x="113"/>
        <item m="1" x="38"/>
        <item m="1" x="117"/>
        <item m="1" x="126"/>
        <item m="1" x="121"/>
        <item x="17"/>
        <item m="1" x="94"/>
        <item m="1" x="43"/>
        <item m="1" x="110"/>
        <item m="1" x="122"/>
        <item m="1" x="44"/>
        <item m="1" x="79"/>
        <item m="1" x="52"/>
        <item m="1" x="107"/>
        <item m="1" x="115"/>
        <item m="1" x="98"/>
        <item m="1" x="105"/>
        <item m="1" x="99"/>
        <item m="1" x="67"/>
        <item m="1" x="83"/>
        <item m="1" x="102"/>
        <item m="1" x="42"/>
        <item m="1" x="40"/>
        <item m="1" x="93"/>
        <item m="1" x="96"/>
        <item m="1" x="97"/>
        <item x="9"/>
        <item m="1" x="62"/>
        <item m="1" x="86"/>
        <item m="1" x="87"/>
        <item m="1" x="88"/>
        <item m="1" x="60"/>
        <item m="1" x="61"/>
        <item x="18"/>
        <item m="1" x="78"/>
        <item m="1" x="80"/>
        <item m="1" x="81"/>
        <item m="1" x="31"/>
        <item m="1" x="63"/>
        <item m="1" x="64"/>
        <item m="1" x="66"/>
        <item m="1" x="68"/>
        <item m="1" x="75"/>
        <item m="1" x="36"/>
        <item m="1" x="41"/>
        <item m="1" x="48"/>
        <item x="2"/>
        <item m="1" x="28"/>
        <item m="1" x="30"/>
        <item x="7"/>
        <item x="4"/>
        <item x="14"/>
        <item x="22"/>
        <item t="default"/>
      </items>
    </pivotField>
    <pivotField multipleItemSelectionAllowed="1" showAll="0">
      <items count="71">
        <item x="9"/>
        <item m="1" x="46"/>
        <item m="1" x="47"/>
        <item m="1" x="42"/>
        <item m="1" x="44"/>
        <item x="21"/>
        <item x="16"/>
        <item x="3"/>
        <item m="1" x="43"/>
        <item x="0"/>
        <item x="15"/>
        <item x="10"/>
        <item m="1" x="45"/>
        <item m="1" x="36"/>
        <item m="1" x="34"/>
        <item m="1" x="24"/>
        <item m="1" x="51"/>
        <item m="1" x="69"/>
        <item m="1" x="66"/>
        <item m="1" x="28"/>
        <item m="1" x="31"/>
        <item x="1"/>
        <item m="1" x="23"/>
        <item x="13"/>
        <item m="1" x="55"/>
        <item x="6"/>
        <item m="1" x="29"/>
        <item m="1" x="40"/>
        <item m="1" x="25"/>
        <item m="1" x="39"/>
        <item m="1" x="41"/>
        <item m="1" x="53"/>
        <item x="14"/>
        <item m="1" x="33"/>
        <item m="1" x="50"/>
        <item m="1" x="26"/>
        <item x="5"/>
        <item m="1" x="32"/>
        <item x="17"/>
        <item m="1" x="67"/>
        <item m="1" x="62"/>
        <item m="1" x="56"/>
        <item m="1" x="37"/>
        <item m="1" x="38"/>
        <item m="1" x="68"/>
        <item x="19"/>
        <item m="1" x="49"/>
        <item m="1" x="63"/>
        <item m="1" x="54"/>
        <item m="1" x="59"/>
        <item x="11"/>
        <item x="22"/>
        <item m="1" x="35"/>
        <item x="12"/>
        <item m="1" x="64"/>
        <item x="2"/>
        <item m="1" x="65"/>
        <item m="1" x="61"/>
        <item m="1" x="57"/>
        <item m="1" x="60"/>
        <item m="1" x="58"/>
        <item m="1" x="48"/>
        <item m="1" x="52"/>
        <item x="4"/>
        <item m="1" x="27"/>
        <item x="8"/>
        <item m="1" x="30"/>
        <item x="7"/>
        <item x="20"/>
        <item x="18"/>
        <item t="default"/>
      </items>
    </pivotField>
    <pivotField axis="axisPage" dataField="1" multipleItemSelectionAllowed="1" showAll="0" includeNewItemsInFilter="1">
      <items count="83">
        <item h="1" x="3"/>
        <item x="8"/>
        <item m="1" x="26"/>
        <item m="1" x="43"/>
        <item x="13"/>
        <item x="0"/>
        <item m="1" x="42"/>
        <item m="1" x="56"/>
        <item m="1" x="40"/>
        <item x="21"/>
        <item m="1" x="39"/>
        <item x="10"/>
        <item m="1" x="32"/>
        <item m="1" x="36"/>
        <item x="16"/>
        <item m="1" x="29"/>
        <item x="5"/>
        <item m="1" x="74"/>
        <item m="1" x="38"/>
        <item x="11"/>
        <item m="1" x="30"/>
        <item m="1" x="59"/>
        <item x="14"/>
        <item m="1" x="68"/>
        <item m="1" x="62"/>
        <item x="17"/>
        <item m="1" x="55"/>
        <item m="1" x="76"/>
        <item x="2"/>
        <item m="1" x="35"/>
        <item x="18"/>
        <item m="1" x="64"/>
        <item m="1" x="66"/>
        <item x="19"/>
        <item m="1" x="28"/>
        <item m="1" x="61"/>
        <item x="23"/>
        <item m="1" x="41"/>
        <item m="1" x="80"/>
        <item x="20"/>
        <item m="1" x="57"/>
        <item x="1"/>
        <item m="1" x="37"/>
        <item m="1" x="52"/>
        <item m="1" x="81"/>
        <item m="1" x="77"/>
        <item m="1" x="47"/>
        <item m="1" x="73"/>
        <item m="1" x="65"/>
        <item m="1" x="72"/>
        <item m="1" x="75"/>
        <item m="1" x="27"/>
        <item m="1" x="79"/>
        <item m="1" x="60"/>
        <item m="1" x="33"/>
        <item m="1" x="78"/>
        <item x="15"/>
        <item x="7"/>
        <item m="1" x="53"/>
        <item m="1" x="67"/>
        <item m="1" x="69"/>
        <item m="1" x="71"/>
        <item m="1" x="70"/>
        <item m="1" x="46"/>
        <item m="1" x="63"/>
        <item x="12"/>
        <item m="1" x="49"/>
        <item m="1" x="58"/>
        <item m="1" x="54"/>
        <item m="1" x="44"/>
        <item m="1" x="45"/>
        <item m="1" x="48"/>
        <item m="1" x="50"/>
        <item m="1" x="51"/>
        <item m="1" x="31"/>
        <item m="1" x="34"/>
        <item m="1" x="24"/>
        <item m="1" x="25"/>
        <item x="9"/>
        <item x="22"/>
        <item x="6"/>
        <item x="4"/>
        <item t="default"/>
      </items>
    </pivotField>
    <pivotField showAll="0"/>
    <pivotField showAll="0"/>
    <pivotField showAll="0" defaultSubtotal="0"/>
    <pivotField showAll="0"/>
  </pivotFields>
  <rowFields count="1">
    <field x="0"/>
  </rowFields>
  <rowItems count="25">
    <i>
      <x v="122"/>
    </i>
    <i>
      <x v="132"/>
    </i>
    <i>
      <x v="135"/>
    </i>
    <i>
      <x v="136"/>
    </i>
    <i>
      <x v="138"/>
    </i>
    <i>
      <x v="133"/>
    </i>
    <i>
      <x v="144"/>
    </i>
    <i>
      <x v="128"/>
    </i>
    <i>
      <x v="157"/>
    </i>
    <i>
      <x v="137"/>
    </i>
    <i>
      <x v="139"/>
    </i>
    <i>
      <x v="134"/>
    </i>
    <i>
      <x v="140"/>
    </i>
    <i>
      <x v="141"/>
    </i>
    <i>
      <x v="156"/>
    </i>
    <i>
      <x v="145"/>
    </i>
    <i>
      <x v="123"/>
    </i>
    <i>
      <x v="155"/>
    </i>
    <i>
      <x v="150"/>
    </i>
    <i>
      <x v="158"/>
    </i>
    <i>
      <x v="146"/>
    </i>
    <i>
      <x v="151"/>
    </i>
    <i>
      <x v="153"/>
    </i>
    <i>
      <x v="148"/>
    </i>
    <i>
      <x v="152"/>
    </i>
  </rowItems>
  <colFields count="1">
    <field x="-2"/>
  </colFields>
  <colItems count="6">
    <i>
      <x/>
    </i>
    <i i="1">
      <x v="1"/>
    </i>
    <i i="2">
      <x v="2"/>
    </i>
    <i i="3">
      <x v="3"/>
    </i>
    <i i="4">
      <x v="4"/>
    </i>
    <i i="5">
      <x v="5"/>
    </i>
  </colItems>
  <pageFields count="1">
    <pageField fld="39" hier="-1"/>
  </pageFields>
  <dataFields count="6">
    <dataField name="bieg 1" fld="7" baseField="0" baseItem="2"/>
    <dataField name="bieg 2" fld="14" baseField="0" baseItem="2"/>
    <dataField name="bieg 3" fld="21" baseField="0" baseItem="2"/>
    <dataField name="bieg 4" fld="28" baseField="0" baseItem="2"/>
    <dataField name="bieg 5" fld="34" baseField="0" baseItem="2"/>
    <dataField name="Generalka" fld="39" baseField="0" baseItem="2" numFmtId="1"/>
  </dataFields>
  <formats count="27">
    <format dxfId="398">
      <pivotArea grandRow="1" outline="0" collapsedLevelsAreSubtotals="1" fieldPosition="0"/>
    </format>
    <format dxfId="397">
      <pivotArea dataOnly="0" labelOnly="1" grandRow="1" outline="0" fieldPosition="0"/>
    </format>
    <format dxfId="396">
      <pivotArea field="37" type="button" dataOnly="0" labelOnly="1" outline="0"/>
    </format>
    <format dxfId="395">
      <pivotArea field="37" type="button" dataOnly="0" labelOnly="1" outline="0"/>
    </format>
    <format dxfId="394">
      <pivotArea field="37" type="button" dataOnly="0" labelOnly="1" outline="0"/>
    </format>
    <format dxfId="393">
      <pivotArea field="38" type="button" dataOnly="0" labelOnly="1" outline="0"/>
    </format>
    <format dxfId="392">
      <pivotArea field="38" type="button" dataOnly="0" labelOnly="1" outline="0"/>
    </format>
    <format dxfId="391">
      <pivotArea field="38" type="button" dataOnly="0" labelOnly="1" outline="0"/>
    </format>
    <format dxfId="390">
      <pivotArea dataOnly="0" labelOnly="1" outline="0" fieldPosition="0">
        <references count="1">
          <reference field="39" count="0"/>
        </references>
      </pivotArea>
    </format>
    <format dxfId="389">
      <pivotArea field="39" type="button" dataOnly="0" labelOnly="1" outline="0" axis="axisPage" fieldPosition="0"/>
    </format>
    <format dxfId="388">
      <pivotArea field="39" type="button" dataOnly="0" labelOnly="1" outline="0" axis="axisPage" fieldPosition="0"/>
    </format>
    <format dxfId="387">
      <pivotArea field="39" type="button" dataOnly="0" labelOnly="1" outline="0" axis="axisPage" fieldPosition="0"/>
    </format>
    <format dxfId="386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385">
      <pivotArea outline="0" collapsedLevelsAreSubtotals="1" fieldPosition="0">
        <references count="1">
          <reference field="4294967294" count="1" selected="0">
            <x v="5"/>
          </reference>
        </references>
      </pivotArea>
    </format>
    <format dxfId="384">
      <pivotArea outline="0" collapsedLevelsAreSubtotals="1" fieldPosition="0">
        <references count="1">
          <reference field="4294967294" count="1" selected="0">
            <x v="5"/>
          </reference>
        </references>
      </pivotArea>
    </format>
    <format dxfId="383">
      <pivotArea outline="0" collapsedLevelsAreSubtotals="1" fieldPosition="0"/>
    </format>
    <format dxfId="382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381">
      <pivotArea dataOnly="0" labelOnly="1" fieldPosition="0">
        <references count="1">
          <reference field="0" count="21">
            <x v="4"/>
            <x v="6"/>
            <x v="8"/>
            <x v="13"/>
            <x v="14"/>
            <x v="15"/>
            <x v="16"/>
            <x v="17"/>
            <x v="18"/>
            <x v="20"/>
            <x v="22"/>
            <x v="30"/>
            <x v="33"/>
            <x v="34"/>
            <x v="36"/>
            <x v="37"/>
            <x v="38"/>
            <x v="39"/>
            <x v="40"/>
            <x v="42"/>
            <x v="43"/>
          </reference>
        </references>
      </pivotArea>
    </format>
    <format dxfId="380">
      <pivotArea dataOnly="0" labelOnly="1" fieldPosition="0">
        <references count="1">
          <reference field="0" count="39">
            <x v="0"/>
            <x v="4"/>
            <x v="5"/>
            <x v="6"/>
            <x v="7"/>
            <x v="11"/>
            <x v="12"/>
            <x v="13"/>
            <x v="14"/>
            <x v="15"/>
            <x v="17"/>
            <x v="18"/>
            <x v="20"/>
            <x v="22"/>
            <x v="25"/>
            <x v="28"/>
            <x v="29"/>
            <x v="30"/>
            <x v="31"/>
            <x v="33"/>
            <x v="34"/>
            <x v="35"/>
            <x v="36"/>
            <x v="37"/>
            <x v="38"/>
            <x v="39"/>
            <x v="40"/>
            <x v="42"/>
            <x v="43"/>
            <x v="50"/>
            <x v="51"/>
            <x v="54"/>
            <x v="60"/>
            <x v="61"/>
            <x v="62"/>
            <x v="65"/>
            <x v="68"/>
            <x v="73"/>
            <x v="74"/>
          </reference>
        </references>
      </pivotArea>
    </format>
    <format dxfId="379">
      <pivotArea dataOnly="0" labelOnly="1" fieldPosition="0">
        <references count="1">
          <reference field="0" count="31">
            <x v="2"/>
            <x v="5"/>
            <x v="6"/>
            <x v="7"/>
            <x v="9"/>
            <x v="14"/>
            <x v="16"/>
            <x v="17"/>
            <x v="20"/>
            <x v="33"/>
            <x v="35"/>
            <x v="36"/>
            <x v="37"/>
            <x v="39"/>
            <x v="40"/>
            <x v="50"/>
            <x v="51"/>
            <x v="52"/>
            <x v="53"/>
            <x v="54"/>
            <x v="55"/>
            <x v="58"/>
            <x v="62"/>
            <x v="64"/>
            <x v="65"/>
            <x v="69"/>
            <x v="70"/>
            <x v="75"/>
            <x v="76"/>
            <x v="80"/>
            <x v="85"/>
          </reference>
        </references>
      </pivotArea>
    </format>
    <format dxfId="378">
      <pivotArea dataOnly="0" labelOnly="1" fieldPosition="0">
        <references count="1">
          <reference field="0" count="33">
            <x v="0"/>
            <x v="2"/>
            <x v="4"/>
            <x v="9"/>
            <x v="17"/>
            <x v="30"/>
            <x v="35"/>
            <x v="36"/>
            <x v="50"/>
            <x v="52"/>
            <x v="53"/>
            <x v="54"/>
            <x v="58"/>
            <x v="62"/>
            <x v="64"/>
            <x v="65"/>
            <x v="67"/>
            <x v="69"/>
            <x v="70"/>
            <x v="74"/>
            <x v="75"/>
            <x v="76"/>
            <x v="77"/>
            <x v="78"/>
            <x v="82"/>
            <x v="83"/>
            <x v="87"/>
            <x v="95"/>
            <x v="96"/>
            <x v="97"/>
            <x v="98"/>
            <x v="99"/>
            <x v="100"/>
          </reference>
        </references>
      </pivotArea>
    </format>
    <format dxfId="377">
      <pivotArea outline="0" collapsedLevelsAreSubtotals="1" fieldPosition="0">
        <references count="1">
          <reference field="4294967294" count="1" selected="0">
            <x v="5"/>
          </reference>
        </references>
      </pivotArea>
    </format>
    <format dxfId="376">
      <pivotArea dataOnly="0" labelOnly="1" fieldPosition="0">
        <references count="1">
          <reference field="0" count="46">
            <x v="1"/>
            <x v="2"/>
            <x v="5"/>
            <x v="6"/>
            <x v="7"/>
            <x v="9"/>
            <x v="13"/>
            <x v="17"/>
            <x v="20"/>
            <x v="33"/>
            <x v="36"/>
            <x v="50"/>
            <x v="51"/>
            <x v="52"/>
            <x v="53"/>
            <x v="54"/>
            <x v="55"/>
            <x v="58"/>
            <x v="62"/>
            <x v="63"/>
            <x v="64"/>
            <x v="65"/>
            <x v="69"/>
            <x v="70"/>
            <x v="75"/>
            <x v="76"/>
            <x v="77"/>
            <x v="83"/>
            <x v="86"/>
            <x v="87"/>
            <x v="89"/>
            <x v="95"/>
            <x v="96"/>
            <x v="97"/>
            <x v="98"/>
            <x v="99"/>
            <x v="102"/>
            <x v="103"/>
            <x v="107"/>
            <x v="111"/>
            <x v="112"/>
            <x v="113"/>
            <x v="114"/>
            <x v="116"/>
            <x v="118"/>
            <x v="119"/>
          </reference>
        </references>
      </pivotArea>
    </format>
    <format dxfId="375">
      <pivotArea dataOnly="0" labelOnly="1" fieldPosition="0">
        <references count="1">
          <reference field="0" count="30">
            <x v="9"/>
            <x v="17"/>
            <x v="36"/>
            <x v="50"/>
            <x v="53"/>
            <x v="54"/>
            <x v="58"/>
            <x v="62"/>
            <x v="64"/>
            <x v="67"/>
            <x v="75"/>
            <x v="77"/>
            <x v="82"/>
            <x v="83"/>
            <x v="86"/>
            <x v="89"/>
            <x v="94"/>
            <x v="96"/>
            <x v="97"/>
            <x v="98"/>
            <x v="99"/>
            <x v="100"/>
            <x v="102"/>
            <x v="103"/>
            <x v="112"/>
            <x v="113"/>
            <x v="114"/>
            <x v="121"/>
            <x v="127"/>
            <x v="129"/>
          </reference>
        </references>
      </pivotArea>
    </format>
    <format dxfId="374">
      <pivotArea dataOnly="0" labelOnly="1" fieldPosition="0">
        <references count="1">
          <reference field="0" count="36">
            <x v="2"/>
            <x v="17"/>
            <x v="20"/>
            <x v="50"/>
            <x v="53"/>
            <x v="54"/>
            <x v="64"/>
            <x v="69"/>
            <x v="75"/>
            <x v="77"/>
            <x v="83"/>
            <x v="89"/>
            <x v="91"/>
            <x v="96"/>
            <x v="97"/>
            <x v="98"/>
            <x v="99"/>
            <x v="100"/>
            <x v="101"/>
            <x v="102"/>
            <x v="107"/>
            <x v="109"/>
            <x v="111"/>
            <x v="112"/>
            <x v="113"/>
            <x v="114"/>
            <x v="121"/>
            <x v="122"/>
            <x v="132"/>
            <x v="135"/>
            <x v="136"/>
            <x v="137"/>
            <x v="138"/>
            <x v="139"/>
            <x v="140"/>
            <x v="141"/>
          </reference>
        </references>
      </pivotArea>
    </format>
    <format dxfId="373">
      <pivotArea outline="0" collapsedLevelsAreSubtotals="1" fieldPosition="0"/>
    </format>
    <format dxfId="372">
      <pivotArea dataOnly="0" labelOnly="1" fieldPosition="0">
        <references count="1">
          <reference field="0" count="25">
            <x v="122"/>
            <x v="123"/>
            <x v="128"/>
            <x v="132"/>
            <x v="133"/>
            <x v="134"/>
            <x v="135"/>
            <x v="136"/>
            <x v="137"/>
            <x v="138"/>
            <x v="139"/>
            <x v="140"/>
            <x v="141"/>
            <x v="144"/>
            <x v="145"/>
            <x v="146"/>
            <x v="148"/>
            <x v="150"/>
            <x v="151"/>
            <x v="152"/>
            <x v="153"/>
            <x v="155"/>
            <x v="156"/>
            <x v="157"/>
            <x v="158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0000000}" name="Tabela przestawna1" cacheId="0" applyNumberFormats="0" applyBorderFormats="0" applyFontFormats="0" applyPatternFormats="0" applyAlignmentFormats="0" applyWidthHeightFormats="1" dataCaption="Wartości" updatedVersion="8" minRefreshableVersion="3" rowGrandTotals="0" colGrandTotals="0" itemPrintTitles="1" createdVersion="4" indent="0" outline="1" outlineData="1" multipleFieldFilters="0">
  <location ref="A3:G17" firstHeaderRow="0" firstDataRow="1" firstDataCol="1" rowPageCount="1" colPageCount="1"/>
  <pivotFields count="44">
    <pivotField axis="axisRow" showAll="0" sortType="descending" defaultSubtotal="0">
      <items count="160">
        <item m="1" x="109"/>
        <item m="1" x="98"/>
        <item m="1" x="34"/>
        <item m="1" x="151"/>
        <item m="1" x="111"/>
        <item m="1" x="71"/>
        <item m="1" x="99"/>
        <item m="1" x="100"/>
        <item m="1" x="148"/>
        <item m="1" x="77"/>
        <item m="1" x="132"/>
        <item m="1" x="124"/>
        <item m="1" x="125"/>
        <item m="1" x="80"/>
        <item m="1" x="147"/>
        <item m="1" x="131"/>
        <item m="1" x="153"/>
        <item m="1" x="66"/>
        <item m="1" x="145"/>
        <item m="1" x="141"/>
        <item m="1" x="61"/>
        <item m="1" x="133"/>
        <item m="1" x="137"/>
        <item m="1" x="157"/>
        <item m="1" x="159"/>
        <item m="1" x="142"/>
        <item m="1" x="83"/>
        <item m="1" x="139"/>
        <item m="1" x="135"/>
        <item m="1" x="120"/>
        <item m="1" x="85"/>
        <item m="1" x="31"/>
        <item m="1" x="130"/>
        <item m="1" x="89"/>
        <item m="1" x="150"/>
        <item m="1" x="91"/>
        <item m="1" x="92"/>
        <item m="1" x="122"/>
        <item m="1" x="136"/>
        <item m="1" x="95"/>
        <item m="1" x="107"/>
        <item m="1" x="127"/>
        <item m="1" x="126"/>
        <item m="1" x="128"/>
        <item m="1" x="143"/>
        <item m="1" x="96"/>
        <item x="28"/>
        <item m="1" x="155"/>
        <item m="1" x="158"/>
        <item m="1" x="146"/>
        <item m="1" x="36"/>
        <item m="1" x="70"/>
        <item m="1" x="86"/>
        <item m="1" x="43"/>
        <item m="1" x="32"/>
        <item m="1" x="75"/>
        <item m="1" x="138"/>
        <item m="1" x="73"/>
        <item m="1" x="74"/>
        <item m="1" x="101"/>
        <item m="1" x="114"/>
        <item m="1" x="81"/>
        <item m="1" x="82"/>
        <item m="1" x="104"/>
        <item m="1" x="56"/>
        <item m="1" x="69"/>
        <item m="1" x="121"/>
        <item m="1" x="84"/>
        <item m="1" x="149"/>
        <item m="1" x="44"/>
        <item m="1" x="93"/>
        <item m="1" x="123"/>
        <item m="1" x="154"/>
        <item m="1" x="144"/>
        <item m="1" x="118"/>
        <item m="1" x="33"/>
        <item m="1" x="108"/>
        <item m="1" x="53"/>
        <item m="1" x="116"/>
        <item m="1" x="134"/>
        <item m="1" x="140"/>
        <item m="1" x="152"/>
        <item m="1" x="78"/>
        <item m="1" x="46"/>
        <item m="1" x="115"/>
        <item m="1" x="156"/>
        <item m="1" x="94"/>
        <item m="1" x="47"/>
        <item m="1" x="129"/>
        <item m="1" x="39"/>
        <item m="1" x="119"/>
        <item m="1" x="67"/>
        <item m="1" x="113"/>
        <item m="1" x="117"/>
        <item m="1" x="54"/>
        <item m="1" x="52"/>
        <item m="1" x="58"/>
        <item m="1" x="41"/>
        <item m="1" x="55"/>
        <item m="1" x="38"/>
        <item m="1" x="48"/>
        <item m="1" x="59"/>
        <item m="1" x="37"/>
        <item m="1" x="35"/>
        <item m="1" x="64"/>
        <item m="1" x="112"/>
        <item m="1" x="110"/>
        <item m="1" x="68"/>
        <item m="1" x="79"/>
        <item m="1" x="50"/>
        <item m="1" x="105"/>
        <item m="1" x="57"/>
        <item m="1" x="49"/>
        <item m="1" x="45"/>
        <item m="1" x="40"/>
        <item m="1" x="90"/>
        <item m="1" x="102"/>
        <item m="1" x="103"/>
        <item m="1" x="62"/>
        <item m="1" x="106"/>
        <item m="1" x="30"/>
        <item m="1" x="60"/>
        <item x="18"/>
        <item x="17"/>
        <item m="1" x="42"/>
        <item m="1" x="72"/>
        <item m="1" x="87"/>
        <item m="1" x="76"/>
        <item x="1"/>
        <item m="1" x="97"/>
        <item m="1" x="88"/>
        <item m="1" x="51"/>
        <item x="14"/>
        <item x="24"/>
        <item x="12"/>
        <item x="7"/>
        <item x="2"/>
        <item x="26"/>
        <item x="22"/>
        <item x="6"/>
        <item x="9"/>
        <item x="4"/>
        <item m="1" x="63"/>
        <item m="1" x="65"/>
        <item x="27"/>
        <item x="5"/>
        <item x="0"/>
        <item x="3"/>
        <item x="8"/>
        <item x="10"/>
        <item x="11"/>
        <item x="13"/>
        <item x="15"/>
        <item x="16"/>
        <item x="19"/>
        <item x="20"/>
        <item x="21"/>
        <item x="23"/>
        <item x="25"/>
        <item m="1" x="29"/>
      </items>
      <autoSortScope>
        <pivotArea dataOnly="0" outline="0" fieldPosition="0">
          <references count="1">
            <reference field="4294967294" count="1" selected="0">
              <x v="5"/>
            </reference>
          </references>
        </pivotArea>
      </autoSortScope>
    </pivotField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dataField="1" showAll="0" defaultSubtota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ubtotalTop="0" multipleItemSelectionAllowed="1" showAll="0" includeNewItemsInFilter="1">
      <items count="128">
        <item x="26"/>
        <item m="1" x="69"/>
        <item x="8"/>
        <item m="1" x="55"/>
        <item x="3"/>
        <item x="10"/>
        <item m="1" x="73"/>
        <item m="1" x="57"/>
        <item m="1" x="70"/>
        <item x="0"/>
        <item x="11"/>
        <item x="23"/>
        <item m="1" x="32"/>
        <item m="1" x="46"/>
        <item m="1" x="82"/>
        <item m="1" x="54"/>
        <item x="15"/>
        <item m="1" x="74"/>
        <item m="1" x="123"/>
        <item x="19"/>
        <item m="1" x="53"/>
        <item x="13"/>
        <item m="1" x="106"/>
        <item m="1" x="59"/>
        <item m="1" x="45"/>
        <item x="16"/>
        <item m="1" x="34"/>
        <item m="1" x="51"/>
        <item x="25"/>
        <item m="1" x="71"/>
        <item x="21"/>
        <item m="1" x="76"/>
        <item x="5"/>
        <item m="1" x="120"/>
        <item m="1" x="37"/>
        <item m="1" x="29"/>
        <item m="1" x="118"/>
        <item m="1" x="116"/>
        <item m="1" x="58"/>
        <item m="1" x="95"/>
        <item m="1" x="39"/>
        <item x="1"/>
        <item m="1" x="100"/>
        <item m="1" x="90"/>
        <item m="1" x="85"/>
        <item x="20"/>
        <item m="1" x="119"/>
        <item m="1" x="47"/>
        <item m="1" x="49"/>
        <item m="1" x="101"/>
        <item m="1" x="125"/>
        <item m="1" x="103"/>
        <item m="1" x="77"/>
        <item m="1" x="114"/>
        <item m="1" x="112"/>
        <item x="6"/>
        <item m="1" x="35"/>
        <item x="12"/>
        <item m="1" x="109"/>
        <item m="1" x="89"/>
        <item m="1" x="84"/>
        <item m="1" x="33"/>
        <item m="1" x="108"/>
        <item m="1" x="56"/>
        <item m="1" x="65"/>
        <item m="1" x="104"/>
        <item m="1" x="92"/>
        <item x="24"/>
        <item m="1" x="91"/>
        <item m="1" x="50"/>
        <item m="1" x="111"/>
        <item m="1" x="124"/>
        <item m="1" x="27"/>
        <item m="1" x="72"/>
        <item m="1" x="113"/>
        <item m="1" x="38"/>
        <item m="1" x="117"/>
        <item m="1" x="126"/>
        <item m="1" x="121"/>
        <item x="17"/>
        <item m="1" x="94"/>
        <item m="1" x="43"/>
        <item m="1" x="110"/>
        <item m="1" x="122"/>
        <item m="1" x="44"/>
        <item m="1" x="79"/>
        <item m="1" x="52"/>
        <item m="1" x="107"/>
        <item m="1" x="115"/>
        <item m="1" x="98"/>
        <item m="1" x="105"/>
        <item m="1" x="99"/>
        <item m="1" x="67"/>
        <item m="1" x="83"/>
        <item m="1" x="102"/>
        <item m="1" x="42"/>
        <item m="1" x="40"/>
        <item m="1" x="93"/>
        <item m="1" x="96"/>
        <item m="1" x="97"/>
        <item x="9"/>
        <item m="1" x="62"/>
        <item m="1" x="86"/>
        <item m="1" x="87"/>
        <item m="1" x="88"/>
        <item m="1" x="60"/>
        <item m="1" x="61"/>
        <item x="18"/>
        <item m="1" x="78"/>
        <item m="1" x="80"/>
        <item m="1" x="81"/>
        <item m="1" x="31"/>
        <item m="1" x="63"/>
        <item m="1" x="64"/>
        <item m="1" x="66"/>
        <item m="1" x="68"/>
        <item m="1" x="75"/>
        <item m="1" x="36"/>
        <item m="1" x="41"/>
        <item m="1" x="48"/>
        <item x="2"/>
        <item m="1" x="28"/>
        <item m="1" x="30"/>
        <item x="7"/>
        <item x="4"/>
        <item x="14"/>
        <item x="22"/>
        <item t="default"/>
      </items>
    </pivotField>
    <pivotField multipleItemSelectionAllowed="1" showAll="0">
      <items count="71">
        <item x="9"/>
        <item m="1" x="46"/>
        <item m="1" x="47"/>
        <item m="1" x="42"/>
        <item m="1" x="44"/>
        <item x="21"/>
        <item x="16"/>
        <item x="3"/>
        <item m="1" x="43"/>
        <item x="0"/>
        <item x="15"/>
        <item x="10"/>
        <item m="1" x="45"/>
        <item m="1" x="36"/>
        <item m="1" x="34"/>
        <item m="1" x="24"/>
        <item m="1" x="51"/>
        <item m="1" x="69"/>
        <item m="1" x="66"/>
        <item m="1" x="28"/>
        <item m="1" x="31"/>
        <item x="1"/>
        <item m="1" x="23"/>
        <item x="13"/>
        <item m="1" x="55"/>
        <item x="6"/>
        <item m="1" x="29"/>
        <item m="1" x="40"/>
        <item m="1" x="25"/>
        <item m="1" x="39"/>
        <item m="1" x="41"/>
        <item m="1" x="53"/>
        <item x="14"/>
        <item m="1" x="33"/>
        <item m="1" x="50"/>
        <item m="1" x="26"/>
        <item x="5"/>
        <item m="1" x="32"/>
        <item x="17"/>
        <item m="1" x="67"/>
        <item m="1" x="62"/>
        <item m="1" x="56"/>
        <item m="1" x="37"/>
        <item m="1" x="38"/>
        <item m="1" x="68"/>
        <item x="19"/>
        <item m="1" x="49"/>
        <item m="1" x="63"/>
        <item m="1" x="54"/>
        <item m="1" x="59"/>
        <item x="11"/>
        <item x="22"/>
        <item m="1" x="35"/>
        <item x="12"/>
        <item m="1" x="64"/>
        <item x="2"/>
        <item m="1" x="65"/>
        <item m="1" x="61"/>
        <item m="1" x="57"/>
        <item m="1" x="60"/>
        <item m="1" x="58"/>
        <item m="1" x="48"/>
        <item m="1" x="52"/>
        <item x="4"/>
        <item m="1" x="27"/>
        <item x="8"/>
        <item m="1" x="30"/>
        <item x="7"/>
        <item x="20"/>
        <item x="18"/>
        <item t="default"/>
      </items>
    </pivotField>
    <pivotField multipleItemSelectionAllowed="1" showAll="0">
      <items count="83">
        <item h="1" x="3"/>
        <item x="8"/>
        <item m="1" x="26"/>
        <item m="1" x="43"/>
        <item x="13"/>
        <item x="0"/>
        <item m="1" x="42"/>
        <item m="1" x="56"/>
        <item m="1" x="40"/>
        <item x="21"/>
        <item m="1" x="39"/>
        <item x="10"/>
        <item m="1" x="32"/>
        <item m="1" x="36"/>
        <item x="16"/>
        <item m="1" x="29"/>
        <item x="5"/>
        <item h="1" m="1" x="74"/>
        <item h="1" m="1" x="38"/>
        <item h="1" x="11"/>
        <item h="1" m="1" x="30"/>
        <item h="1" m="1" x="59"/>
        <item h="1" x="14"/>
        <item h="1" m="1" x="68"/>
        <item h="1" m="1" x="62"/>
        <item h="1" x="17"/>
        <item h="1" m="1" x="55"/>
        <item h="1" m="1" x="76"/>
        <item h="1" x="2"/>
        <item h="1" m="1" x="35"/>
        <item h="1" x="18"/>
        <item h="1" m="1" x="64"/>
        <item h="1" m="1" x="66"/>
        <item h="1" x="19"/>
        <item h="1" m="1" x="28"/>
        <item h="1" m="1" x="61"/>
        <item h="1" x="23"/>
        <item h="1" m="1" x="41"/>
        <item h="1" m="1" x="80"/>
        <item h="1" x="20"/>
        <item h="1" m="1" x="57"/>
        <item h="1" x="1"/>
        <item h="1" m="1" x="37"/>
        <item h="1" m="1" x="52"/>
        <item h="1" m="1" x="81"/>
        <item h="1" m="1" x="77"/>
        <item h="1" m="1" x="47"/>
        <item h="1" m="1" x="73"/>
        <item h="1" m="1" x="65"/>
        <item h="1" m="1" x="72"/>
        <item h="1" m="1" x="75"/>
        <item h="1" m="1" x="27"/>
        <item h="1" m="1" x="79"/>
        <item h="1" m="1" x="60"/>
        <item h="1" m="1" x="33"/>
        <item h="1" m="1" x="78"/>
        <item h="1" x="15"/>
        <item h="1" x="7"/>
        <item h="1" m="1" x="53"/>
        <item h="1" m="1" x="67"/>
        <item h="1" m="1" x="69"/>
        <item h="1" m="1" x="71"/>
        <item h="1" m="1" x="70"/>
        <item h="1" m="1" x="46"/>
        <item h="1" m="1" x="63"/>
        <item h="1" x="12"/>
        <item h="1" m="1" x="49"/>
        <item h="1" m="1" x="58"/>
        <item h="1" m="1" x="54"/>
        <item h="1" m="1" x="44"/>
        <item h="1" m="1" x="45"/>
        <item h="1" m="1" x="48"/>
        <item h="1" m="1" x="50"/>
        <item h="1" m="1" x="51"/>
        <item h="1" m="1" x="31"/>
        <item h="1" m="1" x="34"/>
        <item h="1" m="1" x="24"/>
        <item h="1" m="1" x="25"/>
        <item h="1" x="9"/>
        <item h="1" x="22"/>
        <item h="1" x="6"/>
        <item h="1" x="4"/>
        <item t="default"/>
      </items>
    </pivotField>
    <pivotField axis="axisPage" dataField="1" multipleItemSelectionAllowed="1" showAll="0" includeNewItemsInFilter="1">
      <items count="68">
        <item h="1" x="0"/>
        <item m="1" x="47"/>
        <item m="1" x="32"/>
        <item m="1" x="56"/>
        <item m="1" x="26"/>
        <item x="5"/>
        <item x="1"/>
        <item x="4"/>
        <item x="8"/>
        <item m="1" x="49"/>
        <item m="1" x="24"/>
        <item m="1" x="18"/>
        <item m="1" x="39"/>
        <item m="1" x="48"/>
        <item x="11"/>
        <item m="1" x="13"/>
        <item m="1" x="50"/>
        <item m="1" x="40"/>
        <item m="1" x="23"/>
        <item m="1" x="17"/>
        <item m="1" x="38"/>
        <item m="1" x="12"/>
        <item m="1" x="46"/>
        <item m="1" x="22"/>
        <item m="1" x="20"/>
        <item m="1" x="29"/>
        <item m="1" x="21"/>
        <item m="1" x="43"/>
        <item m="1" x="31"/>
        <item m="1" x="19"/>
        <item m="1" x="34"/>
        <item x="9"/>
        <item m="1" x="15"/>
        <item m="1" x="64"/>
        <item m="1" x="59"/>
        <item m="1" x="57"/>
        <item m="1" x="65"/>
        <item m="1" x="63"/>
        <item m="1" x="66"/>
        <item m="1" x="62"/>
        <item x="3"/>
        <item m="1" x="16"/>
        <item m="1" x="61"/>
        <item m="1" x="33"/>
        <item m="1" x="28"/>
        <item m="1" x="60"/>
        <item m="1" x="58"/>
        <item m="1" x="27"/>
        <item m="1" x="54"/>
        <item m="1" x="30"/>
        <item m="1" x="37"/>
        <item m="1" x="55"/>
        <item m="1" x="36"/>
        <item m="1" x="51"/>
        <item m="1" x="52"/>
        <item m="1" x="53"/>
        <item m="1" x="42"/>
        <item m="1" x="44"/>
        <item m="1" x="45"/>
        <item m="1" x="35"/>
        <item m="1" x="41"/>
        <item m="1" x="25"/>
        <item m="1" x="14"/>
        <item x="6"/>
        <item x="2"/>
        <item x="7"/>
        <item x="10"/>
        <item t="default"/>
      </items>
    </pivotField>
    <pivotField showAll="0"/>
    <pivotField showAll="0" defaultSubtotal="0"/>
    <pivotField showAll="0"/>
  </pivotFields>
  <rowFields count="1">
    <field x="0"/>
  </rowFields>
  <rowItems count="14">
    <i>
      <x v="136"/>
    </i>
    <i>
      <x v="122"/>
    </i>
    <i>
      <x v="135"/>
    </i>
    <i>
      <x v="138"/>
    </i>
    <i>
      <x v="137"/>
    </i>
    <i>
      <x v="123"/>
    </i>
    <i>
      <x v="132"/>
    </i>
    <i>
      <x v="140"/>
    </i>
    <i>
      <x v="128"/>
    </i>
    <i>
      <x v="141"/>
    </i>
    <i>
      <x v="134"/>
    </i>
    <i>
      <x v="157"/>
    </i>
    <i>
      <x v="150"/>
    </i>
    <i>
      <x v="152"/>
    </i>
  </rowItems>
  <colFields count="1">
    <field x="-2"/>
  </colFields>
  <colItems count="6">
    <i>
      <x/>
    </i>
    <i i="1">
      <x v="1"/>
    </i>
    <i i="2">
      <x v="2"/>
    </i>
    <i i="3">
      <x v="3"/>
    </i>
    <i i="4">
      <x v="4"/>
    </i>
    <i i="5">
      <x v="5"/>
    </i>
  </colItems>
  <pageFields count="1">
    <pageField fld="40" hier="-1"/>
  </pageFields>
  <dataFields count="6">
    <dataField name="bieg 1" fld="5" baseField="0" baseItem="0"/>
    <dataField name="bieg 2" fld="12" baseField="0" baseItem="0"/>
    <dataField name="bieg 3" fld="19" baseField="0" baseItem="0"/>
    <dataField name="bieg 4" fld="26" baseField="0" baseItem="0"/>
    <dataField name="bieg 5" fld="33" baseField="0" baseItem="0"/>
    <dataField name="Generalka" fld="40" baseField="0" baseItem="0"/>
  </dataFields>
  <formats count="35">
    <format dxfId="371">
      <pivotArea grandRow="1" outline="0" collapsedLevelsAreSubtotals="1" fieldPosition="0"/>
    </format>
    <format dxfId="370">
      <pivotArea dataOnly="0" labelOnly="1" grandRow="1" outline="0" fieldPosition="0"/>
    </format>
    <format dxfId="369">
      <pivotArea field="37" type="button" dataOnly="0" labelOnly="1" outline="0"/>
    </format>
    <format dxfId="368">
      <pivotArea field="37" type="button" dataOnly="0" labelOnly="1" outline="0"/>
    </format>
    <format dxfId="367">
      <pivotArea field="37" type="button" dataOnly="0" labelOnly="1" outline="0"/>
    </format>
    <format dxfId="366">
      <pivotArea field="38" type="button" dataOnly="0" labelOnly="1" outline="0"/>
    </format>
    <format dxfId="365">
      <pivotArea field="38" type="button" dataOnly="0" labelOnly="1" outline="0"/>
    </format>
    <format dxfId="364">
      <pivotArea field="38" type="button" dataOnly="0" labelOnly="1" outline="0"/>
    </format>
    <format dxfId="363">
      <pivotArea field="39" type="button" dataOnly="0" labelOnly="1" outline="0"/>
    </format>
    <format dxfId="362">
      <pivotArea field="39" type="button" dataOnly="0" labelOnly="1" outline="0"/>
    </format>
    <format dxfId="361">
      <pivotArea field="39" type="button" dataOnly="0" labelOnly="1" outline="0"/>
    </format>
    <format dxfId="360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359">
      <pivotArea outline="0" collapsedLevelsAreSubtotals="1" fieldPosition="0">
        <references count="1">
          <reference field="4294967294" count="1" selected="0">
            <x v="5"/>
          </reference>
        </references>
      </pivotArea>
    </format>
    <format dxfId="358">
      <pivotArea outline="0" collapsedLevelsAreSubtotals="1" fieldPosition="0">
        <references count="1">
          <reference field="4294967294" count="1" selected="0">
            <x v="5"/>
          </reference>
        </references>
      </pivotArea>
    </format>
    <format dxfId="357">
      <pivotArea dataOnly="0" outline="0" fieldPosition="0">
        <references count="1">
          <reference field="40" count="0"/>
        </references>
      </pivotArea>
    </format>
    <format dxfId="356">
      <pivotArea field="40" type="button" dataOnly="0" labelOnly="1" outline="0" axis="axisPage" fieldPosition="0"/>
    </format>
    <format dxfId="355">
      <pivotArea field="40" type="button" dataOnly="0" labelOnly="1" outline="0" axis="axisPage" fieldPosition="0"/>
    </format>
    <format dxfId="354">
      <pivotArea field="40" type="button" dataOnly="0" labelOnly="1" outline="0" axis="axisPage" fieldPosition="0"/>
    </format>
    <format dxfId="353">
      <pivotArea outline="0" collapsedLevelsAreSubtotals="1" fieldPosition="0"/>
    </format>
    <format dxfId="352">
      <pivotArea outline="0" collapsedLevelsAreSubtotals="1" fieldPosition="0"/>
    </format>
    <format dxfId="351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350">
      <pivotArea outline="0" collapsedLevelsAreSubtotals="1" fieldPosition="0"/>
    </format>
    <format dxfId="349">
      <pivotArea dataOnly="0" labelOnly="1" fieldPosition="0">
        <references count="1">
          <reference field="0" count="24">
            <x v="1"/>
            <x v="5"/>
            <x v="6"/>
            <x v="8"/>
            <x v="9"/>
            <x v="11"/>
            <x v="12"/>
            <x v="16"/>
            <x v="17"/>
            <x v="21"/>
            <x v="22"/>
            <x v="27"/>
            <x v="28"/>
            <x v="29"/>
            <x v="30"/>
            <x v="31"/>
            <x v="33"/>
            <x v="34"/>
            <x v="36"/>
            <x v="39"/>
            <x v="40"/>
            <x v="41"/>
            <x v="43"/>
            <x v="44"/>
          </reference>
        </references>
      </pivotArea>
    </format>
    <format dxfId="348">
      <pivotArea outline="0" collapsedLevelsAreSubtotals="1" fieldPosition="0"/>
    </format>
    <format dxfId="347">
      <pivotArea dataOnly="0" labelOnly="1" fieldPosition="0">
        <references count="1">
          <reference field="0" count="26">
            <x v="1"/>
            <x v="4"/>
            <x v="5"/>
            <x v="6"/>
            <x v="9"/>
            <x v="11"/>
            <x v="12"/>
            <x v="13"/>
            <x v="14"/>
            <x v="17"/>
            <x v="20"/>
            <x v="27"/>
            <x v="34"/>
            <x v="35"/>
            <x v="36"/>
            <x v="39"/>
            <x v="43"/>
            <x v="51"/>
            <x v="52"/>
            <x v="53"/>
            <x v="54"/>
            <x v="58"/>
            <x v="60"/>
            <x v="65"/>
            <x v="67"/>
            <x v="68"/>
          </reference>
        </references>
      </pivotArea>
    </format>
    <format dxfId="346">
      <pivotArea dataOnly="0" labelOnly="1" fieldPosition="0">
        <references count="1">
          <reference field="0" count="34">
            <x v="1"/>
            <x v="2"/>
            <x v="5"/>
            <x v="6"/>
            <x v="7"/>
            <x v="9"/>
            <x v="13"/>
            <x v="14"/>
            <x v="16"/>
            <x v="17"/>
            <x v="20"/>
            <x v="28"/>
            <x v="33"/>
            <x v="36"/>
            <x v="37"/>
            <x v="39"/>
            <x v="40"/>
            <x v="50"/>
            <x v="51"/>
            <x v="52"/>
            <x v="53"/>
            <x v="54"/>
            <x v="55"/>
            <x v="58"/>
            <x v="64"/>
            <x v="65"/>
            <x v="67"/>
            <x v="69"/>
            <x v="71"/>
            <x v="75"/>
            <x v="76"/>
            <x v="80"/>
            <x v="82"/>
            <x v="83"/>
          </reference>
        </references>
      </pivotArea>
    </format>
    <format dxfId="345">
      <pivotArea dataOnly="0" labelOnly="1" fieldPosition="0">
        <references count="1">
          <reference field="0" count="24">
            <x v="1"/>
            <x v="2"/>
            <x v="9"/>
            <x v="17"/>
            <x v="36"/>
            <x v="40"/>
            <x v="50"/>
            <x v="51"/>
            <x v="52"/>
            <x v="53"/>
            <x v="54"/>
            <x v="59"/>
            <x v="64"/>
            <x v="65"/>
            <x v="67"/>
            <x v="69"/>
            <x v="75"/>
            <x v="77"/>
            <x v="78"/>
            <x v="83"/>
            <x v="89"/>
            <x v="95"/>
            <x v="96"/>
            <x v="99"/>
          </reference>
        </references>
      </pivotArea>
    </format>
    <format dxfId="344">
      <pivotArea dataOnly="0" fieldPosition="0">
        <references count="1">
          <reference field="0" count="26">
            <x v="1"/>
            <x v="2"/>
            <x v="9"/>
            <x v="17"/>
            <x v="36"/>
            <x v="40"/>
            <x v="50"/>
            <x v="51"/>
            <x v="52"/>
            <x v="53"/>
            <x v="54"/>
            <x v="59"/>
            <x v="64"/>
            <x v="65"/>
            <x v="67"/>
            <x v="69"/>
            <x v="75"/>
            <x v="77"/>
            <x v="78"/>
            <x v="83"/>
            <x v="89"/>
            <x v="95"/>
            <x v="96"/>
            <x v="98"/>
            <x v="99"/>
            <x v="100"/>
          </reference>
        </references>
      </pivotArea>
    </format>
    <format dxfId="343">
      <pivotArea dataOnly="0" labelOnly="1" fieldPosition="0">
        <references count="1">
          <reference field="0" count="34">
            <x v="1"/>
            <x v="7"/>
            <x v="9"/>
            <x v="13"/>
            <x v="17"/>
            <x v="20"/>
            <x v="33"/>
            <x v="35"/>
            <x v="36"/>
            <x v="40"/>
            <x v="50"/>
            <x v="51"/>
            <x v="53"/>
            <x v="54"/>
            <x v="55"/>
            <x v="59"/>
            <x v="64"/>
            <x v="65"/>
            <x v="67"/>
            <x v="69"/>
            <x v="75"/>
            <x v="83"/>
            <x v="86"/>
            <x v="89"/>
            <x v="96"/>
            <x v="97"/>
            <x v="98"/>
            <x v="99"/>
            <x v="100"/>
            <x v="109"/>
            <x v="111"/>
            <x v="113"/>
            <x v="114"/>
            <x v="117"/>
          </reference>
        </references>
      </pivotArea>
    </format>
    <format dxfId="342">
      <pivotArea dataOnly="0" labelOnly="1" fieldPosition="0">
        <references count="1">
          <reference field="0" count="27">
            <x v="9"/>
            <x v="17"/>
            <x v="36"/>
            <x v="50"/>
            <x v="53"/>
            <x v="54"/>
            <x v="64"/>
            <x v="67"/>
            <x v="70"/>
            <x v="83"/>
            <x v="89"/>
            <x v="91"/>
            <x v="96"/>
            <x v="97"/>
            <x v="98"/>
            <x v="99"/>
            <x v="100"/>
            <x v="107"/>
            <x v="109"/>
            <x v="111"/>
            <x v="112"/>
            <x v="113"/>
            <x v="114"/>
            <x v="121"/>
            <x v="122"/>
            <x v="123"/>
            <x v="127"/>
          </reference>
        </references>
      </pivotArea>
    </format>
    <format dxfId="341">
      <pivotArea dataOnly="0" labelOnly="1" fieldPosition="0">
        <references count="1">
          <reference field="0" count="33">
            <x v="9"/>
            <x v="13"/>
            <x v="17"/>
            <x v="36"/>
            <x v="50"/>
            <x v="53"/>
            <x v="54"/>
            <x v="64"/>
            <x v="65"/>
            <x v="67"/>
            <x v="70"/>
            <x v="77"/>
            <x v="83"/>
            <x v="89"/>
            <x v="91"/>
            <x v="96"/>
            <x v="97"/>
            <x v="98"/>
            <x v="99"/>
            <x v="100"/>
            <x v="103"/>
            <x v="107"/>
            <x v="108"/>
            <x v="109"/>
            <x v="111"/>
            <x v="112"/>
            <x v="113"/>
            <x v="114"/>
            <x v="121"/>
            <x v="122"/>
            <x v="123"/>
            <x v="125"/>
            <x v="127"/>
          </reference>
        </references>
      </pivotArea>
    </format>
    <format dxfId="340">
      <pivotArea outline="0" collapsedLevelsAreSubtotals="1" fieldPosition="0"/>
    </format>
    <format dxfId="339">
      <pivotArea dataOnly="0" labelOnly="1" fieldPosition="0">
        <references count="1">
          <reference field="0" count="30">
            <x v="17"/>
            <x v="20"/>
            <x v="50"/>
            <x v="51"/>
            <x v="53"/>
            <x v="64"/>
            <x v="65"/>
            <x v="75"/>
            <x v="83"/>
            <x v="87"/>
            <x v="89"/>
            <x v="91"/>
            <x v="96"/>
            <x v="97"/>
            <x v="98"/>
            <x v="99"/>
            <x v="100"/>
            <x v="107"/>
            <x v="109"/>
            <x v="111"/>
            <x v="112"/>
            <x v="113"/>
            <x v="114"/>
            <x v="122"/>
            <x v="123"/>
            <x v="132"/>
            <x v="135"/>
            <x v="136"/>
            <x v="137"/>
            <x v="140"/>
          </reference>
        </references>
      </pivotArea>
    </format>
    <format dxfId="338">
      <pivotArea outline="0" collapsedLevelsAreSubtotals="1" fieldPosition="0"/>
    </format>
    <format dxfId="337">
      <pivotArea dataOnly="0" labelOnly="1" fieldPosition="0">
        <references count="1">
          <reference field="0" count="14">
            <x v="122"/>
            <x v="123"/>
            <x v="128"/>
            <x v="132"/>
            <x v="134"/>
            <x v="135"/>
            <x v="136"/>
            <x v="137"/>
            <x v="138"/>
            <x v="140"/>
            <x v="141"/>
            <x v="150"/>
            <x v="152"/>
            <x v="157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0000000}" name="Tabela przestawna1" cacheId="0" applyNumberFormats="0" applyBorderFormats="0" applyFontFormats="0" applyPatternFormats="0" applyAlignmentFormats="0" applyWidthHeightFormats="1" dataCaption="Wartości" updatedVersion="8" minRefreshableVersion="3" rowGrandTotals="0" colGrandTotals="0" itemPrintTitles="1" createdVersion="4" indent="0" outline="1" outlineData="1" multipleFieldFilters="0">
  <location ref="A3:G5" firstHeaderRow="0" firstDataRow="1" firstDataCol="1" rowPageCount="1" colPageCount="1"/>
  <pivotFields count="44">
    <pivotField axis="axisRow" showAll="0" sortType="descending" defaultSubtotal="0">
      <items count="160">
        <item m="1" x="109"/>
        <item m="1" x="98"/>
        <item m="1" x="34"/>
        <item m="1" x="151"/>
        <item m="1" x="111"/>
        <item m="1" x="71"/>
        <item m="1" x="99"/>
        <item m="1" x="100"/>
        <item m="1" x="148"/>
        <item m="1" x="77"/>
        <item m="1" x="132"/>
        <item m="1" x="124"/>
        <item m="1" x="125"/>
        <item m="1" x="80"/>
        <item m="1" x="147"/>
        <item m="1" x="131"/>
        <item m="1" x="153"/>
        <item m="1" x="66"/>
        <item m="1" x="145"/>
        <item m="1" x="141"/>
        <item m="1" x="61"/>
        <item m="1" x="133"/>
        <item m="1" x="137"/>
        <item m="1" x="157"/>
        <item m="1" x="159"/>
        <item m="1" x="142"/>
        <item m="1" x="83"/>
        <item m="1" x="139"/>
        <item m="1" x="135"/>
        <item m="1" x="120"/>
        <item m="1" x="85"/>
        <item m="1" x="31"/>
        <item m="1" x="130"/>
        <item m="1" x="89"/>
        <item m="1" x="150"/>
        <item m="1" x="91"/>
        <item m="1" x="92"/>
        <item m="1" x="122"/>
        <item m="1" x="136"/>
        <item m="1" x="95"/>
        <item m="1" x="107"/>
        <item m="1" x="127"/>
        <item m="1" x="126"/>
        <item m="1" x="128"/>
        <item m="1" x="143"/>
        <item m="1" x="96"/>
        <item x="28"/>
        <item m="1" x="155"/>
        <item m="1" x="158"/>
        <item m="1" x="146"/>
        <item m="1" x="36"/>
        <item m="1" x="70"/>
        <item m="1" x="86"/>
        <item m="1" x="43"/>
        <item m="1" x="32"/>
        <item m="1" x="75"/>
        <item m="1" x="138"/>
        <item m="1" x="73"/>
        <item m="1" x="74"/>
        <item m="1" x="101"/>
        <item m="1" x="114"/>
        <item m="1" x="81"/>
        <item m="1" x="82"/>
        <item m="1" x="104"/>
        <item m="1" x="56"/>
        <item m="1" x="69"/>
        <item m="1" x="121"/>
        <item m="1" x="84"/>
        <item m="1" x="149"/>
        <item m="1" x="44"/>
        <item m="1" x="93"/>
        <item m="1" x="123"/>
        <item m="1" x="154"/>
        <item m="1" x="144"/>
        <item m="1" x="118"/>
        <item m="1" x="33"/>
        <item m="1" x="108"/>
        <item m="1" x="53"/>
        <item m="1" x="116"/>
        <item m="1" x="134"/>
        <item m="1" x="140"/>
        <item m="1" x="152"/>
        <item m="1" x="78"/>
        <item m="1" x="46"/>
        <item m="1" x="115"/>
        <item m="1" x="156"/>
        <item m="1" x="94"/>
        <item m="1" x="47"/>
        <item m="1" x="129"/>
        <item m="1" x="39"/>
        <item m="1" x="119"/>
        <item m="1" x="67"/>
        <item m="1" x="113"/>
        <item m="1" x="117"/>
        <item m="1" x="54"/>
        <item m="1" x="52"/>
        <item m="1" x="58"/>
        <item m="1" x="41"/>
        <item m="1" x="55"/>
        <item m="1" x="38"/>
        <item m="1" x="48"/>
        <item m="1" x="59"/>
        <item m="1" x="37"/>
        <item m="1" x="35"/>
        <item m="1" x="64"/>
        <item m="1" x="112"/>
        <item m="1" x="110"/>
        <item m="1" x="68"/>
        <item m="1" x="79"/>
        <item m="1" x="50"/>
        <item m="1" x="105"/>
        <item m="1" x="57"/>
        <item m="1" x="49"/>
        <item m="1" x="45"/>
        <item m="1" x="40"/>
        <item m="1" x="90"/>
        <item m="1" x="102"/>
        <item m="1" x="103"/>
        <item m="1" x="62"/>
        <item m="1" x="106"/>
        <item m="1" x="30"/>
        <item m="1" x="60"/>
        <item x="18"/>
        <item x="17"/>
        <item m="1" x="42"/>
        <item m="1" x="72"/>
        <item m="1" x="87"/>
        <item m="1" x="76"/>
        <item x="1"/>
        <item m="1" x="97"/>
        <item m="1" x="88"/>
        <item m="1" x="51"/>
        <item x="14"/>
        <item x="24"/>
        <item x="12"/>
        <item x="7"/>
        <item x="2"/>
        <item x="26"/>
        <item x="22"/>
        <item x="6"/>
        <item x="9"/>
        <item x="4"/>
        <item m="1" x="63"/>
        <item m="1" x="65"/>
        <item x="27"/>
        <item x="5"/>
        <item x="0"/>
        <item x="3"/>
        <item x="8"/>
        <item x="10"/>
        <item x="11"/>
        <item x="13"/>
        <item x="15"/>
        <item x="16"/>
        <item x="19"/>
        <item x="20"/>
        <item x="21"/>
        <item x="23"/>
        <item x="25"/>
        <item m="1" x="29"/>
      </items>
      <autoSortScope>
        <pivotArea dataOnly="0" outline="0" fieldPosition="0">
          <references count="1">
            <reference field="4294967294" count="1" selected="0">
              <x v="5"/>
            </reference>
          </references>
        </pivotArea>
      </autoSortScope>
    </pivotField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 defaultSubtotal="0"/>
    <pivotField showAll="0"/>
    <pivotField showAll="0"/>
    <pivotField showAll="0"/>
    <pivotField dataField="1" showAll="0"/>
    <pivotField showAll="0"/>
    <pivotField showAll="0"/>
    <pivotField showAll="0"/>
    <pivotField showAll="0"/>
    <pivotField dataField="1" showAll="0"/>
    <pivotField showAll="0"/>
    <pivotField subtotalTop="0" multipleItemSelectionAllowed="1" showAll="0" includeNewItemsInFilter="1">
      <items count="128">
        <item x="26"/>
        <item m="1" x="69"/>
        <item x="8"/>
        <item m="1" x="55"/>
        <item x="3"/>
        <item x="10"/>
        <item m="1" x="73"/>
        <item m="1" x="57"/>
        <item m="1" x="70"/>
        <item x="0"/>
        <item x="11"/>
        <item x="23"/>
        <item m="1" x="32"/>
        <item m="1" x="46"/>
        <item m="1" x="82"/>
        <item m="1" x="54"/>
        <item x="15"/>
        <item m="1" x="74"/>
        <item m="1" x="123"/>
        <item x="19"/>
        <item m="1" x="53"/>
        <item x="13"/>
        <item m="1" x="106"/>
        <item m="1" x="59"/>
        <item m="1" x="45"/>
        <item x="16"/>
        <item m="1" x="34"/>
        <item m="1" x="51"/>
        <item x="25"/>
        <item m="1" x="71"/>
        <item x="21"/>
        <item m="1" x="76"/>
        <item x="5"/>
        <item m="1" x="120"/>
        <item m="1" x="37"/>
        <item m="1" x="29"/>
        <item m="1" x="118"/>
        <item m="1" x="116"/>
        <item m="1" x="58"/>
        <item m="1" x="95"/>
        <item m="1" x="39"/>
        <item x="1"/>
        <item m="1" x="100"/>
        <item m="1" x="90"/>
        <item m="1" x="85"/>
        <item x="20"/>
        <item m="1" x="119"/>
        <item m="1" x="47"/>
        <item m="1" x="49"/>
        <item m="1" x="101"/>
        <item m="1" x="125"/>
        <item m="1" x="103"/>
        <item m="1" x="77"/>
        <item m="1" x="114"/>
        <item m="1" x="112"/>
        <item x="6"/>
        <item m="1" x="35"/>
        <item x="12"/>
        <item m="1" x="109"/>
        <item m="1" x="89"/>
        <item m="1" x="84"/>
        <item m="1" x="33"/>
        <item m="1" x="108"/>
        <item m="1" x="56"/>
        <item m="1" x="65"/>
        <item m="1" x="104"/>
        <item m="1" x="92"/>
        <item x="24"/>
        <item m="1" x="91"/>
        <item m="1" x="50"/>
        <item m="1" x="111"/>
        <item m="1" x="124"/>
        <item m="1" x="27"/>
        <item m="1" x="72"/>
        <item m="1" x="113"/>
        <item m="1" x="38"/>
        <item m="1" x="117"/>
        <item m="1" x="126"/>
        <item m="1" x="121"/>
        <item x="17"/>
        <item m="1" x="94"/>
        <item m="1" x="43"/>
        <item m="1" x="110"/>
        <item m="1" x="122"/>
        <item m="1" x="44"/>
        <item m="1" x="79"/>
        <item m="1" x="52"/>
        <item m="1" x="107"/>
        <item m="1" x="115"/>
        <item m="1" x="98"/>
        <item m="1" x="105"/>
        <item m="1" x="99"/>
        <item m="1" x="67"/>
        <item m="1" x="83"/>
        <item m="1" x="102"/>
        <item m="1" x="42"/>
        <item m="1" x="40"/>
        <item m="1" x="93"/>
        <item m="1" x="96"/>
        <item m="1" x="97"/>
        <item x="9"/>
        <item m="1" x="62"/>
        <item m="1" x="86"/>
        <item m="1" x="87"/>
        <item m="1" x="88"/>
        <item m="1" x="60"/>
        <item m="1" x="61"/>
        <item x="18"/>
        <item m="1" x="78"/>
        <item m="1" x="80"/>
        <item m="1" x="81"/>
        <item m="1" x="31"/>
        <item m="1" x="63"/>
        <item m="1" x="64"/>
        <item m="1" x="66"/>
        <item m="1" x="68"/>
        <item m="1" x="75"/>
        <item m="1" x="36"/>
        <item m="1" x="41"/>
        <item m="1" x="48"/>
        <item x="2"/>
        <item m="1" x="28"/>
        <item m="1" x="30"/>
        <item x="7"/>
        <item x="4"/>
        <item x="14"/>
        <item x="22"/>
        <item t="default"/>
      </items>
    </pivotField>
    <pivotField multipleItemSelectionAllowed="1" showAll="0">
      <items count="71">
        <item x="9"/>
        <item m="1" x="46"/>
        <item m="1" x="47"/>
        <item m="1" x="42"/>
        <item m="1" x="44"/>
        <item x="21"/>
        <item x="16"/>
        <item x="3"/>
        <item m="1" x="43"/>
        <item x="0"/>
        <item x="15"/>
        <item x="10"/>
        <item m="1" x="45"/>
        <item m="1" x="36"/>
        <item m="1" x="34"/>
        <item m="1" x="24"/>
        <item m="1" x="51"/>
        <item m="1" x="69"/>
        <item m="1" x="66"/>
        <item m="1" x="28"/>
        <item m="1" x="31"/>
        <item x="1"/>
        <item m="1" x="23"/>
        <item x="13"/>
        <item m="1" x="55"/>
        <item x="6"/>
        <item m="1" x="29"/>
        <item m="1" x="40"/>
        <item m="1" x="25"/>
        <item m="1" x="39"/>
        <item m="1" x="41"/>
        <item m="1" x="53"/>
        <item x="14"/>
        <item m="1" x="33"/>
        <item m="1" x="50"/>
        <item m="1" x="26"/>
        <item x="5"/>
        <item m="1" x="32"/>
        <item x="17"/>
        <item m="1" x="67"/>
        <item m="1" x="62"/>
        <item m="1" x="56"/>
        <item m="1" x="37"/>
        <item m="1" x="38"/>
        <item m="1" x="68"/>
        <item x="19"/>
        <item m="1" x="49"/>
        <item m="1" x="63"/>
        <item m="1" x="54"/>
        <item m="1" x="59"/>
        <item x="11"/>
        <item x="22"/>
        <item m="1" x="35"/>
        <item x="12"/>
        <item m="1" x="64"/>
        <item x="2"/>
        <item m="1" x="65"/>
        <item m="1" x="61"/>
        <item m="1" x="57"/>
        <item m="1" x="60"/>
        <item m="1" x="58"/>
        <item m="1" x="48"/>
        <item m="1" x="52"/>
        <item x="4"/>
        <item m="1" x="27"/>
        <item x="8"/>
        <item m="1" x="30"/>
        <item x="7"/>
        <item x="20"/>
        <item x="18"/>
        <item t="default"/>
      </items>
    </pivotField>
    <pivotField multipleItemSelectionAllowed="1" showAll="0">
      <items count="83">
        <item h="1" x="3"/>
        <item x="8"/>
        <item m="1" x="26"/>
        <item m="1" x="43"/>
        <item x="13"/>
        <item x="0"/>
        <item m="1" x="42"/>
        <item m="1" x="56"/>
        <item m="1" x="40"/>
        <item x="21"/>
        <item m="1" x="39"/>
        <item x="10"/>
        <item m="1" x="32"/>
        <item m="1" x="36"/>
        <item x="16"/>
        <item m="1" x="29"/>
        <item x="5"/>
        <item h="1" m="1" x="74"/>
        <item h="1" m="1" x="38"/>
        <item h="1" x="11"/>
        <item h="1" m="1" x="30"/>
        <item h="1" m="1" x="59"/>
        <item h="1" x="14"/>
        <item h="1" m="1" x="68"/>
        <item h="1" m="1" x="62"/>
        <item h="1" x="17"/>
        <item h="1" m="1" x="55"/>
        <item h="1" m="1" x="76"/>
        <item h="1" x="2"/>
        <item h="1" m="1" x="35"/>
        <item h="1" x="18"/>
        <item h="1" m="1" x="64"/>
        <item h="1" m="1" x="66"/>
        <item h="1" x="19"/>
        <item h="1" m="1" x="28"/>
        <item h="1" m="1" x="61"/>
        <item h="1" x="23"/>
        <item h="1" m="1" x="41"/>
        <item h="1" m="1" x="80"/>
        <item h="1" x="20"/>
        <item h="1" m="1" x="57"/>
        <item h="1" x="1"/>
        <item h="1" m="1" x="37"/>
        <item h="1" m="1" x="52"/>
        <item h="1" m="1" x="81"/>
        <item h="1" m="1" x="77"/>
        <item h="1" m="1" x="47"/>
        <item h="1" m="1" x="73"/>
        <item h="1" m="1" x="65"/>
        <item h="1" m="1" x="72"/>
        <item h="1" m="1" x="75"/>
        <item h="1" m="1" x="27"/>
        <item h="1" m="1" x="79"/>
        <item h="1" m="1" x="60"/>
        <item h="1" m="1" x="33"/>
        <item h="1" m="1" x="78"/>
        <item h="1" x="15"/>
        <item h="1" x="7"/>
        <item h="1" m="1" x="53"/>
        <item h="1" m="1" x="67"/>
        <item h="1" m="1" x="69"/>
        <item h="1" m="1" x="71"/>
        <item h="1" m="1" x="70"/>
        <item h="1" m="1" x="46"/>
        <item h="1" m="1" x="63"/>
        <item h="1" x="12"/>
        <item h="1" m="1" x="49"/>
        <item h="1" m="1" x="58"/>
        <item h="1" m="1" x="54"/>
        <item h="1" m="1" x="44"/>
        <item h="1" m="1" x="45"/>
        <item h="1" m="1" x="48"/>
        <item h="1" m="1" x="50"/>
        <item h="1" m="1" x="51"/>
        <item h="1" m="1" x="31"/>
        <item h="1" m="1" x="34"/>
        <item h="1" m="1" x="24"/>
        <item h="1" m="1" x="25"/>
        <item h="1" x="9"/>
        <item h="1" x="22"/>
        <item h="1" x="6"/>
        <item h="1" x="4"/>
        <item t="default"/>
      </items>
    </pivotField>
    <pivotField multipleItemSelectionAllowed="1" showAll="0" includeNewItemsInFilter="1">
      <items count="68">
        <item h="1" x="0"/>
        <item m="1" x="47"/>
        <item m="1" x="32"/>
        <item m="1" x="56"/>
        <item m="1" x="26"/>
        <item x="5"/>
        <item x="1"/>
        <item x="4"/>
        <item x="8"/>
        <item m="1" x="49"/>
        <item m="1" x="24"/>
        <item m="1" x="18"/>
        <item m="1" x="39"/>
        <item m="1" x="48"/>
        <item x="11"/>
        <item m="1" x="13"/>
        <item m="1" x="50"/>
        <item m="1" x="40"/>
        <item m="1" x="23"/>
        <item m="1" x="17"/>
        <item m="1" x="38"/>
        <item m="1" x="12"/>
        <item m="1" x="46"/>
        <item m="1" x="22"/>
        <item m="1" x="20"/>
        <item m="1" x="29"/>
        <item m="1" x="21"/>
        <item m="1" x="43"/>
        <item m="1" x="31"/>
        <item m="1" x="19"/>
        <item m="1" x="34"/>
        <item x="9"/>
        <item m="1" x="15"/>
        <item m="1" x="64"/>
        <item m="1" x="59"/>
        <item m="1" x="57"/>
        <item m="1" x="65"/>
        <item m="1" x="63"/>
        <item m="1" x="66"/>
        <item m="1" x="62"/>
        <item x="3"/>
        <item m="1" x="16"/>
        <item m="1" x="61"/>
        <item m="1" x="33"/>
        <item m="1" x="28"/>
        <item m="1" x="60"/>
        <item m="1" x="58"/>
        <item m="1" x="27"/>
        <item m="1" x="54"/>
        <item m="1" x="30"/>
        <item m="1" x="37"/>
        <item m="1" x="55"/>
        <item m="1" x="36"/>
        <item m="1" x="51"/>
        <item m="1" x="52"/>
        <item m="1" x="53"/>
        <item m="1" x="42"/>
        <item m="1" x="44"/>
        <item m="1" x="45"/>
        <item m="1" x="35"/>
        <item m="1" x="41"/>
        <item m="1" x="25"/>
        <item m="1" x="14"/>
        <item x="6"/>
        <item x="2"/>
        <item x="7"/>
        <item x="10"/>
        <item t="default"/>
      </items>
    </pivotField>
    <pivotField axis="axisPage" dataField="1" multipleItemSelectionAllowed="1" showAll="0" includeNewItemsInFilter="1">
      <items count="61">
        <item h="1" x="0"/>
        <item m="1" x="57"/>
        <item m="1" x="31"/>
        <item m="1" x="36"/>
        <item m="1" x="22"/>
        <item m="1" x="28"/>
        <item m="1" x="14"/>
        <item m="1" x="15"/>
        <item m="1" x="27"/>
        <item m="1" x="19"/>
        <item m="1" x="20"/>
        <item m="1" x="17"/>
        <item m="1" x="13"/>
        <item m="1" x="34"/>
        <item m="1" x="18"/>
        <item m="1" x="49"/>
        <item m="1" x="45"/>
        <item m="1" x="51"/>
        <item m="1" x="37"/>
        <item x="1"/>
        <item m="1" x="6"/>
        <item m="1" x="50"/>
        <item m="1" x="48"/>
        <item m="1" x="56"/>
        <item m="1" x="5"/>
        <item m="1" x="16"/>
        <item m="1" x="59"/>
        <item m="1" x="8"/>
        <item m="1" x="58"/>
        <item m="1" x="55"/>
        <item m="1" x="53"/>
        <item m="1" x="54"/>
        <item m="1" x="11"/>
        <item m="1" x="52"/>
        <item m="1" x="42"/>
        <item m="1" x="43"/>
        <item m="1" x="44"/>
        <item m="1" x="46"/>
        <item m="1" x="47"/>
        <item m="1" x="32"/>
        <item m="1" x="21"/>
        <item m="1" x="39"/>
        <item m="1" x="38"/>
        <item m="1" x="10"/>
        <item x="2"/>
        <item m="1" x="41"/>
        <item m="1" x="24"/>
        <item m="1" x="40"/>
        <item m="1" x="23"/>
        <item m="1" x="25"/>
        <item m="1" x="26"/>
        <item m="1" x="29"/>
        <item m="1" x="30"/>
        <item m="1" x="33"/>
        <item m="1" x="35"/>
        <item m="1" x="3"/>
        <item m="1" x="4"/>
        <item m="1" x="7"/>
        <item m="1" x="9"/>
        <item m="1" x="12"/>
        <item t="default"/>
      </items>
    </pivotField>
    <pivotField showAll="0" defaultSubtotal="0"/>
    <pivotField showAll="0"/>
  </pivotFields>
  <rowFields count="1">
    <field x="0"/>
  </rowFields>
  <rowItems count="2">
    <i>
      <x v="122"/>
    </i>
    <i>
      <x v="136"/>
    </i>
  </rowItems>
  <colFields count="1">
    <field x="-2"/>
  </colFields>
  <colItems count="6">
    <i>
      <x/>
    </i>
    <i i="1">
      <x v="1"/>
    </i>
    <i i="2">
      <x v="2"/>
    </i>
    <i i="3">
      <x v="3"/>
    </i>
    <i i="4">
      <x v="4"/>
    </i>
    <i i="5">
      <x v="5"/>
    </i>
  </colItems>
  <pageFields count="1">
    <pageField fld="41" hier="-1"/>
  </pageFields>
  <dataFields count="6">
    <dataField name="bieg 1" fld="8" baseField="0" baseItem="0"/>
    <dataField name="bieg 2" fld="16" baseField="0" baseItem="0"/>
    <dataField name="bieg 3" fld="22" baseField="0" baseItem="0"/>
    <dataField name="bieg 4" fld="30" baseField="0" baseItem="0"/>
    <dataField name="bieg 5" fld="35" baseField="0" baseItem="0"/>
    <dataField name="Generalka" fld="41" baseField="0" baseItem="0"/>
  </dataFields>
  <formats count="36">
    <format dxfId="336">
      <pivotArea grandRow="1" outline="0" collapsedLevelsAreSubtotals="1" fieldPosition="0"/>
    </format>
    <format dxfId="335">
      <pivotArea dataOnly="0" labelOnly="1" grandRow="1" outline="0" fieldPosition="0"/>
    </format>
    <format dxfId="334">
      <pivotArea field="37" type="button" dataOnly="0" labelOnly="1" outline="0"/>
    </format>
    <format dxfId="333">
      <pivotArea field="37" type="button" dataOnly="0" labelOnly="1" outline="0"/>
    </format>
    <format dxfId="332">
      <pivotArea field="37" type="button" dataOnly="0" labelOnly="1" outline="0"/>
    </format>
    <format dxfId="331">
      <pivotArea field="38" type="button" dataOnly="0" labelOnly="1" outline="0"/>
    </format>
    <format dxfId="330">
      <pivotArea field="38" type="button" dataOnly="0" labelOnly="1" outline="0"/>
    </format>
    <format dxfId="329">
      <pivotArea field="38" type="button" dataOnly="0" labelOnly="1" outline="0"/>
    </format>
    <format dxfId="328">
      <pivotArea field="39" type="button" dataOnly="0" labelOnly="1" outline="0"/>
    </format>
    <format dxfId="327">
      <pivotArea field="39" type="button" dataOnly="0" labelOnly="1" outline="0"/>
    </format>
    <format dxfId="326">
      <pivotArea field="39" type="button" dataOnly="0" labelOnly="1" outline="0"/>
    </format>
    <format dxfId="325">
      <pivotArea field="40" type="button" dataOnly="0" labelOnly="1" outline="0"/>
    </format>
    <format dxfId="324">
      <pivotArea field="40" type="button" dataOnly="0" labelOnly="1" outline="0"/>
    </format>
    <format dxfId="323">
      <pivotArea field="40" type="button" dataOnly="0" labelOnly="1" outline="0"/>
    </format>
    <format dxfId="322">
      <pivotArea outline="0" collapsedLevelsAreSubtotals="1" fieldPosition="0"/>
    </format>
    <format dxfId="321">
      <pivotArea dataOnly="0" labelOnly="1" outline="0" fieldPosition="0">
        <references count="1">
          <reference field="41" count="0"/>
        </references>
      </pivotArea>
    </format>
    <format dxfId="320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319">
      <pivotArea outline="0" collapsedLevelsAreSubtotals="1" fieldPosition="0">
        <references count="1">
          <reference field="4294967294" count="1" selected="0">
            <x v="5"/>
          </reference>
        </references>
      </pivotArea>
    </format>
    <format dxfId="318">
      <pivotArea outline="0" collapsedLevelsAreSubtotals="1" fieldPosition="0">
        <references count="1">
          <reference field="4294967294" count="1" selected="0">
            <x v="5"/>
          </reference>
        </references>
      </pivotArea>
    </format>
    <format dxfId="317">
      <pivotArea field="41" type="button" dataOnly="0" labelOnly="1" outline="0" axis="axisPage" fieldPosition="0"/>
    </format>
    <format dxfId="316">
      <pivotArea field="41" type="button" dataOnly="0" labelOnly="1" outline="0" axis="axisPage" fieldPosition="0"/>
    </format>
    <format dxfId="315">
      <pivotArea field="41" type="button" dataOnly="0" labelOnly="1" outline="0" axis="axisPage" fieldPosition="0"/>
    </format>
    <format dxfId="314">
      <pivotArea outline="0" collapsedLevelsAreSubtotals="1" fieldPosition="0"/>
    </format>
    <format dxfId="313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312">
      <pivotArea outline="0" collapsedLevelsAreSubtotals="1" fieldPosition="0"/>
    </format>
    <format dxfId="311">
      <pivotArea dataOnly="0" labelOnly="1" fieldPosition="0">
        <references count="1">
          <reference field="0" count="8">
            <x v="8"/>
            <x v="11"/>
            <x v="17"/>
            <x v="20"/>
            <x v="22"/>
            <x v="34"/>
            <x v="40"/>
            <x v="44"/>
          </reference>
        </references>
      </pivotArea>
    </format>
    <format dxfId="310">
      <pivotArea dataOnly="0" labelOnly="1" fieldPosition="0">
        <references count="1">
          <reference field="0" count="27">
            <x v="0"/>
            <x v="1"/>
            <x v="5"/>
            <x v="12"/>
            <x v="13"/>
            <x v="14"/>
            <x v="17"/>
            <x v="28"/>
            <x v="29"/>
            <x v="30"/>
            <x v="33"/>
            <x v="34"/>
            <x v="36"/>
            <x v="38"/>
            <x v="40"/>
            <x v="43"/>
            <x v="44"/>
            <x v="47"/>
            <x v="51"/>
            <x v="52"/>
            <x v="53"/>
            <x v="54"/>
            <x v="60"/>
            <x v="67"/>
            <x v="68"/>
            <x v="72"/>
            <x v="74"/>
          </reference>
        </references>
      </pivotArea>
    </format>
    <format dxfId="309">
      <pivotArea outline="0" collapsedLevelsAreSubtotals="1" fieldPosition="0"/>
    </format>
    <format dxfId="308">
      <pivotArea dataOnly="0" labelOnly="1" fieldPosition="0">
        <references count="1">
          <reference field="0" count="21">
            <x v="4"/>
            <x v="5"/>
            <x v="6"/>
            <x v="13"/>
            <x v="14"/>
            <x v="16"/>
            <x v="17"/>
            <x v="20"/>
            <x v="35"/>
            <x v="36"/>
            <x v="37"/>
            <x v="39"/>
            <x v="40"/>
            <x v="50"/>
            <x v="52"/>
            <x v="54"/>
            <x v="55"/>
            <x v="58"/>
            <x v="62"/>
            <x v="67"/>
            <x v="80"/>
          </reference>
        </references>
      </pivotArea>
    </format>
    <format dxfId="307">
      <pivotArea dataOnly="0" labelOnly="1" fieldPosition="0">
        <references count="1">
          <reference field="0" count="13">
            <x v="13"/>
            <x v="17"/>
            <x v="33"/>
            <x v="36"/>
            <x v="40"/>
            <x v="50"/>
            <x v="53"/>
            <x v="54"/>
            <x v="64"/>
            <x v="69"/>
            <x v="89"/>
            <x v="96"/>
            <x v="98"/>
          </reference>
        </references>
      </pivotArea>
    </format>
    <format dxfId="306">
      <pivotArea outline="0" collapsedLevelsAreSubtotals="1" fieldPosition="0"/>
    </format>
    <format dxfId="305">
      <pivotArea dataOnly="0" labelOnly="1" fieldPosition="0">
        <references count="1">
          <reference field="0" count="28">
            <x v="9"/>
            <x v="17"/>
            <x v="26"/>
            <x v="36"/>
            <x v="50"/>
            <x v="53"/>
            <x v="54"/>
            <x v="62"/>
            <x v="64"/>
            <x v="75"/>
            <x v="83"/>
            <x v="86"/>
            <x v="87"/>
            <x v="89"/>
            <x v="94"/>
            <x v="98"/>
            <x v="99"/>
            <x v="100"/>
            <x v="102"/>
            <x v="103"/>
            <x v="109"/>
            <x v="112"/>
            <x v="113"/>
            <x v="118"/>
            <x v="121"/>
            <x v="122"/>
            <x v="123"/>
            <x v="127"/>
          </reference>
        </references>
      </pivotArea>
    </format>
    <format dxfId="304">
      <pivotArea outline="0" collapsedLevelsAreSubtotals="1" fieldPosition="0"/>
    </format>
    <format dxfId="303">
      <pivotArea dataOnly="0" labelOnly="1" fieldPosition="0">
        <references count="1">
          <reference field="0" count="19">
            <x v="17"/>
            <x v="50"/>
            <x v="51"/>
            <x v="53"/>
            <x v="54"/>
            <x v="64"/>
            <x v="65"/>
            <x v="83"/>
            <x v="87"/>
            <x v="99"/>
            <x v="102"/>
            <x v="107"/>
            <x v="109"/>
            <x v="113"/>
            <x v="114"/>
            <x v="118"/>
            <x v="122"/>
            <x v="125"/>
            <x v="136"/>
          </reference>
        </references>
      </pivotArea>
    </format>
    <format dxfId="302">
      <pivotArea outline="0" collapsedLevelsAreSubtotals="1" fieldPosition="0"/>
    </format>
    <format dxfId="301">
      <pivotArea dataOnly="0" labelOnly="1" fieldPosition="0">
        <references count="1">
          <reference field="0" count="2">
            <x v="122"/>
            <x v="136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500-000000000000}" name="Tabela przestawna1" cacheId="0" applyNumberFormats="0" applyBorderFormats="0" applyFontFormats="0" applyPatternFormats="0" applyAlignmentFormats="0" applyWidthHeightFormats="1" dataCaption="Wartości" updatedVersion="8" minRefreshableVersion="3" rowGrandTotals="0" colGrandTotals="0" itemPrintTitles="1" createdVersion="4" indent="0" outline="1" outlineData="1" multipleFieldFilters="0">
  <location ref="A3:G12" firstHeaderRow="0" firstDataRow="1" firstDataCol="1" rowPageCount="1" colPageCount="1"/>
  <pivotFields count="44">
    <pivotField axis="axisRow" showAll="0" includeNewItemsInFilter="1" sortType="descending" defaultSubtotal="0">
      <items count="160">
        <item m="1" x="109"/>
        <item m="1" x="98"/>
        <item m="1" x="34"/>
        <item m="1" x="151"/>
        <item m="1" x="111"/>
        <item m="1" x="71"/>
        <item m="1" x="99"/>
        <item m="1" x="100"/>
        <item m="1" x="148"/>
        <item m="1" x="77"/>
        <item m="1" x="132"/>
        <item m="1" x="124"/>
        <item m="1" x="125"/>
        <item m="1" x="80"/>
        <item m="1" x="147"/>
        <item m="1" x="131"/>
        <item m="1" x="153"/>
        <item m="1" x="66"/>
        <item m="1" x="145"/>
        <item m="1" x="141"/>
        <item m="1" x="61"/>
        <item m="1" x="133"/>
        <item m="1" x="137"/>
        <item m="1" x="157"/>
        <item m="1" x="159"/>
        <item m="1" x="142"/>
        <item m="1" x="83"/>
        <item m="1" x="139"/>
        <item m="1" x="135"/>
        <item m="1" x="120"/>
        <item m="1" x="85"/>
        <item m="1" x="31"/>
        <item m="1" x="130"/>
        <item m="1" x="89"/>
        <item m="1" x="150"/>
        <item m="1" x="91"/>
        <item m="1" x="92"/>
        <item m="1" x="122"/>
        <item m="1" x="136"/>
        <item m="1" x="95"/>
        <item m="1" x="107"/>
        <item m="1" x="127"/>
        <item m="1" x="126"/>
        <item m="1" x="128"/>
        <item m="1" x="143"/>
        <item m="1" x="96"/>
        <item x="28"/>
        <item m="1" x="155"/>
        <item m="1" x="158"/>
        <item m="1" x="146"/>
        <item m="1" x="36"/>
        <item m="1" x="70"/>
        <item m="1" x="86"/>
        <item m="1" x="43"/>
        <item m="1" x="32"/>
        <item m="1" x="75"/>
        <item m="1" x="138"/>
        <item m="1" x="73"/>
        <item m="1" x="74"/>
        <item m="1" x="101"/>
        <item m="1" x="114"/>
        <item m="1" x="81"/>
        <item m="1" x="82"/>
        <item m="1" x="104"/>
        <item m="1" x="56"/>
        <item m="1" x="69"/>
        <item m="1" x="121"/>
        <item m="1" x="84"/>
        <item m="1" x="149"/>
        <item m="1" x="44"/>
        <item m="1" x="93"/>
        <item m="1" x="123"/>
        <item m="1" x="154"/>
        <item m="1" x="144"/>
        <item m="1" x="118"/>
        <item m="1" x="33"/>
        <item m="1" x="108"/>
        <item m="1" x="53"/>
        <item m="1" x="116"/>
        <item m="1" x="134"/>
        <item m="1" x="140"/>
        <item m="1" x="152"/>
        <item m="1" x="78"/>
        <item m="1" x="46"/>
        <item m="1" x="115"/>
        <item m="1" x="156"/>
        <item m="1" x="94"/>
        <item m="1" x="47"/>
        <item m="1" x="129"/>
        <item m="1" x="39"/>
        <item m="1" x="119"/>
        <item m="1" x="67"/>
        <item m="1" x="113"/>
        <item m="1" x="117"/>
        <item m="1" x="54"/>
        <item m="1" x="52"/>
        <item m="1" x="58"/>
        <item m="1" x="41"/>
        <item m="1" x="55"/>
        <item m="1" x="38"/>
        <item m="1" x="48"/>
        <item m="1" x="59"/>
        <item m="1" x="37"/>
        <item m="1" x="35"/>
        <item m="1" x="64"/>
        <item m="1" x="112"/>
        <item m="1" x="110"/>
        <item m="1" x="68"/>
        <item m="1" x="79"/>
        <item m="1" x="50"/>
        <item m="1" x="105"/>
        <item m="1" x="57"/>
        <item m="1" x="49"/>
        <item m="1" x="45"/>
        <item m="1" x="40"/>
        <item m="1" x="90"/>
        <item m="1" x="102"/>
        <item m="1" x="103"/>
        <item m="1" x="62"/>
        <item m="1" x="106"/>
        <item m="1" x="30"/>
        <item m="1" x="60"/>
        <item x="18"/>
        <item x="17"/>
        <item m="1" x="42"/>
        <item m="1" x="72"/>
        <item m="1" x="87"/>
        <item m="1" x="76"/>
        <item x="1"/>
        <item m="1" x="97"/>
        <item m="1" x="88"/>
        <item m="1" x="51"/>
        <item x="14"/>
        <item x="24"/>
        <item x="12"/>
        <item x="7"/>
        <item x="2"/>
        <item x="26"/>
        <item x="22"/>
        <item x="6"/>
        <item x="9"/>
        <item x="4"/>
        <item m="1" x="63"/>
        <item m="1" x="65"/>
        <item x="27"/>
        <item x="5"/>
        <item x="0"/>
        <item x="3"/>
        <item x="8"/>
        <item x="10"/>
        <item x="11"/>
        <item x="13"/>
        <item x="15"/>
        <item x="16"/>
        <item x="19"/>
        <item x="20"/>
        <item x="21"/>
        <item x="23"/>
        <item x="25"/>
        <item m="1" x="29"/>
      </items>
      <autoSortScope>
        <pivotArea dataOnly="0" outline="0" fieldPosition="0">
          <references count="1">
            <reference field="4294967294" count="1" selected="0">
              <x v="5"/>
            </reference>
          </references>
        </pivotArea>
      </autoSortScope>
    </pivotField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 defaultSubtota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dataField="1" showAll="0"/>
    <pivotField subtotalTop="0" multipleItemSelectionAllowed="1" showAll="0" includeNewItemsInFilter="1">
      <items count="128">
        <item x="26"/>
        <item m="1" x="69"/>
        <item x="8"/>
        <item m="1" x="55"/>
        <item x="3"/>
        <item x="10"/>
        <item m="1" x="73"/>
        <item m="1" x="57"/>
        <item m="1" x="70"/>
        <item x="0"/>
        <item x="11"/>
        <item x="23"/>
        <item m="1" x="32"/>
        <item m="1" x="46"/>
        <item m="1" x="82"/>
        <item m="1" x="54"/>
        <item x="15"/>
        <item m="1" x="74"/>
        <item m="1" x="123"/>
        <item x="19"/>
        <item m="1" x="53"/>
        <item x="13"/>
        <item m="1" x="106"/>
        <item m="1" x="59"/>
        <item m="1" x="45"/>
        <item x="16"/>
        <item m="1" x="34"/>
        <item m="1" x="51"/>
        <item x="25"/>
        <item m="1" x="71"/>
        <item x="21"/>
        <item m="1" x="76"/>
        <item x="5"/>
        <item m="1" x="120"/>
        <item m="1" x="37"/>
        <item m="1" x="29"/>
        <item m="1" x="118"/>
        <item m="1" x="116"/>
        <item m="1" x="58"/>
        <item m="1" x="95"/>
        <item m="1" x="39"/>
        <item x="1"/>
        <item m="1" x="100"/>
        <item m="1" x="90"/>
        <item m="1" x="85"/>
        <item x="20"/>
        <item m="1" x="119"/>
        <item m="1" x="47"/>
        <item m="1" x="49"/>
        <item m="1" x="101"/>
        <item m="1" x="125"/>
        <item m="1" x="103"/>
        <item m="1" x="77"/>
        <item m="1" x="114"/>
        <item m="1" x="112"/>
        <item x="6"/>
        <item m="1" x="35"/>
        <item x="12"/>
        <item m="1" x="109"/>
        <item m="1" x="89"/>
        <item m="1" x="84"/>
        <item m="1" x="33"/>
        <item m="1" x="108"/>
        <item m="1" x="56"/>
        <item m="1" x="65"/>
        <item m="1" x="104"/>
        <item m="1" x="92"/>
        <item x="24"/>
        <item m="1" x="91"/>
        <item m="1" x="50"/>
        <item m="1" x="111"/>
        <item m="1" x="124"/>
        <item m="1" x="27"/>
        <item m="1" x="72"/>
        <item m="1" x="113"/>
        <item m="1" x="38"/>
        <item m="1" x="117"/>
        <item m="1" x="126"/>
        <item m="1" x="121"/>
        <item x="17"/>
        <item m="1" x="94"/>
        <item m="1" x="43"/>
        <item m="1" x="110"/>
        <item m="1" x="122"/>
        <item m="1" x="44"/>
        <item m="1" x="79"/>
        <item m="1" x="52"/>
        <item m="1" x="107"/>
        <item m="1" x="115"/>
        <item m="1" x="98"/>
        <item m="1" x="105"/>
        <item m="1" x="99"/>
        <item m="1" x="67"/>
        <item m="1" x="83"/>
        <item m="1" x="102"/>
        <item m="1" x="42"/>
        <item m="1" x="40"/>
        <item m="1" x="93"/>
        <item m="1" x="96"/>
        <item m="1" x="97"/>
        <item x="9"/>
        <item m="1" x="62"/>
        <item m="1" x="86"/>
        <item m="1" x="87"/>
        <item m="1" x="88"/>
        <item m="1" x="60"/>
        <item m="1" x="61"/>
        <item x="18"/>
        <item m="1" x="78"/>
        <item m="1" x="80"/>
        <item m="1" x="81"/>
        <item m="1" x="31"/>
        <item m="1" x="63"/>
        <item m="1" x="64"/>
        <item m="1" x="66"/>
        <item m="1" x="68"/>
        <item m="1" x="75"/>
        <item m="1" x="36"/>
        <item m="1" x="41"/>
        <item m="1" x="48"/>
        <item x="2"/>
        <item m="1" x="28"/>
        <item m="1" x="30"/>
        <item x="7"/>
        <item x="4"/>
        <item x="14"/>
        <item x="22"/>
        <item t="default"/>
      </items>
    </pivotField>
    <pivotField multipleItemSelectionAllowed="1" showAll="0">
      <items count="71">
        <item x="9"/>
        <item m="1" x="46"/>
        <item m="1" x="47"/>
        <item m="1" x="42"/>
        <item m="1" x="44"/>
        <item x="21"/>
        <item x="16"/>
        <item x="3"/>
        <item m="1" x="43"/>
        <item x="0"/>
        <item x="15"/>
        <item x="10"/>
        <item m="1" x="45"/>
        <item m="1" x="36"/>
        <item m="1" x="34"/>
        <item m="1" x="24"/>
        <item m="1" x="51"/>
        <item m="1" x="69"/>
        <item m="1" x="66"/>
        <item m="1" x="28"/>
        <item m="1" x="31"/>
        <item x="1"/>
        <item m="1" x="23"/>
        <item x="13"/>
        <item m="1" x="55"/>
        <item x="6"/>
        <item m="1" x="29"/>
        <item m="1" x="40"/>
        <item m="1" x="25"/>
        <item m="1" x="39"/>
        <item m="1" x="41"/>
        <item m="1" x="53"/>
        <item x="14"/>
        <item m="1" x="33"/>
        <item m="1" x="50"/>
        <item m="1" x="26"/>
        <item x="5"/>
        <item m="1" x="32"/>
        <item x="17"/>
        <item m="1" x="67"/>
        <item m="1" x="62"/>
        <item m="1" x="56"/>
        <item m="1" x="37"/>
        <item m="1" x="38"/>
        <item m="1" x="68"/>
        <item x="19"/>
        <item m="1" x="49"/>
        <item m="1" x="63"/>
        <item m="1" x="54"/>
        <item m="1" x="59"/>
        <item x="11"/>
        <item x="22"/>
        <item m="1" x="35"/>
        <item x="12"/>
        <item m="1" x="64"/>
        <item x="2"/>
        <item m="1" x="65"/>
        <item m="1" x="61"/>
        <item m="1" x="57"/>
        <item m="1" x="60"/>
        <item m="1" x="58"/>
        <item m="1" x="48"/>
        <item m="1" x="52"/>
        <item x="4"/>
        <item m="1" x="27"/>
        <item x="8"/>
        <item m="1" x="30"/>
        <item x="7"/>
        <item x="20"/>
        <item x="18"/>
        <item t="default"/>
      </items>
    </pivotField>
    <pivotField multipleItemSelectionAllowed="1" showAll="0">
      <items count="83">
        <item h="1" x="3"/>
        <item x="8"/>
        <item m="1" x="26"/>
        <item m="1" x="43"/>
        <item x="13"/>
        <item x="0"/>
        <item m="1" x="42"/>
        <item m="1" x="56"/>
        <item m="1" x="40"/>
        <item x="21"/>
        <item m="1" x="39"/>
        <item x="10"/>
        <item m="1" x="32"/>
        <item m="1" x="36"/>
        <item x="16"/>
        <item m="1" x="29"/>
        <item x="5"/>
        <item h="1" m="1" x="74"/>
        <item h="1" m="1" x="38"/>
        <item h="1" x="11"/>
        <item h="1" m="1" x="30"/>
        <item h="1" m="1" x="59"/>
        <item h="1" x="14"/>
        <item h="1" m="1" x="68"/>
        <item h="1" m="1" x="62"/>
        <item h="1" x="17"/>
        <item h="1" m="1" x="55"/>
        <item h="1" m="1" x="76"/>
        <item h="1" x="2"/>
        <item h="1" m="1" x="35"/>
        <item h="1" x="18"/>
        <item h="1" m="1" x="64"/>
        <item h="1" m="1" x="66"/>
        <item h="1" x="19"/>
        <item h="1" m="1" x="28"/>
        <item h="1" m="1" x="61"/>
        <item h="1" x="23"/>
        <item h="1" m="1" x="41"/>
        <item h="1" m="1" x="80"/>
        <item h="1" x="20"/>
        <item h="1" m="1" x="57"/>
        <item h="1" x="1"/>
        <item h="1" m="1" x="37"/>
        <item h="1" m="1" x="52"/>
        <item h="1" m="1" x="81"/>
        <item h="1" m="1" x="77"/>
        <item h="1" m="1" x="47"/>
        <item h="1" m="1" x="73"/>
        <item h="1" m="1" x="65"/>
        <item h="1" m="1" x="72"/>
        <item h="1" m="1" x="75"/>
        <item h="1" m="1" x="27"/>
        <item h="1" m="1" x="79"/>
        <item h="1" m="1" x="60"/>
        <item h="1" m="1" x="33"/>
        <item h="1" m="1" x="78"/>
        <item h="1" x="15"/>
        <item h="1" x="7"/>
        <item h="1" m="1" x="53"/>
        <item h="1" m="1" x="67"/>
        <item h="1" m="1" x="69"/>
        <item h="1" m="1" x="71"/>
        <item h="1" m="1" x="70"/>
        <item h="1" m="1" x="46"/>
        <item h="1" m="1" x="63"/>
        <item h="1" x="12"/>
        <item h="1" m="1" x="49"/>
        <item h="1" m="1" x="58"/>
        <item h="1" m="1" x="54"/>
        <item h="1" m="1" x="44"/>
        <item h="1" m="1" x="45"/>
        <item h="1" m="1" x="48"/>
        <item h="1" m="1" x="50"/>
        <item h="1" m="1" x="51"/>
        <item h="1" m="1" x="31"/>
        <item h="1" m="1" x="34"/>
        <item h="1" m="1" x="24"/>
        <item h="1" m="1" x="25"/>
        <item h="1" x="9"/>
        <item h="1" x="22"/>
        <item h="1" x="6"/>
        <item h="1" x="4"/>
        <item t="default"/>
      </items>
    </pivotField>
    <pivotField multipleItemSelectionAllowed="1" showAll="0" includeNewItemsInFilter="1">
      <items count="68">
        <item h="1" x="0"/>
        <item m="1" x="47"/>
        <item m="1" x="32"/>
        <item m="1" x="56"/>
        <item m="1" x="26"/>
        <item x="5"/>
        <item x="1"/>
        <item x="4"/>
        <item x="8"/>
        <item m="1" x="49"/>
        <item m="1" x="24"/>
        <item m="1" x="18"/>
        <item m="1" x="39"/>
        <item m="1" x="48"/>
        <item x="11"/>
        <item m="1" x="13"/>
        <item m="1" x="50"/>
        <item m="1" x="40"/>
        <item m="1" x="23"/>
        <item m="1" x="17"/>
        <item m="1" x="38"/>
        <item m="1" x="12"/>
        <item m="1" x="46"/>
        <item m="1" x="22"/>
        <item m="1" x="20"/>
        <item m="1" x="29"/>
        <item m="1" x="21"/>
        <item m="1" x="43"/>
        <item m="1" x="31"/>
        <item m="1" x="19"/>
        <item m="1" x="34"/>
        <item x="9"/>
        <item m="1" x="15"/>
        <item m="1" x="64"/>
        <item m="1" x="59"/>
        <item m="1" x="57"/>
        <item m="1" x="65"/>
        <item m="1" x="63"/>
        <item m="1" x="66"/>
        <item m="1" x="62"/>
        <item x="3"/>
        <item m="1" x="16"/>
        <item m="1" x="61"/>
        <item m="1" x="33"/>
        <item m="1" x="28"/>
        <item m="1" x="60"/>
        <item m="1" x="58"/>
        <item m="1" x="27"/>
        <item m="1" x="54"/>
        <item m="1" x="30"/>
        <item m="1" x="37"/>
        <item m="1" x="55"/>
        <item m="1" x="36"/>
        <item m="1" x="51"/>
        <item m="1" x="52"/>
        <item m="1" x="53"/>
        <item m="1" x="42"/>
        <item m="1" x="44"/>
        <item m="1" x="45"/>
        <item m="1" x="35"/>
        <item m="1" x="41"/>
        <item m="1" x="25"/>
        <item m="1" x="14"/>
        <item x="6"/>
        <item x="2"/>
        <item x="7"/>
        <item x="10"/>
        <item t="default"/>
      </items>
    </pivotField>
    <pivotField multipleItemSelectionAllowed="1" showAll="0" includeNewItemsInFilter="1">
      <items count="61">
        <item h="1" x="0"/>
        <item m="1" x="57"/>
        <item m="1" x="31"/>
        <item m="1" x="36"/>
        <item m="1" x="22"/>
        <item m="1" x="28"/>
        <item m="1" x="14"/>
        <item m="1" x="15"/>
        <item m="1" x="27"/>
        <item m="1" x="19"/>
        <item m="1" x="20"/>
        <item m="1" x="17"/>
        <item m="1" x="13"/>
        <item m="1" x="34"/>
        <item m="1" x="18"/>
        <item m="1" x="49"/>
        <item m="1" x="45"/>
        <item m="1" x="51"/>
        <item m="1" x="37"/>
        <item x="1"/>
        <item m="1" x="6"/>
        <item m="1" x="50"/>
        <item m="1" x="48"/>
        <item m="1" x="56"/>
        <item m="1" x="5"/>
        <item m="1" x="16"/>
        <item m="1" x="59"/>
        <item m="1" x="8"/>
        <item m="1" x="58"/>
        <item m="1" x="55"/>
        <item m="1" x="53"/>
        <item m="1" x="54"/>
        <item m="1" x="11"/>
        <item m="1" x="52"/>
        <item m="1" x="42"/>
        <item m="1" x="43"/>
        <item m="1" x="44"/>
        <item m="1" x="46"/>
        <item m="1" x="47"/>
        <item m="1" x="32"/>
        <item m="1" x="21"/>
        <item m="1" x="39"/>
        <item m="1" x="38"/>
        <item m="1" x="10"/>
        <item x="2"/>
        <item m="1" x="41"/>
        <item m="1" x="24"/>
        <item m="1" x="40"/>
        <item m="1" x="23"/>
        <item m="1" x="25"/>
        <item m="1" x="26"/>
        <item m="1" x="29"/>
        <item m="1" x="30"/>
        <item m="1" x="33"/>
        <item m="1" x="35"/>
        <item m="1" x="3"/>
        <item m="1" x="4"/>
        <item m="1" x="7"/>
        <item m="1" x="9"/>
        <item m="1" x="12"/>
        <item t="default"/>
      </items>
    </pivotField>
    <pivotField axis="axisPage" dataField="1" multipleItemSelectionAllowed="1" showAll="0" defaultSubtotal="0">
      <items count="44">
        <item h="1" x="3"/>
        <item m="1" x="38"/>
        <item m="1" x="41"/>
        <item m="1" x="42"/>
        <item m="1" x="43"/>
        <item x="7"/>
        <item m="1" x="32"/>
        <item x="4"/>
        <item m="1" x="16"/>
        <item x="6"/>
        <item m="1" x="31"/>
        <item m="1" x="29"/>
        <item m="1" x="13"/>
        <item m="1" x="39"/>
        <item m="1" x="40"/>
        <item m="1" x="18"/>
        <item m="1" x="15"/>
        <item x="5"/>
        <item x="1"/>
        <item m="1" x="11"/>
        <item m="1" x="37"/>
        <item m="1" x="35"/>
        <item m="1" x="36"/>
        <item x="0"/>
        <item m="1" x="34"/>
        <item m="1" x="30"/>
        <item x="8"/>
        <item m="1" x="27"/>
        <item m="1" x="33"/>
        <item m="1" x="24"/>
        <item m="1" x="25"/>
        <item m="1" x="28"/>
        <item m="1" x="20"/>
        <item m="1" x="17"/>
        <item m="1" x="19"/>
        <item m="1" x="26"/>
        <item m="1" x="22"/>
        <item m="1" x="23"/>
        <item m="1" x="21"/>
        <item m="1" x="12"/>
        <item x="2"/>
        <item m="1" x="14"/>
        <item m="1" x="9"/>
        <item m="1" x="10"/>
      </items>
    </pivotField>
    <pivotField showAll="0"/>
  </pivotFields>
  <rowFields count="1">
    <field x="0"/>
  </rowFields>
  <rowItems count="9">
    <i>
      <x v="136"/>
    </i>
    <i>
      <x v="141"/>
    </i>
    <i>
      <x v="123"/>
    </i>
    <i>
      <x v="137"/>
    </i>
    <i>
      <x v="148"/>
    </i>
    <i>
      <x v="158"/>
    </i>
    <i>
      <x v="128"/>
    </i>
    <i>
      <x v="146"/>
    </i>
    <i>
      <x v="154"/>
    </i>
  </rowItems>
  <colFields count="1">
    <field x="-2"/>
  </colFields>
  <colItems count="6">
    <i>
      <x/>
    </i>
    <i i="1">
      <x v="1"/>
    </i>
    <i i="2">
      <x v="2"/>
    </i>
    <i i="3">
      <x v="3"/>
    </i>
    <i i="4">
      <x v="4"/>
    </i>
    <i i="5">
      <x v="5"/>
    </i>
  </colItems>
  <pageFields count="1">
    <pageField fld="42" hier="-1"/>
  </pageFields>
  <dataFields count="6">
    <dataField name="bieg 1" fld="9" baseField="0" baseItem="17"/>
    <dataField name="bieg 2" fld="15" baseField="0" baseItem="5"/>
    <dataField name="bieg 3" fld="23" baseField="0" baseItem="5"/>
    <dataField name="bieg 4" fld="29" baseField="0" baseItem="5"/>
    <dataField name="bieg 5" fld="36" baseField="0" baseItem="5"/>
    <dataField name="Suma" fld="42" baseField="0" baseItem="17"/>
  </dataFields>
  <formats count="44">
    <format dxfId="300">
      <pivotArea grandRow="1" outline="0" collapsedLevelsAreSubtotals="1" fieldPosition="0"/>
    </format>
    <format dxfId="299">
      <pivotArea dataOnly="0" labelOnly="1" grandRow="1" outline="0" fieldPosition="0"/>
    </format>
    <format dxfId="298">
      <pivotArea field="37" type="button" dataOnly="0" labelOnly="1" outline="0"/>
    </format>
    <format dxfId="297">
      <pivotArea field="37" type="button" dataOnly="0" labelOnly="1" outline="0"/>
    </format>
    <format dxfId="296">
      <pivotArea field="37" type="button" dataOnly="0" labelOnly="1" outline="0"/>
    </format>
    <format dxfId="295">
      <pivotArea field="38" type="button" dataOnly="0" labelOnly="1" outline="0"/>
    </format>
    <format dxfId="294">
      <pivotArea field="38" type="button" dataOnly="0" labelOnly="1" outline="0"/>
    </format>
    <format dxfId="293">
      <pivotArea field="38" type="button" dataOnly="0" labelOnly="1" outline="0"/>
    </format>
    <format dxfId="292">
      <pivotArea field="39" type="button" dataOnly="0" labelOnly="1" outline="0"/>
    </format>
    <format dxfId="291">
      <pivotArea field="39" type="button" dataOnly="0" labelOnly="1" outline="0"/>
    </format>
    <format dxfId="290">
      <pivotArea field="39" type="button" dataOnly="0" labelOnly="1" outline="0"/>
    </format>
    <format dxfId="289">
      <pivotArea field="40" type="button" dataOnly="0" labelOnly="1" outline="0"/>
    </format>
    <format dxfId="288">
      <pivotArea field="40" type="button" dataOnly="0" labelOnly="1" outline="0"/>
    </format>
    <format dxfId="287">
      <pivotArea field="40" type="button" dataOnly="0" labelOnly="1" outline="0"/>
    </format>
    <format dxfId="286">
      <pivotArea outline="0" collapsedLevelsAreSubtotals="1" fieldPosition="0"/>
    </format>
    <format dxfId="285">
      <pivotArea field="41" type="button" dataOnly="0" labelOnly="1" outline="0"/>
    </format>
    <format dxfId="284">
      <pivotArea field="41" type="button" dataOnly="0" labelOnly="1" outline="0"/>
    </format>
    <format dxfId="283">
      <pivotArea field="41" type="button" dataOnly="0" labelOnly="1" outline="0"/>
    </format>
    <format dxfId="282">
      <pivotArea outline="0" collapsedLevelsAreSubtotals="1" fieldPosition="0"/>
    </format>
    <format dxfId="281">
      <pivotArea outline="0" collapsedLevelsAreSubtotals="1" fieldPosition="0"/>
    </format>
    <format dxfId="280">
      <pivotArea dataOnly="0" labelOnly="1" fieldPosition="0">
        <references count="1">
          <reference field="0" count="8">
            <x v="8"/>
            <x v="11"/>
            <x v="17"/>
            <x v="20"/>
            <x v="22"/>
            <x v="34"/>
            <x v="40"/>
            <x v="44"/>
          </reference>
        </references>
      </pivotArea>
    </format>
    <format dxfId="279">
      <pivotArea dataOnly="0" labelOnly="1" fieldPosition="0">
        <references count="1">
          <reference field="0" count="27">
            <x v="0"/>
            <x v="1"/>
            <x v="5"/>
            <x v="12"/>
            <x v="13"/>
            <x v="14"/>
            <x v="17"/>
            <x v="28"/>
            <x v="29"/>
            <x v="30"/>
            <x v="33"/>
            <x v="34"/>
            <x v="36"/>
            <x v="38"/>
            <x v="40"/>
            <x v="43"/>
            <x v="44"/>
            <x v="47"/>
            <x v="51"/>
            <x v="52"/>
            <x v="53"/>
            <x v="54"/>
            <x v="60"/>
            <x v="67"/>
            <x v="68"/>
            <x v="72"/>
            <x v="74"/>
          </reference>
        </references>
      </pivotArea>
    </format>
    <format dxfId="278">
      <pivotArea dataOnly="0" labelOnly="1" fieldPosition="0">
        <references count="1">
          <reference field="0" count="21">
            <x v="4"/>
            <x v="5"/>
            <x v="6"/>
            <x v="13"/>
            <x v="14"/>
            <x v="16"/>
            <x v="17"/>
            <x v="20"/>
            <x v="35"/>
            <x v="36"/>
            <x v="37"/>
            <x v="39"/>
            <x v="40"/>
            <x v="50"/>
            <x v="52"/>
            <x v="54"/>
            <x v="55"/>
            <x v="58"/>
            <x v="62"/>
            <x v="67"/>
            <x v="80"/>
          </reference>
        </references>
      </pivotArea>
    </format>
    <format dxfId="277">
      <pivotArea dataOnly="0" labelOnly="1" outline="0" fieldPosition="0">
        <references count="1">
          <reference field="4294967294" count="2">
            <x v="0"/>
            <x v="5"/>
          </reference>
        </references>
      </pivotArea>
    </format>
    <format dxfId="276">
      <pivotArea outline="0" collapsedLevelsAreSubtotals="1" fieldPosition="0">
        <references count="1">
          <reference field="4294967294" count="1" selected="0">
            <x v="5"/>
          </reference>
        </references>
      </pivotArea>
    </format>
    <format dxfId="275">
      <pivotArea dataOnly="0" labelOnly="1" fieldPosition="0">
        <references count="1">
          <reference field="0" count="6">
            <x v="17"/>
            <x v="36"/>
            <x v="64"/>
            <x v="83"/>
            <x v="98"/>
            <x v="99"/>
          </reference>
        </references>
      </pivotArea>
    </format>
    <format dxfId="274">
      <pivotArea field="42" type="button" dataOnly="0" labelOnly="1" outline="0" axis="axisPage" fieldPosition="0"/>
    </format>
    <format dxfId="273">
      <pivotArea field="42" type="button" dataOnly="0" labelOnly="1" outline="0" axis="axisPage" fieldPosition="0"/>
    </format>
    <format dxfId="272">
      <pivotArea field="42" type="button" dataOnly="0" labelOnly="1" outline="0" axis="axisPage" fieldPosition="0"/>
    </format>
    <format dxfId="271">
      <pivotArea dataOnly="0" labelOnly="1" fieldPosition="0">
        <references count="1">
          <reference field="0" count="16">
            <x v="5"/>
            <x v="9"/>
            <x v="17"/>
            <x v="36"/>
            <x v="53"/>
            <x v="62"/>
            <x v="64"/>
            <x v="66"/>
            <x v="83"/>
            <x v="89"/>
            <x v="90"/>
            <x v="93"/>
            <x v="98"/>
            <x v="99"/>
            <x v="105"/>
            <x v="106"/>
          </reference>
        </references>
      </pivotArea>
    </format>
    <format dxfId="270">
      <pivotArea dataOnly="0" fieldPosition="0">
        <references count="1">
          <reference field="0" count="16">
            <x v="5"/>
            <x v="9"/>
            <x v="17"/>
            <x v="36"/>
            <x v="53"/>
            <x v="62"/>
            <x v="64"/>
            <x v="66"/>
            <x v="83"/>
            <x v="89"/>
            <x v="90"/>
            <x v="93"/>
            <x v="98"/>
            <x v="99"/>
            <x v="105"/>
            <x v="106"/>
          </reference>
        </references>
      </pivotArea>
    </format>
    <format dxfId="269">
      <pivotArea dataOnly="0" fieldPosition="0">
        <references count="1">
          <reference field="0" count="14">
            <x v="5"/>
            <x v="17"/>
            <x v="53"/>
            <x v="59"/>
            <x v="62"/>
            <x v="64"/>
            <x v="70"/>
            <x v="83"/>
            <x v="87"/>
            <x v="94"/>
            <x v="99"/>
            <x v="100"/>
            <x v="102"/>
            <x v="109"/>
          </reference>
        </references>
      </pivotArea>
    </format>
    <format dxfId="268">
      <pivotArea dataOnly="0" labelOnly="1" outline="0" fieldPosition="0">
        <references count="1">
          <reference field="4294967294" count="4">
            <x v="1"/>
            <x v="2"/>
            <x v="3"/>
            <x v="4"/>
          </reference>
        </references>
      </pivotArea>
    </format>
    <format dxfId="267">
      <pivotArea dataOnly="0" labelOnly="1" outline="0" fieldPosition="0">
        <references count="1">
          <reference field="4294967294" count="1">
            <x v="5"/>
          </reference>
        </references>
      </pivotArea>
    </format>
    <format dxfId="266">
      <pivotArea dataOnly="0" labelOnly="1" outline="0" fieldPosition="0">
        <references count="1">
          <reference field="4294967294" count="1">
            <x v="5"/>
          </reference>
        </references>
      </pivotArea>
    </format>
    <format dxfId="265">
      <pivotArea dataOnly="0" labelOnly="1" fieldPosition="0">
        <references count="1">
          <reference field="0" count="14">
            <x v="5"/>
            <x v="17"/>
            <x v="53"/>
            <x v="59"/>
            <x v="62"/>
            <x v="64"/>
            <x v="70"/>
            <x v="83"/>
            <x v="87"/>
            <x v="94"/>
            <x v="99"/>
            <x v="100"/>
            <x v="102"/>
            <x v="109"/>
          </reference>
        </references>
      </pivotArea>
    </format>
    <format dxfId="264">
      <pivotArea dataOnly="0" labelOnly="1" fieldPosition="0">
        <references count="1">
          <reference field="0" count="10">
            <x v="5"/>
            <x v="36"/>
            <x v="53"/>
            <x v="58"/>
            <x v="82"/>
            <x v="83"/>
            <x v="89"/>
            <x v="98"/>
            <x v="99"/>
            <x v="127"/>
          </reference>
        </references>
      </pivotArea>
    </format>
    <format dxfId="263">
      <pivotArea dataOnly="0" labelOnly="1" fieldPosition="0">
        <references count="1">
          <reference field="0" count="15">
            <x v="5"/>
            <x v="17"/>
            <x v="36"/>
            <x v="53"/>
            <x v="58"/>
            <x v="62"/>
            <x v="82"/>
            <x v="83"/>
            <x v="89"/>
            <x v="94"/>
            <x v="98"/>
            <x v="99"/>
            <x v="100"/>
            <x v="109"/>
            <x v="127"/>
          </reference>
        </references>
      </pivotArea>
    </format>
    <format dxfId="262">
      <pivotArea dataOnly="0" labelOnly="1" fieldPosition="0">
        <references count="1">
          <reference field="0" count="9">
            <x v="5"/>
            <x v="17"/>
            <x v="83"/>
            <x v="103"/>
            <x v="107"/>
            <x v="109"/>
            <x v="113"/>
            <x v="121"/>
            <x v="142"/>
          </reference>
        </references>
      </pivotArea>
    </format>
    <format dxfId="261">
      <pivotArea dataOnly="0" labelOnly="1" fieldPosition="0">
        <references count="1">
          <reference field="0" count="12">
            <x v="5"/>
            <x v="17"/>
            <x v="53"/>
            <x v="83"/>
            <x v="99"/>
            <x v="100"/>
            <x v="103"/>
            <x v="107"/>
            <x v="109"/>
            <x v="113"/>
            <x v="121"/>
            <x v="142"/>
          </reference>
        </references>
      </pivotArea>
    </format>
    <format dxfId="260">
      <pivotArea outline="0" collapsedLevelsAreSubtotals="1" fieldPosition="0"/>
    </format>
    <format dxfId="259">
      <pivotArea dataOnly="0" labelOnly="1" fieldPosition="0">
        <references count="1">
          <reference field="0" count="6">
            <x v="123"/>
            <x v="137"/>
            <x v="146"/>
            <x v="148"/>
            <x v="154"/>
            <x v="158"/>
          </reference>
        </references>
      </pivotArea>
    </format>
    <format dxfId="258">
      <pivotArea outline="0" collapsedLevelsAreSubtotals="1" fieldPosition="0"/>
    </format>
    <format dxfId="257">
      <pivotArea dataOnly="0" labelOnly="1" fieldPosition="0">
        <references count="1">
          <reference field="0" count="8">
            <x v="123"/>
            <x v="136"/>
            <x v="137"/>
            <x v="141"/>
            <x v="146"/>
            <x v="148"/>
            <x v="154"/>
            <x v="158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700-000000000000}" name="Tabela przestawna2" cacheId="1" applyNumberFormats="0" applyBorderFormats="0" applyFontFormats="0" applyPatternFormats="0" applyAlignmentFormats="0" applyWidthHeightFormats="1" dataCaption="Wartości" updatedVersion="8" minRefreshableVersion="3" rowGrandTotals="0" colGrandTotals="0" itemPrintTitles="1" createdVersion="4" indent="0" outline="1" outlineData="1" multipleFieldFilters="0">
  <location ref="A3:K44" firstHeaderRow="0" firstDataRow="1" firstDataCol="1" rowPageCount="1" colPageCount="1"/>
  <pivotFields count="38">
    <pivotField axis="axisRow" showAll="0" sortType="descending" defaultSubtotal="0">
      <items count="216">
        <item m="1" x="95"/>
        <item m="1" x="192"/>
        <item m="1" x="193"/>
        <item m="1" x="208"/>
        <item m="1" x="143"/>
        <item m="1" x="113"/>
        <item m="1" x="89"/>
        <item m="1" x="112"/>
        <item m="1" x="115"/>
        <item m="1" x="204"/>
        <item m="1" x="207"/>
        <item m="1" x="214"/>
        <item m="1" x="170"/>
        <item m="1" x="167"/>
        <item m="1" x="147"/>
        <item m="1" x="148"/>
        <item m="1" x="149"/>
        <item m="1" x="125"/>
        <item m="1" x="196"/>
        <item m="1" x="180"/>
        <item m="1" x="190"/>
        <item m="1" x="202"/>
        <item m="1" x="185"/>
        <item m="1" x="215"/>
        <item m="1" x="151"/>
        <item m="1" x="85"/>
        <item m="1" x="186"/>
        <item m="1" x="198"/>
        <item m="1" x="131"/>
        <item m="1" x="182"/>
        <item m="1" x="191"/>
        <item m="1" x="104"/>
        <item m="1" x="210"/>
        <item m="1" x="133"/>
        <item m="1" x="156"/>
        <item m="1" x="65"/>
        <item m="1" x="106"/>
        <item m="1" x="178"/>
        <item m="1" x="138"/>
        <item m="1" x="187"/>
        <item m="1" x="161"/>
        <item m="1" x="163"/>
        <item m="1" x="181"/>
        <item m="1" x="141"/>
        <item x="49"/>
        <item m="1" x="169"/>
        <item m="1" x="184"/>
        <item m="1" x="203"/>
        <item m="1" x="152"/>
        <item m="1" x="177"/>
        <item m="1" x="172"/>
        <item m="1" x="209"/>
        <item m="1" x="173"/>
        <item m="1" x="160"/>
        <item m="1" x="197"/>
        <item m="1" x="176"/>
        <item m="1" x="189"/>
        <item m="1" x="205"/>
        <item m="1" x="201"/>
        <item m="1" x="213"/>
        <item m="1" x="179"/>
        <item m="1" x="195"/>
        <item m="1" x="168"/>
        <item m="1" x="171"/>
        <item m="1" x="98"/>
        <item m="1" x="144"/>
        <item m="1" x="50"/>
        <item m="1" x="119"/>
        <item m="1" x="146"/>
        <item m="1" x="211"/>
        <item m="1" x="81"/>
        <item m="1" x="121"/>
        <item m="1" x="123"/>
        <item m="1" x="200"/>
        <item m="1" x="134"/>
        <item m="1" x="175"/>
        <item m="1" x="183"/>
        <item m="1" x="174"/>
        <item m="1" x="159"/>
        <item m="1" x="77"/>
        <item m="1" x="91"/>
        <item m="1" x="54"/>
        <item m="1" x="166"/>
        <item m="1" x="150"/>
        <item m="1" x="124"/>
        <item m="1" x="126"/>
        <item m="1" x="87"/>
        <item m="1" x="60"/>
        <item m="1" x="155"/>
        <item m="1" x="80"/>
        <item m="1" x="137"/>
        <item m="1" x="194"/>
        <item m="1" x="59"/>
        <item m="1" x="70"/>
        <item m="1" x="142"/>
        <item m="1" x="188"/>
        <item m="1" x="117"/>
        <item m="1" x="206"/>
        <item m="1" x="135"/>
        <item m="1" x="72"/>
        <item m="1" x="107"/>
        <item m="1" x="97"/>
        <item m="1" x="68"/>
        <item m="1" x="199"/>
        <item m="1" x="212"/>
        <item m="1" x="53"/>
        <item m="1" x="71"/>
        <item m="1" x="63"/>
        <item m="1" x="57"/>
        <item m="1" x="58"/>
        <item m="1" x="128"/>
        <item m="1" x="153"/>
        <item m="1" x="154"/>
        <item m="1" x="51"/>
        <item m="1" x="157"/>
        <item m="1" x="158"/>
        <item m="1" x="75"/>
        <item m="1" x="86"/>
        <item m="1" x="69"/>
        <item m="1" x="162"/>
        <item m="1" x="164"/>
        <item m="1" x="165"/>
        <item m="1" x="110"/>
        <item m="1" x="73"/>
        <item m="1" x="101"/>
        <item m="1" x="79"/>
        <item m="1" x="120"/>
        <item m="1" x="55"/>
        <item m="1" x="139"/>
        <item m="1" x="93"/>
        <item m="1" x="145"/>
        <item m="1" x="114"/>
        <item m="1" x="116"/>
        <item m="1" x="62"/>
        <item m="1" x="118"/>
        <item m="1" x="122"/>
        <item m="1" x="64"/>
        <item m="1" x="74"/>
        <item m="1" x="130"/>
        <item m="1" x="66"/>
        <item m="1" x="67"/>
        <item m="1" x="61"/>
        <item m="1" x="103"/>
        <item m="1" x="92"/>
        <item m="1" x="82"/>
        <item m="1" x="52"/>
        <item m="1" x="108"/>
        <item m="1" x="140"/>
        <item m="1" x="94"/>
        <item x="5"/>
        <item m="1" x="76"/>
        <item m="1" x="127"/>
        <item m="1" x="129"/>
        <item m="1" x="132"/>
        <item m="1" x="136"/>
        <item m="1" x="78"/>
        <item m="1" x="111"/>
        <item x="39"/>
        <item x="33"/>
        <item x="22"/>
        <item x="48"/>
        <item x="12"/>
        <item m="1" x="105"/>
        <item m="1" x="99"/>
        <item m="1" x="102"/>
        <item x="13"/>
        <item m="1" x="100"/>
        <item m="1" x="96"/>
        <item x="35"/>
        <item x="20"/>
        <item x="3"/>
        <item x="7"/>
        <item m="1" x="109"/>
        <item m="1" x="90"/>
        <item m="1" x="56"/>
        <item x="11"/>
        <item x="10"/>
        <item x="17"/>
        <item x="34"/>
        <item x="45"/>
        <item x="31"/>
        <item x="16"/>
        <item x="6"/>
        <item x="44"/>
        <item x="2"/>
        <item m="1" x="83"/>
        <item x="21"/>
        <item x="36"/>
        <item x="41"/>
        <item m="1" x="84"/>
        <item x="24"/>
        <item x="25"/>
        <item x="19"/>
        <item x="14"/>
        <item m="1" x="88"/>
        <item x="0"/>
        <item x="28"/>
        <item x="47"/>
        <item x="15"/>
        <item x="38"/>
        <item x="1"/>
        <item x="4"/>
        <item x="8"/>
        <item x="9"/>
        <item x="18"/>
        <item x="23"/>
        <item x="26"/>
        <item x="29"/>
        <item x="30"/>
        <item x="32"/>
        <item x="37"/>
        <item x="40"/>
        <item x="42"/>
        <item x="43"/>
        <item x="46"/>
        <item x="27"/>
      </items>
      <autoSortScope>
        <pivotArea dataOnly="0" outline="0" fieldPosition="0">
          <references count="1">
            <reference field="4294967294" count="1" selected="0">
              <x v="9"/>
            </reference>
          </references>
        </pivotArea>
      </autoSortScope>
    </pivotField>
    <pivotField showAll="0"/>
    <pivotField showAll="0"/>
    <pivotField dataField="1" showAll="0"/>
    <pivotField showAll="0"/>
    <pivotField showAll="0"/>
    <pivotField dataField="1" showAll="0"/>
    <pivotField showAll="0"/>
    <pivotField showAll="0" defaultSubtotal="0"/>
    <pivotField dataField="1" showAll="0"/>
    <pivotField showAll="0"/>
    <pivotField showAll="0"/>
    <pivotField dataField="1" showAll="0"/>
    <pivotField showAll="0"/>
    <pivotField showAll="0"/>
    <pivotField dataField="1" showAll="0"/>
    <pivotField showAll="0"/>
    <pivotField showAll="0"/>
    <pivotField dataField="1" showAll="0"/>
    <pivotField showAll="0"/>
    <pivotField showAll="0"/>
    <pivotField dataField="1" showAll="0"/>
    <pivotField showAll="0"/>
    <pivotField showAll="0"/>
    <pivotField dataField="1" showAll="0"/>
    <pivotField showAll="0"/>
    <pivotField showAll="0"/>
    <pivotField dataField="1" showAll="0"/>
    <pivotField showAll="0"/>
    <pivotField showAll="0"/>
    <pivotField showAll="0"/>
    <pivotField showAll="0"/>
    <pivotField axis="axisPage" dataField="1" multipleItemSelectionAllowed="1" showAll="0" includeNewItemsInFilter="1">
      <items count="127">
        <item h="1" x="1"/>
        <item x="12"/>
        <item x="18"/>
        <item x="7"/>
        <item m="1" x="61"/>
        <item x="3"/>
        <item x="28"/>
        <item x="0"/>
        <item x="20"/>
        <item x="21"/>
        <item x="30"/>
        <item x="16"/>
        <item x="17"/>
        <item m="1" x="46"/>
        <item x="23"/>
        <item x="15"/>
        <item m="1" x="82"/>
        <item m="1" x="93"/>
        <item m="1" x="80"/>
        <item m="1" x="62"/>
        <item x="2"/>
        <item m="1" x="55"/>
        <item m="1" x="119"/>
        <item m="1" x="44"/>
        <item m="1" x="90"/>
        <item m="1" x="64"/>
        <item m="1" x="77"/>
        <item m="1" x="53"/>
        <item x="31"/>
        <item m="1" x="52"/>
        <item m="1" x="59"/>
        <item m="1" x="48"/>
        <item m="1" x="115"/>
        <item x="27"/>
        <item m="1" x="49"/>
        <item m="1" x="66"/>
        <item x="11"/>
        <item x="8"/>
        <item m="1" x="63"/>
        <item x="19"/>
        <item m="1" x="54"/>
        <item m="1" x="107"/>
        <item m="1" x="79"/>
        <item m="1" x="40"/>
        <item m="1" x="112"/>
        <item x="13"/>
        <item m="1" x="106"/>
        <item m="1" x="45"/>
        <item m="1" x="81"/>
        <item m="1" x="73"/>
        <item m="1" x="50"/>
        <item x="26"/>
        <item x="33"/>
        <item x="29"/>
        <item m="1" x="75"/>
        <item m="1" x="121"/>
        <item m="1" x="117"/>
        <item m="1" x="114"/>
        <item m="1" x="84"/>
        <item m="1" x="110"/>
        <item m="1" x="123"/>
        <item x="25"/>
        <item m="1" x="111"/>
        <item m="1" x="125"/>
        <item m="1" x="116"/>
        <item m="1" x="113"/>
        <item m="1" x="92"/>
        <item x="10"/>
        <item m="1" x="86"/>
        <item m="1" x="43"/>
        <item m="1" x="39"/>
        <item m="1" x="87"/>
        <item x="22"/>
        <item m="1" x="35"/>
        <item m="1" x="85"/>
        <item m="1" x="108"/>
        <item m="1" x="118"/>
        <item m="1" x="56"/>
        <item m="1" x="124"/>
        <item m="1" x="88"/>
        <item m="1" x="120"/>
        <item m="1" x="105"/>
        <item m="1" x="58"/>
        <item m="1" x="109"/>
        <item x="6"/>
        <item m="1" x="122"/>
        <item m="1" x="57"/>
        <item m="1" x="72"/>
        <item m="1" x="83"/>
        <item m="1" x="102"/>
        <item m="1" x="103"/>
        <item m="1" x="104"/>
        <item m="1" x="69"/>
        <item m="1" x="97"/>
        <item m="1" x="98"/>
        <item m="1" x="91"/>
        <item m="1" x="99"/>
        <item m="1" x="100"/>
        <item m="1" x="101"/>
        <item m="1" x="89"/>
        <item m="1" x="94"/>
        <item m="1" x="95"/>
        <item m="1" x="96"/>
        <item m="1" x="65"/>
        <item m="1" x="78"/>
        <item m="1" x="41"/>
        <item m="1" x="67"/>
        <item m="1" x="68"/>
        <item m="1" x="70"/>
        <item m="1" x="71"/>
        <item m="1" x="74"/>
        <item m="1" x="76"/>
        <item m="1" x="51"/>
        <item m="1" x="47"/>
        <item m="1" x="37"/>
        <item m="1" x="60"/>
        <item m="1" x="36"/>
        <item m="1" x="38"/>
        <item m="1" x="42"/>
        <item x="32"/>
        <item x="4"/>
        <item x="5"/>
        <item x="9"/>
        <item x="14"/>
        <item x="24"/>
        <item x="34"/>
        <item t="default"/>
      </items>
    </pivotField>
    <pivotField showAll="0"/>
    <pivotField showAll="0"/>
    <pivotField showAll="0"/>
    <pivotField showAll="0" defaultSubtotal="0"/>
    <pivotField showAll="0"/>
  </pivotFields>
  <rowFields count="1">
    <field x="0"/>
  </rowFields>
  <rowItems count="41">
    <i>
      <x v="175"/>
    </i>
    <i>
      <x v="160"/>
    </i>
    <i>
      <x v="149"/>
    </i>
    <i>
      <x v="180"/>
    </i>
    <i>
      <x v="158"/>
    </i>
    <i>
      <x v="181"/>
    </i>
    <i>
      <x v="161"/>
    </i>
    <i>
      <x v="178"/>
    </i>
    <i>
      <x v="179"/>
    </i>
    <i>
      <x v="171"/>
    </i>
    <i>
      <x v="157"/>
    </i>
    <i>
      <x v="182"/>
    </i>
    <i>
      <x v="183"/>
    </i>
    <i>
      <x v="165"/>
    </i>
    <i>
      <x v="168"/>
    </i>
    <i>
      <x v="197"/>
    </i>
    <i>
      <x v="190"/>
    </i>
    <i>
      <x v="198"/>
    </i>
    <i>
      <x v="186"/>
    </i>
    <i>
      <x v="187"/>
    </i>
    <i>
      <x v="184"/>
    </i>
    <i>
      <x v="176"/>
    </i>
    <i>
      <x v="213"/>
    </i>
    <i>
      <x v="177"/>
    </i>
    <i>
      <x v="209"/>
    </i>
    <i>
      <x v="169"/>
    </i>
    <i>
      <x v="192"/>
    </i>
    <i>
      <x v="191"/>
    </i>
    <i>
      <x v="188"/>
    </i>
    <i>
      <x v="211"/>
    </i>
    <i>
      <x v="207"/>
    </i>
    <i>
      <x v="196"/>
    </i>
    <i>
      <x v="195"/>
    </i>
    <i>
      <x v="214"/>
    </i>
    <i>
      <x v="199"/>
    </i>
    <i>
      <x v="170"/>
    </i>
    <i>
      <x v="212"/>
    </i>
    <i>
      <x v="203"/>
    </i>
    <i>
      <x v="208"/>
    </i>
    <i>
      <x v="205"/>
    </i>
    <i>
      <x v="193"/>
    </i>
  </rowItems>
  <colFields count="1">
    <field x="-2"/>
  </colFields>
  <colItems count="10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</colItems>
  <pageFields count="1">
    <pageField fld="32" hier="-1"/>
  </pageFields>
  <dataFields count="10">
    <dataField name="bieg 1" fld="3" baseField="0" baseItem="32"/>
    <dataField name="bieg 2" fld="6" baseField="0" baseItem="32"/>
    <dataField name="bieg 3" fld="9" baseField="0" baseItem="32"/>
    <dataField name="bieg 4" fld="12" baseField="0" baseItem="32"/>
    <dataField name="bieg 5" fld="15" baseField="0" baseItem="32"/>
    <dataField name="bieg 6" fld="18" baseField="0" baseItem="32"/>
    <dataField name="bieg 7" fld="21" baseField="0" baseItem="32"/>
    <dataField name="bieg 8" fld="24" baseField="0" baseItem="32"/>
    <dataField name="bieg 9" fld="27" baseField="0" baseItem="32"/>
    <dataField name="Generalka" fld="32" baseField="0" baseItem="32"/>
  </dataFields>
  <formats count="33">
    <format dxfId="207">
      <pivotArea dataOnly="0" labelOnly="1" outline="0" fieldPosition="0">
        <references count="1">
          <reference field="4294967294" count="10">
            <x v="0"/>
            <x v="1"/>
            <x v="2"/>
            <x v="3"/>
            <x v="4"/>
            <x v="5"/>
            <x v="6"/>
            <x v="7"/>
            <x v="8"/>
            <x v="9"/>
          </reference>
        </references>
      </pivotArea>
    </format>
    <format dxfId="206">
      <pivotArea dataOnly="0" labelOnly="1" outline="0" fieldPosition="0">
        <references count="1">
          <reference field="32" count="0"/>
        </references>
      </pivotArea>
    </format>
    <format dxfId="205">
      <pivotArea field="32" type="button" dataOnly="0" labelOnly="1" outline="0" axis="axisPage" fieldPosition="0"/>
    </format>
    <format dxfId="204">
      <pivotArea field="32" type="button" dataOnly="0" labelOnly="1" outline="0" axis="axisPage" fieldPosition="0"/>
    </format>
    <format dxfId="203">
      <pivotArea field="32" type="button" dataOnly="0" labelOnly="1" outline="0" axis="axisPage" fieldPosition="0"/>
    </format>
    <format dxfId="202">
      <pivotArea outline="0" collapsedLevelsAreSubtotals="1" fieldPosition="0"/>
    </format>
    <format dxfId="201">
      <pivotArea outline="0" collapsedLevelsAreSubtotals="1" fieldPosition="0"/>
    </format>
    <format dxfId="200">
      <pivotArea dataOnly="0" labelOnly="1" outline="0" fieldPosition="0">
        <references count="1">
          <reference field="4294967294" count="10">
            <x v="0"/>
            <x v="1"/>
            <x v="2"/>
            <x v="3"/>
            <x v="4"/>
            <x v="5"/>
            <x v="6"/>
            <x v="7"/>
            <x v="8"/>
            <x v="9"/>
          </reference>
        </references>
      </pivotArea>
    </format>
    <format dxfId="199">
      <pivotArea outline="0" collapsedLevelsAreSubtotals="1" fieldPosition="0">
        <references count="1">
          <reference field="4294967294" count="1" selected="0">
            <x v="9"/>
          </reference>
        </references>
      </pivotArea>
    </format>
    <format dxfId="198">
      <pivotArea dataOnly="0" labelOnly="1" fieldPosition="0">
        <references count="1">
          <reference field="0" count="37">
            <x v="0"/>
            <x v="1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4"/>
            <x v="25"/>
            <x v="27"/>
            <x v="31"/>
            <x v="32"/>
            <x v="33"/>
            <x v="34"/>
            <x v="35"/>
            <x v="36"/>
            <x v="37"/>
            <x v="38"/>
            <x v="40"/>
            <x v="41"/>
            <x v="42"/>
            <x v="43"/>
          </reference>
        </references>
      </pivotArea>
    </format>
    <format dxfId="197">
      <pivotArea dataOnly="0" labelOnly="1" fieldPosition="0">
        <references count="1">
          <reference field="0" count="50">
            <x v="0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2"/>
            <x v="24"/>
            <x v="25"/>
            <x v="26"/>
            <x v="28"/>
            <x v="30"/>
            <x v="31"/>
            <x v="32"/>
            <x v="33"/>
            <x v="34"/>
            <x v="35"/>
            <x v="36"/>
            <x v="37"/>
            <x v="38"/>
            <x v="40"/>
            <x v="41"/>
            <x v="42"/>
            <x v="43"/>
            <x v="45"/>
            <x v="46"/>
            <x v="47"/>
            <x v="48"/>
            <x v="49"/>
            <x v="50"/>
            <x v="51"/>
            <x v="52"/>
            <x v="53"/>
            <x v="54"/>
            <x v="59"/>
            <x v="60"/>
            <x v="61"/>
            <x v="62"/>
          </reference>
        </references>
      </pivotArea>
    </format>
    <format dxfId="196">
      <pivotArea dataOnly="0" labelOnly="1" fieldPosition="0">
        <references count="1">
          <reference field="0" count="9">
            <x v="1"/>
            <x v="20"/>
            <x v="21"/>
            <x v="23"/>
            <x v="27"/>
            <x v="29"/>
            <x v="55"/>
            <x v="56"/>
            <x v="57"/>
          </reference>
        </references>
      </pivotArea>
    </format>
    <format dxfId="195">
      <pivotArea dataOnly="0" labelOnly="1" fieldPosition="0">
        <references count="1">
          <reference field="0" count="40">
            <x v="0"/>
            <x v="3"/>
            <x v="5"/>
            <x v="8"/>
            <x v="9"/>
            <x v="10"/>
            <x v="14"/>
            <x v="16"/>
            <x v="17"/>
            <x v="21"/>
            <x v="24"/>
            <x v="25"/>
            <x v="26"/>
            <x v="28"/>
            <x v="29"/>
            <x v="31"/>
            <x v="33"/>
            <x v="34"/>
            <x v="35"/>
            <x v="36"/>
            <x v="38"/>
            <x v="40"/>
            <x v="41"/>
            <x v="43"/>
            <x v="45"/>
            <x v="47"/>
            <x v="48"/>
            <x v="49"/>
            <x v="53"/>
            <x v="59"/>
            <x v="62"/>
            <x v="64"/>
            <x v="66"/>
            <x v="69"/>
            <x v="70"/>
            <x v="71"/>
            <x v="72"/>
            <x v="74"/>
            <x v="75"/>
            <x v="76"/>
          </reference>
        </references>
      </pivotArea>
    </format>
    <format dxfId="194">
      <pivotArea collapsedLevelsAreSubtotals="1" fieldPosition="0">
        <references count="2">
          <reference field="4294967294" count="2" selected="0">
            <x v="8"/>
            <x v="9"/>
          </reference>
          <reference field="0" count="1">
            <x v="16"/>
          </reference>
        </references>
      </pivotArea>
    </format>
    <format dxfId="193">
      <pivotArea dataOnly="0" labelOnly="1" fieldPosition="0">
        <references count="1">
          <reference field="0" count="45">
            <x v="0"/>
            <x v="3"/>
            <x v="5"/>
            <x v="8"/>
            <x v="9"/>
            <x v="10"/>
            <x v="11"/>
            <x v="13"/>
            <x v="14"/>
            <x v="16"/>
            <x v="17"/>
            <x v="19"/>
            <x v="21"/>
            <x v="24"/>
            <x v="25"/>
            <x v="26"/>
            <x v="28"/>
            <x v="29"/>
            <x v="31"/>
            <x v="33"/>
            <x v="34"/>
            <x v="35"/>
            <x v="36"/>
            <x v="38"/>
            <x v="40"/>
            <x v="41"/>
            <x v="43"/>
            <x v="45"/>
            <x v="47"/>
            <x v="48"/>
            <x v="49"/>
            <x v="53"/>
            <x v="59"/>
            <x v="62"/>
            <x v="64"/>
            <x v="65"/>
            <x v="66"/>
            <x v="67"/>
            <x v="69"/>
            <x v="70"/>
            <x v="71"/>
            <x v="72"/>
            <x v="74"/>
            <x v="75"/>
            <x v="76"/>
          </reference>
        </references>
      </pivotArea>
    </format>
    <format dxfId="192">
      <pivotArea dataOnly="0" labelOnly="1" fieldPosition="0">
        <references count="1">
          <reference field="0" count="49">
            <x v="0"/>
            <x v="3"/>
            <x v="5"/>
            <x v="7"/>
            <x v="8"/>
            <x v="13"/>
            <x v="15"/>
            <x v="16"/>
            <x v="17"/>
            <x v="21"/>
            <x v="24"/>
            <x v="25"/>
            <x v="28"/>
            <x v="31"/>
            <x v="33"/>
            <x v="34"/>
            <x v="35"/>
            <x v="36"/>
            <x v="38"/>
            <x v="40"/>
            <x v="45"/>
            <x v="47"/>
            <x v="49"/>
            <x v="62"/>
            <x v="64"/>
            <x v="66"/>
            <x v="67"/>
            <x v="68"/>
            <x v="70"/>
            <x v="71"/>
            <x v="81"/>
            <x v="82"/>
            <x v="83"/>
            <x v="84"/>
            <x v="85"/>
            <x v="86"/>
            <x v="87"/>
            <x v="88"/>
            <x v="89"/>
            <x v="90"/>
            <x v="92"/>
            <x v="93"/>
            <x v="94"/>
            <x v="95"/>
            <x v="96"/>
            <x v="97"/>
            <x v="98"/>
            <x v="99"/>
            <x v="100"/>
          </reference>
        </references>
      </pivotArea>
    </format>
    <format dxfId="191">
      <pivotArea dataOnly="0" labelOnly="1" fieldPosition="0">
        <references count="1">
          <reference field="0" count="34">
            <x v="0"/>
            <x v="4"/>
            <x v="5"/>
            <x v="8"/>
            <x v="14"/>
            <x v="16"/>
            <x v="17"/>
            <x v="24"/>
            <x v="34"/>
            <x v="35"/>
            <x v="38"/>
            <x v="40"/>
            <x v="41"/>
            <x v="43"/>
            <x v="64"/>
            <x v="65"/>
            <x v="70"/>
            <x v="81"/>
            <x v="84"/>
            <x v="86"/>
            <x v="87"/>
            <x v="92"/>
            <x v="102"/>
            <x v="105"/>
            <x v="106"/>
            <x v="107"/>
            <x v="108"/>
            <x v="109"/>
            <x v="110"/>
            <x v="111"/>
            <x v="113"/>
            <x v="117"/>
            <x v="118"/>
            <x v="119"/>
          </reference>
        </references>
      </pivotArea>
    </format>
    <format dxfId="190">
      <pivotArea dataOnly="0" labelOnly="1" fieldPosition="0">
        <references count="1">
          <reference field="0" count="50">
            <x v="0"/>
            <x v="4"/>
            <x v="5"/>
            <x v="8"/>
            <x v="14"/>
            <x v="16"/>
            <x v="17"/>
            <x v="24"/>
            <x v="25"/>
            <x v="28"/>
            <x v="31"/>
            <x v="34"/>
            <x v="35"/>
            <x v="38"/>
            <x v="40"/>
            <x v="41"/>
            <x v="43"/>
            <x v="48"/>
            <x v="53"/>
            <x v="64"/>
            <x v="65"/>
            <x v="66"/>
            <x v="70"/>
            <x v="71"/>
            <x v="79"/>
            <x v="81"/>
            <x v="84"/>
            <x v="85"/>
            <x v="86"/>
            <x v="87"/>
            <x v="90"/>
            <x v="92"/>
            <x v="96"/>
            <x v="98"/>
            <x v="100"/>
            <x v="101"/>
            <x v="102"/>
            <x v="105"/>
            <x v="106"/>
            <x v="107"/>
            <x v="108"/>
            <x v="109"/>
            <x v="110"/>
            <x v="111"/>
            <x v="113"/>
            <x v="116"/>
            <x v="118"/>
            <x v="119"/>
            <x v="123"/>
            <x v="125"/>
          </reference>
        </references>
      </pivotArea>
    </format>
    <format dxfId="189">
      <pivotArea dataOnly="0" labelOnly="1" fieldPosition="0">
        <references count="1">
          <reference field="0" count="50">
            <x v="0"/>
            <x v="4"/>
            <x v="5"/>
            <x v="8"/>
            <x v="14"/>
            <x v="16"/>
            <x v="17"/>
            <x v="24"/>
            <x v="25"/>
            <x v="28"/>
            <x v="31"/>
            <x v="35"/>
            <x v="38"/>
            <x v="40"/>
            <x v="41"/>
            <x v="43"/>
            <x v="48"/>
            <x v="53"/>
            <x v="64"/>
            <x v="66"/>
            <x v="70"/>
            <x v="71"/>
            <x v="81"/>
            <x v="84"/>
            <x v="85"/>
            <x v="86"/>
            <x v="87"/>
            <x v="90"/>
            <x v="92"/>
            <x v="96"/>
            <x v="98"/>
            <x v="100"/>
            <x v="101"/>
            <x v="102"/>
            <x v="105"/>
            <x v="106"/>
            <x v="107"/>
            <x v="108"/>
            <x v="109"/>
            <x v="110"/>
            <x v="111"/>
            <x v="113"/>
            <x v="116"/>
            <x v="118"/>
            <x v="119"/>
            <x v="121"/>
            <x v="123"/>
            <x v="125"/>
            <x v="126"/>
            <x v="127"/>
          </reference>
        </references>
      </pivotArea>
    </format>
    <format dxfId="188">
      <pivotArea dataOnly="0" labelOnly="1" fieldPosition="0">
        <references count="1">
          <reference field="0" count="7">
            <x v="34"/>
            <x v="65"/>
            <x v="79"/>
            <x v="112"/>
            <x v="117"/>
            <x v="122"/>
            <x v="124"/>
          </reference>
        </references>
      </pivotArea>
    </format>
    <format dxfId="187">
      <pivotArea dataOnly="0" labelOnly="1" fieldPosition="0">
        <references count="1">
          <reference field="0" count="50">
            <x v="5"/>
            <x v="8"/>
            <x v="17"/>
            <x v="25"/>
            <x v="28"/>
            <x v="31"/>
            <x v="35"/>
            <x v="36"/>
            <x v="38"/>
            <x v="43"/>
            <x v="64"/>
            <x v="66"/>
            <x v="70"/>
            <x v="71"/>
            <x v="72"/>
            <x v="74"/>
            <x v="81"/>
            <x v="85"/>
            <x v="86"/>
            <x v="87"/>
            <x v="92"/>
            <x v="93"/>
            <x v="96"/>
            <x v="98"/>
            <x v="99"/>
            <x v="100"/>
            <x v="101"/>
            <x v="102"/>
            <x v="105"/>
            <x v="106"/>
            <x v="107"/>
            <x v="108"/>
            <x v="109"/>
            <x v="110"/>
            <x v="113"/>
            <x v="116"/>
            <x v="118"/>
            <x v="122"/>
            <x v="123"/>
            <x v="125"/>
            <x v="127"/>
            <x v="133"/>
            <x v="135"/>
            <x v="136"/>
            <x v="140"/>
            <x v="141"/>
            <x v="142"/>
            <x v="144"/>
            <x v="145"/>
            <x v="146"/>
          </reference>
        </references>
      </pivotArea>
    </format>
    <format dxfId="186">
      <pivotArea dataOnly="0" labelOnly="1" fieldPosition="0">
        <references count="1">
          <reference field="0" count="7">
            <x v="84"/>
            <x v="131"/>
            <x v="132"/>
            <x v="134"/>
            <x v="137"/>
            <x v="138"/>
            <x v="139"/>
          </reference>
        </references>
      </pivotArea>
    </format>
    <format dxfId="185">
      <pivotArea collapsedLevelsAreSubtotals="1" fieldPosition="0">
        <references count="1">
          <reference field="0" count="57">
            <x v="5"/>
            <x v="8"/>
            <x v="17"/>
            <x v="25"/>
            <x v="28"/>
            <x v="31"/>
            <x v="35"/>
            <x v="36"/>
            <x v="38"/>
            <x v="43"/>
            <x v="64"/>
            <x v="66"/>
            <x v="70"/>
            <x v="71"/>
            <x v="72"/>
            <x v="74"/>
            <x v="81"/>
            <x v="85"/>
            <x v="86"/>
            <x v="87"/>
            <x v="92"/>
            <x v="93"/>
            <x v="96"/>
            <x v="98"/>
            <x v="99"/>
            <x v="100"/>
            <x v="101"/>
            <x v="102"/>
            <x v="105"/>
            <x v="106"/>
            <x v="107"/>
            <x v="108"/>
            <x v="109"/>
            <x v="110"/>
            <x v="113"/>
            <x v="116"/>
            <x v="118"/>
            <x v="122"/>
            <x v="123"/>
            <x v="125"/>
            <x v="126"/>
            <x v="127"/>
            <x v="131"/>
            <x v="132"/>
            <x v="133"/>
            <x v="135"/>
            <x v="136"/>
            <x v="137"/>
            <x v="138"/>
            <x v="140"/>
            <x v="141"/>
            <x v="142"/>
            <x v="144"/>
            <x v="145"/>
            <x v="146"/>
            <x v="149"/>
            <x v="151"/>
          </reference>
        </references>
      </pivotArea>
    </format>
    <format dxfId="184">
      <pivotArea dataOnly="0" labelOnly="1" fieldPosition="0">
        <references count="1">
          <reference field="0" count="50">
            <x v="5"/>
            <x v="8"/>
            <x v="17"/>
            <x v="25"/>
            <x v="28"/>
            <x v="31"/>
            <x v="35"/>
            <x v="36"/>
            <x v="38"/>
            <x v="43"/>
            <x v="64"/>
            <x v="66"/>
            <x v="70"/>
            <x v="71"/>
            <x v="72"/>
            <x v="81"/>
            <x v="85"/>
            <x v="86"/>
            <x v="87"/>
            <x v="92"/>
            <x v="93"/>
            <x v="96"/>
            <x v="98"/>
            <x v="99"/>
            <x v="100"/>
            <x v="101"/>
            <x v="102"/>
            <x v="105"/>
            <x v="106"/>
            <x v="107"/>
            <x v="108"/>
            <x v="109"/>
            <x v="110"/>
            <x v="113"/>
            <x v="116"/>
            <x v="118"/>
            <x v="122"/>
            <x v="123"/>
            <x v="125"/>
            <x v="127"/>
            <x v="132"/>
            <x v="133"/>
            <x v="135"/>
            <x v="140"/>
            <x v="141"/>
            <x v="142"/>
            <x v="144"/>
            <x v="145"/>
            <x v="146"/>
            <x v="149"/>
          </reference>
        </references>
      </pivotArea>
    </format>
    <format dxfId="183">
      <pivotArea dataOnly="0" labelOnly="1" fieldPosition="0">
        <references count="1">
          <reference field="0" count="7">
            <x v="74"/>
            <x v="126"/>
            <x v="131"/>
            <x v="136"/>
            <x v="137"/>
            <x v="138"/>
            <x v="151"/>
          </reference>
        </references>
      </pivotArea>
    </format>
    <format dxfId="182">
      <pivotArea dataOnly="0" labelOnly="1" fieldPosition="0">
        <references count="1">
          <reference field="0" count="41">
            <x v="0"/>
            <x v="31"/>
            <x v="36"/>
            <x v="64"/>
            <x v="70"/>
            <x v="79"/>
            <x v="81"/>
            <x v="87"/>
            <x v="89"/>
            <x v="93"/>
            <x v="99"/>
            <x v="100"/>
            <x v="101"/>
            <x v="102"/>
            <x v="105"/>
            <x v="106"/>
            <x v="107"/>
            <x v="109"/>
            <x v="113"/>
            <x v="116"/>
            <x v="118"/>
            <x v="122"/>
            <x v="123"/>
            <x v="124"/>
            <x v="125"/>
            <x v="133"/>
            <x v="141"/>
            <x v="146"/>
            <x v="149"/>
            <x v="150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</reference>
        </references>
      </pivotArea>
    </format>
    <format dxfId="181">
      <pivotArea dataOnly="0" labelOnly="1" fieldPosition="0">
        <references count="1">
          <reference field="0" count="49">
            <x v="0"/>
            <x v="31"/>
            <x v="36"/>
            <x v="64"/>
            <x v="70"/>
            <x v="79"/>
            <x v="81"/>
            <x v="86"/>
            <x v="87"/>
            <x v="89"/>
            <x v="92"/>
            <x v="93"/>
            <x v="99"/>
            <x v="100"/>
            <x v="101"/>
            <x v="102"/>
            <x v="105"/>
            <x v="106"/>
            <x v="107"/>
            <x v="108"/>
            <x v="109"/>
            <x v="113"/>
            <x v="116"/>
            <x v="117"/>
            <x v="118"/>
            <x v="122"/>
            <x v="123"/>
            <x v="124"/>
            <x v="125"/>
            <x v="133"/>
            <x v="139"/>
            <x v="140"/>
            <x v="141"/>
            <x v="144"/>
            <x v="145"/>
            <x v="146"/>
            <x v="149"/>
            <x v="150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</reference>
        </references>
      </pivotArea>
    </format>
    <format dxfId="180">
      <pivotArea dataOnly="0" labelOnly="1" fieldPosition="0">
        <references count="1">
          <reference field="0" count="50">
            <x v="0"/>
            <x v="31"/>
            <x v="36"/>
            <x v="64"/>
            <x v="70"/>
            <x v="79"/>
            <x v="81"/>
            <x v="87"/>
            <x v="89"/>
            <x v="92"/>
            <x v="93"/>
            <x v="99"/>
            <x v="100"/>
            <x v="101"/>
            <x v="102"/>
            <x v="105"/>
            <x v="106"/>
            <x v="107"/>
            <x v="108"/>
            <x v="109"/>
            <x v="113"/>
            <x v="116"/>
            <x v="117"/>
            <x v="118"/>
            <x v="122"/>
            <x v="123"/>
            <x v="125"/>
            <x v="127"/>
            <x v="133"/>
            <x v="139"/>
            <x v="140"/>
            <x v="141"/>
            <x v="142"/>
            <x v="144"/>
            <x v="145"/>
            <x v="146"/>
            <x v="149"/>
            <x v="150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74"/>
          </reference>
        </references>
      </pivotArea>
    </format>
    <format dxfId="179">
      <pivotArea dataOnly="0" labelOnly="1" fieldPosition="0">
        <references count="1">
          <reference field="0" count="3">
            <x v="86"/>
            <x v="124"/>
            <x v="143"/>
          </reference>
        </references>
      </pivotArea>
    </format>
    <format dxfId="178">
      <pivotArea dataOnly="0" labelOnly="1" fieldPosition="0">
        <references count="1">
          <reference field="0" count="50">
            <x v="25"/>
            <x v="35"/>
            <x v="66"/>
            <x v="70"/>
            <x v="79"/>
            <x v="81"/>
            <x v="87"/>
            <x v="92"/>
            <x v="93"/>
            <x v="99"/>
            <x v="102"/>
            <x v="105"/>
            <x v="106"/>
            <x v="108"/>
            <x v="109"/>
            <x v="113"/>
            <x v="116"/>
            <x v="117"/>
            <x v="118"/>
            <x v="123"/>
            <x v="125"/>
            <x v="127"/>
            <x v="133"/>
            <x v="137"/>
            <x v="139"/>
            <x v="140"/>
            <x v="141"/>
            <x v="144"/>
            <x v="145"/>
            <x v="149"/>
            <x v="155"/>
            <x v="157"/>
            <x v="158"/>
            <x v="160"/>
            <x v="161"/>
            <x v="165"/>
            <x v="171"/>
            <x v="174"/>
            <x v="175"/>
            <x v="176"/>
            <x v="178"/>
            <x v="179"/>
            <x v="180"/>
            <x v="181"/>
            <x v="182"/>
            <x v="183"/>
            <x v="184"/>
            <x v="185"/>
            <x v="186"/>
            <x v="187"/>
          </reference>
        </references>
      </pivotArea>
    </format>
    <format dxfId="177">
      <pivotArea dataOnly="0" labelOnly="1" fieldPosition="0">
        <references count="1">
          <reference field="0" count="7">
            <x v="89"/>
            <x v="107"/>
            <x v="136"/>
            <x v="150"/>
            <x v="177"/>
            <x v="188"/>
            <x v="189"/>
          </reference>
        </references>
      </pivotArea>
    </format>
    <format dxfId="176">
      <pivotArea outline="0" collapsedLevelsAreSubtotals="1" fieldPosition="0"/>
    </format>
    <format dxfId="175">
      <pivotArea dataOnly="0" labelOnly="1" fieldPosition="0">
        <references count="1">
          <reference field="0" count="41">
            <x v="149"/>
            <x v="157"/>
            <x v="158"/>
            <x v="160"/>
            <x v="161"/>
            <x v="165"/>
            <x v="168"/>
            <x v="169"/>
            <x v="170"/>
            <x v="171"/>
            <x v="175"/>
            <x v="176"/>
            <x v="177"/>
            <x v="178"/>
            <x v="179"/>
            <x v="180"/>
            <x v="181"/>
            <x v="182"/>
            <x v="183"/>
            <x v="184"/>
            <x v="186"/>
            <x v="187"/>
            <x v="188"/>
            <x v="190"/>
            <x v="191"/>
            <x v="192"/>
            <x v="193"/>
            <x v="195"/>
            <x v="196"/>
            <x v="197"/>
            <x v="198"/>
            <x v="199"/>
            <x v="203"/>
            <x v="205"/>
            <x v="207"/>
            <x v="208"/>
            <x v="209"/>
            <x v="211"/>
            <x v="212"/>
            <x v="213"/>
            <x v="21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800-000000000000}" name="Tabela przestawna2" cacheId="1" applyNumberFormats="0" applyBorderFormats="0" applyFontFormats="0" applyPatternFormats="0" applyAlignmentFormats="0" applyWidthHeightFormats="1" dataCaption="Wartości" updatedVersion="8" minRefreshableVersion="3" rowGrandTotals="0" colGrandTotals="0" itemPrintTitles="1" createdVersion="4" indent="0" outline="1" outlineData="1" multipleFieldFilters="0">
  <location ref="A3:G45" firstHeaderRow="0" firstDataRow="1" firstDataCol="1" rowPageCount="1" colPageCount="1"/>
  <pivotFields count="38">
    <pivotField axis="axisRow" showAll="0" sortType="descending" defaultSubtotal="0">
      <items count="216">
        <item m="1" x="95"/>
        <item m="1" x="192"/>
        <item m="1" x="193"/>
        <item m="1" x="208"/>
        <item m="1" x="143"/>
        <item m="1" x="113"/>
        <item m="1" x="89"/>
        <item m="1" x="112"/>
        <item m="1" x="115"/>
        <item m="1" x="204"/>
        <item m="1" x="207"/>
        <item m="1" x="214"/>
        <item m="1" x="170"/>
        <item m="1" x="167"/>
        <item m="1" x="147"/>
        <item m="1" x="148"/>
        <item m="1" x="149"/>
        <item m="1" x="125"/>
        <item m="1" x="196"/>
        <item m="1" x="180"/>
        <item m="1" x="190"/>
        <item m="1" x="202"/>
        <item m="1" x="185"/>
        <item m="1" x="215"/>
        <item m="1" x="151"/>
        <item m="1" x="85"/>
        <item m="1" x="186"/>
        <item m="1" x="198"/>
        <item m="1" x="131"/>
        <item m="1" x="182"/>
        <item m="1" x="191"/>
        <item m="1" x="104"/>
        <item m="1" x="210"/>
        <item m="1" x="133"/>
        <item m="1" x="156"/>
        <item m="1" x="65"/>
        <item m="1" x="106"/>
        <item m="1" x="178"/>
        <item m="1" x="138"/>
        <item m="1" x="187"/>
        <item m="1" x="161"/>
        <item m="1" x="163"/>
        <item m="1" x="181"/>
        <item m="1" x="141"/>
        <item x="49"/>
        <item m="1" x="169"/>
        <item m="1" x="184"/>
        <item m="1" x="203"/>
        <item m="1" x="152"/>
        <item m="1" x="177"/>
        <item m="1" x="172"/>
        <item m="1" x="209"/>
        <item m="1" x="173"/>
        <item m="1" x="160"/>
        <item m="1" x="197"/>
        <item m="1" x="176"/>
        <item m="1" x="189"/>
        <item m="1" x="205"/>
        <item m="1" x="201"/>
        <item m="1" x="213"/>
        <item m="1" x="179"/>
        <item m="1" x="195"/>
        <item m="1" x="168"/>
        <item m="1" x="171"/>
        <item m="1" x="98"/>
        <item m="1" x="144"/>
        <item m="1" x="50"/>
        <item m="1" x="119"/>
        <item m="1" x="146"/>
        <item m="1" x="211"/>
        <item m="1" x="81"/>
        <item m="1" x="121"/>
        <item m="1" x="123"/>
        <item m="1" x="200"/>
        <item m="1" x="134"/>
        <item m="1" x="175"/>
        <item m="1" x="183"/>
        <item m="1" x="174"/>
        <item m="1" x="159"/>
        <item m="1" x="77"/>
        <item m="1" x="91"/>
        <item m="1" x="54"/>
        <item m="1" x="166"/>
        <item m="1" x="150"/>
        <item m="1" x="124"/>
        <item m="1" x="126"/>
        <item m="1" x="87"/>
        <item m="1" x="60"/>
        <item m="1" x="155"/>
        <item m="1" x="80"/>
        <item m="1" x="137"/>
        <item m="1" x="194"/>
        <item m="1" x="59"/>
        <item m="1" x="70"/>
        <item m="1" x="142"/>
        <item m="1" x="188"/>
        <item m="1" x="117"/>
        <item m="1" x="206"/>
        <item m="1" x="135"/>
        <item m="1" x="72"/>
        <item m="1" x="107"/>
        <item m="1" x="97"/>
        <item m="1" x="68"/>
        <item m="1" x="199"/>
        <item m="1" x="212"/>
        <item m="1" x="53"/>
        <item m="1" x="71"/>
        <item m="1" x="63"/>
        <item m="1" x="57"/>
        <item m="1" x="58"/>
        <item m="1" x="128"/>
        <item m="1" x="153"/>
        <item m="1" x="154"/>
        <item m="1" x="51"/>
        <item m="1" x="157"/>
        <item m="1" x="158"/>
        <item m="1" x="75"/>
        <item m="1" x="86"/>
        <item m="1" x="69"/>
        <item m="1" x="162"/>
        <item m="1" x="164"/>
        <item m="1" x="165"/>
        <item m="1" x="110"/>
        <item m="1" x="73"/>
        <item m="1" x="101"/>
        <item m="1" x="79"/>
        <item m="1" x="120"/>
        <item m="1" x="55"/>
        <item m="1" x="139"/>
        <item m="1" x="93"/>
        <item m="1" x="145"/>
        <item m="1" x="114"/>
        <item m="1" x="116"/>
        <item m="1" x="62"/>
        <item m="1" x="118"/>
        <item m="1" x="122"/>
        <item m="1" x="64"/>
        <item m="1" x="74"/>
        <item m="1" x="130"/>
        <item m="1" x="66"/>
        <item m="1" x="67"/>
        <item m="1" x="61"/>
        <item m="1" x="103"/>
        <item m="1" x="92"/>
        <item m="1" x="82"/>
        <item m="1" x="52"/>
        <item m="1" x="108"/>
        <item m="1" x="140"/>
        <item m="1" x="94"/>
        <item x="5"/>
        <item m="1" x="76"/>
        <item m="1" x="127"/>
        <item m="1" x="129"/>
        <item m="1" x="132"/>
        <item m="1" x="136"/>
        <item m="1" x="78"/>
        <item m="1" x="111"/>
        <item x="39"/>
        <item x="33"/>
        <item x="22"/>
        <item x="48"/>
        <item x="12"/>
        <item m="1" x="105"/>
        <item m="1" x="99"/>
        <item m="1" x="102"/>
        <item x="13"/>
        <item m="1" x="100"/>
        <item m="1" x="96"/>
        <item x="35"/>
        <item x="20"/>
        <item x="3"/>
        <item x="7"/>
        <item m="1" x="109"/>
        <item m="1" x="90"/>
        <item m="1" x="56"/>
        <item x="11"/>
        <item x="10"/>
        <item x="17"/>
        <item x="34"/>
        <item x="45"/>
        <item x="31"/>
        <item x="16"/>
        <item x="6"/>
        <item x="44"/>
        <item x="2"/>
        <item m="1" x="83"/>
        <item x="21"/>
        <item x="36"/>
        <item x="41"/>
        <item m="1" x="84"/>
        <item x="24"/>
        <item x="25"/>
        <item x="19"/>
        <item x="14"/>
        <item m="1" x="88"/>
        <item x="0"/>
        <item x="28"/>
        <item x="47"/>
        <item x="15"/>
        <item x="38"/>
        <item x="1"/>
        <item x="4"/>
        <item x="8"/>
        <item x="9"/>
        <item x="18"/>
        <item x="23"/>
        <item x="26"/>
        <item x="29"/>
        <item x="30"/>
        <item x="32"/>
        <item x="37"/>
        <item x="40"/>
        <item x="42"/>
        <item x="43"/>
        <item x="46"/>
        <item x="27"/>
      </items>
      <autoSortScope>
        <pivotArea dataOnly="0" outline="0" fieldPosition="0">
          <references count="1">
            <reference field="4294967294" count="1" selected="0">
              <x v="5"/>
            </reference>
          </references>
        </pivotArea>
      </autoSortScope>
    </pivotField>
    <pivotField showAll="0"/>
    <pivotField showAll="0"/>
    <pivotField showAll="0"/>
    <pivotField dataField="1" showAll="0"/>
    <pivotField showAll="0"/>
    <pivotField showAll="0"/>
    <pivotField showAll="0"/>
    <pivotField showAll="0" defaultSubtotal="0"/>
    <pivotField showAll="0"/>
    <pivotField dataField="1"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multipleItemSelectionAllowed="1" showAll="0" includeNewItemsInFilter="1">
      <items count="127">
        <item h="1" x="1"/>
        <item x="12"/>
        <item x="18"/>
        <item x="7"/>
        <item m="1" x="61"/>
        <item x="3"/>
        <item x="28"/>
        <item x="0"/>
        <item x="20"/>
        <item x="21"/>
        <item x="30"/>
        <item x="16"/>
        <item x="17"/>
        <item m="1" x="46"/>
        <item x="23"/>
        <item x="15"/>
        <item m="1" x="82"/>
        <item m="1" x="93"/>
        <item m="1" x="80"/>
        <item m="1" x="62"/>
        <item x="2"/>
        <item m="1" x="55"/>
        <item m="1" x="119"/>
        <item m="1" x="44"/>
        <item m="1" x="90"/>
        <item m="1" x="64"/>
        <item m="1" x="77"/>
        <item m="1" x="53"/>
        <item x="31"/>
        <item m="1" x="52"/>
        <item m="1" x="59"/>
        <item m="1" x="48"/>
        <item m="1" x="115"/>
        <item x="27"/>
        <item m="1" x="49"/>
        <item m="1" x="66"/>
        <item x="11"/>
        <item x="8"/>
        <item m="1" x="63"/>
        <item x="19"/>
        <item m="1" x="54"/>
        <item m="1" x="107"/>
        <item m="1" x="79"/>
        <item m="1" x="40"/>
        <item m="1" x="112"/>
        <item x="13"/>
        <item m="1" x="106"/>
        <item m="1" x="45"/>
        <item m="1" x="81"/>
        <item m="1" x="73"/>
        <item m="1" x="50"/>
        <item x="26"/>
        <item x="33"/>
        <item x="29"/>
        <item m="1" x="75"/>
        <item m="1" x="121"/>
        <item m="1" x="117"/>
        <item m="1" x="114"/>
        <item m="1" x="84"/>
        <item m="1" x="110"/>
        <item m="1" x="123"/>
        <item x="25"/>
        <item m="1" x="111"/>
        <item m="1" x="125"/>
        <item m="1" x="116"/>
        <item m="1" x="113"/>
        <item m="1" x="92"/>
        <item x="10"/>
        <item m="1" x="86"/>
        <item m="1" x="43"/>
        <item m="1" x="39"/>
        <item m="1" x="87"/>
        <item x="22"/>
        <item m="1" x="35"/>
        <item m="1" x="85"/>
        <item m="1" x="108"/>
        <item m="1" x="118"/>
        <item m="1" x="56"/>
        <item m="1" x="124"/>
        <item m="1" x="88"/>
        <item m="1" x="120"/>
        <item m="1" x="105"/>
        <item m="1" x="58"/>
        <item m="1" x="109"/>
        <item x="6"/>
        <item m="1" x="122"/>
        <item m="1" x="57"/>
        <item m="1" x="72"/>
        <item m="1" x="83"/>
        <item m="1" x="102"/>
        <item m="1" x="103"/>
        <item m="1" x="104"/>
        <item m="1" x="69"/>
        <item m="1" x="97"/>
        <item m="1" x="98"/>
        <item m="1" x="91"/>
        <item m="1" x="99"/>
        <item m="1" x="100"/>
        <item m="1" x="101"/>
        <item m="1" x="89"/>
        <item m="1" x="94"/>
        <item m="1" x="95"/>
        <item m="1" x="96"/>
        <item m="1" x="65"/>
        <item m="1" x="78"/>
        <item m="1" x="41"/>
        <item m="1" x="67"/>
        <item m="1" x="68"/>
        <item m="1" x="70"/>
        <item m="1" x="71"/>
        <item m="1" x="74"/>
        <item m="1" x="76"/>
        <item m="1" x="51"/>
        <item m="1" x="47"/>
        <item m="1" x="37"/>
        <item m="1" x="60"/>
        <item m="1" x="36"/>
        <item m="1" x="38"/>
        <item m="1" x="42"/>
        <item x="32"/>
        <item x="4"/>
        <item x="5"/>
        <item x="9"/>
        <item x="14"/>
        <item x="24"/>
        <item x="34"/>
        <item t="default"/>
      </items>
    </pivotField>
    <pivotField axis="axisPage" dataField="1" multipleItemSelectionAllowed="1" showAll="0" includeNewItemsInFilter="1">
      <items count="68">
        <item h="1" x="3"/>
        <item x="25"/>
        <item x="8"/>
        <item x="14"/>
        <item x="23"/>
        <item x="1"/>
        <item x="11"/>
        <item x="19"/>
        <item m="1" x="38"/>
        <item x="2"/>
        <item x="26"/>
        <item x="4"/>
        <item x="18"/>
        <item m="1" x="32"/>
        <item x="15"/>
        <item x="17"/>
        <item m="1" x="34"/>
        <item x="16"/>
        <item m="1" x="57"/>
        <item m="1" x="49"/>
        <item m="1" x="44"/>
        <item x="28"/>
        <item m="1" x="61"/>
        <item x="0"/>
        <item x="20"/>
        <item m="1" x="46"/>
        <item m="1" x="45"/>
        <item m="1" x="64"/>
        <item x="27"/>
        <item m="1" x="33"/>
        <item m="1" x="63"/>
        <item x="21"/>
        <item m="1" x="47"/>
        <item m="1" x="37"/>
        <item x="29"/>
        <item m="1" x="43"/>
        <item m="1" x="48"/>
        <item m="1" x="42"/>
        <item m="1" x="65"/>
        <item x="24"/>
        <item x="13"/>
        <item x="12"/>
        <item m="1" x="36"/>
        <item m="1" x="52"/>
        <item m="1" x="31"/>
        <item x="9"/>
        <item m="1" x="60"/>
        <item m="1" x="39"/>
        <item m="1" x="66"/>
        <item x="10"/>
        <item m="1" x="62"/>
        <item x="7"/>
        <item m="1" x="56"/>
        <item m="1" x="59"/>
        <item m="1" x="55"/>
        <item m="1" x="58"/>
        <item m="1" x="41"/>
        <item m="1" x="54"/>
        <item m="1" x="30"/>
        <item m="1" x="53"/>
        <item x="5"/>
        <item m="1" x="35"/>
        <item m="1" x="51"/>
        <item m="1" x="50"/>
        <item m="1" x="40"/>
        <item x="6"/>
        <item x="22"/>
        <item t="default"/>
      </items>
    </pivotField>
    <pivotField showAll="0"/>
    <pivotField showAll="0"/>
    <pivotField showAll="0" defaultSubtotal="0"/>
    <pivotField showAll="0"/>
  </pivotFields>
  <rowFields count="1">
    <field x="0"/>
  </rowFields>
  <rowItems count="42">
    <i>
      <x v="178"/>
    </i>
    <i>
      <x v="149"/>
    </i>
    <i>
      <x v="175"/>
    </i>
    <i>
      <x v="171"/>
    </i>
    <i>
      <x v="180"/>
    </i>
    <i>
      <x v="157"/>
    </i>
    <i>
      <x v="182"/>
    </i>
    <i>
      <x v="160"/>
    </i>
    <i>
      <x v="181"/>
    </i>
    <i>
      <x v="195"/>
    </i>
    <i>
      <x v="158"/>
    </i>
    <i>
      <x v="186"/>
    </i>
    <i>
      <x v="161"/>
    </i>
    <i>
      <x v="209"/>
    </i>
    <i>
      <x v="168"/>
    </i>
    <i>
      <x v="165"/>
    </i>
    <i>
      <x v="197"/>
    </i>
    <i>
      <x v="179"/>
    </i>
    <i>
      <x v="177"/>
    </i>
    <i>
      <x v="213"/>
    </i>
    <i>
      <x v="208"/>
    </i>
    <i>
      <x v="190"/>
    </i>
    <i>
      <x v="192"/>
    </i>
    <i>
      <x v="191"/>
    </i>
    <i>
      <x v="169"/>
    </i>
    <i>
      <x v="201"/>
    </i>
    <i>
      <x v="183"/>
    </i>
    <i>
      <x v="193"/>
    </i>
    <i>
      <x v="184"/>
    </i>
    <i>
      <x v="211"/>
    </i>
    <i>
      <x v="196"/>
    </i>
    <i>
      <x v="198"/>
    </i>
    <i>
      <x v="200"/>
    </i>
    <i>
      <x v="207"/>
    </i>
    <i>
      <x v="187"/>
    </i>
    <i>
      <x v="214"/>
    </i>
    <i>
      <x v="210"/>
    </i>
    <i>
      <x v="204"/>
    </i>
    <i>
      <x v="205"/>
    </i>
    <i>
      <x v="202"/>
    </i>
    <i>
      <x v="188"/>
    </i>
    <i>
      <x v="212"/>
    </i>
  </rowItems>
  <colFields count="1">
    <field x="-2"/>
  </colFields>
  <colItems count="6">
    <i>
      <x/>
    </i>
    <i i="1">
      <x v="1"/>
    </i>
    <i i="2">
      <x v="2"/>
    </i>
    <i i="3">
      <x v="3"/>
    </i>
    <i i="4">
      <x v="4"/>
    </i>
    <i i="5">
      <x v="5"/>
    </i>
  </colItems>
  <pageFields count="1">
    <pageField fld="33" hier="-1"/>
  </pageFields>
  <dataFields count="6">
    <dataField name="bieg 1" fld="4" baseField="0" baseItem="0"/>
    <dataField name="bieg 2" fld="10" baseField="0" baseItem="0"/>
    <dataField name="bieg 3" fld="16" baseField="0" baseItem="0"/>
    <dataField name="bieg 4" fld="22" baseField="0" baseItem="0"/>
    <dataField name="bieg 5" fld="28" baseField="0" baseItem="0"/>
    <dataField name="Generalka" fld="33" baseField="0" baseItem="0"/>
  </dataFields>
  <formats count="28">
    <format dxfId="174">
      <pivotArea field="32" type="button" dataOnly="0" labelOnly="1" outline="0"/>
    </format>
    <format dxfId="173">
      <pivotArea field="32" type="button" dataOnly="0" labelOnly="1" outline="0"/>
    </format>
    <format dxfId="172">
      <pivotArea field="32" type="button" dataOnly="0" labelOnly="1" outline="0"/>
    </format>
    <format dxfId="171">
      <pivotArea outline="0" collapsedLevelsAreSubtotals="1" fieldPosition="0"/>
    </format>
    <format dxfId="170">
      <pivotArea dataOnly="0" labelOnly="1" outline="0" fieldPosition="0">
        <references count="1">
          <reference field="33" count="0"/>
        </references>
      </pivotArea>
    </format>
    <format dxfId="169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168">
      <pivotArea field="33" type="button" dataOnly="0" labelOnly="1" outline="0" axis="axisPage" fieldPosition="0"/>
    </format>
    <format dxfId="167">
      <pivotArea field="33" type="button" dataOnly="0" labelOnly="1" outline="0" axis="axisPage" fieldPosition="0"/>
    </format>
    <format dxfId="166">
      <pivotArea field="33" type="button" dataOnly="0" labelOnly="1" outline="0" axis="axisPage" fieldPosition="0"/>
    </format>
    <format dxfId="165">
      <pivotArea outline="0" collapsedLevelsAreSubtotals="1" fieldPosition="0">
        <references count="1">
          <reference field="4294967294" count="1" selected="0">
            <x v="5"/>
          </reference>
        </references>
      </pivotArea>
    </format>
    <format dxfId="164">
      <pivotArea outline="0" collapsedLevelsAreSubtotals="1" fieldPosition="0">
        <references count="1">
          <reference field="4294967294" count="1" selected="0">
            <x v="5"/>
          </reference>
        </references>
      </pivotArea>
    </format>
    <format dxfId="163">
      <pivotArea outline="0" collapsedLevelsAreSubtotals="1" fieldPosition="0"/>
    </format>
    <format dxfId="162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161">
      <pivotArea dataOnly="0" labelOnly="1" fieldPosition="0">
        <references count="1">
          <reference field="0" count="27">
            <x v="0"/>
            <x v="1"/>
            <x v="3"/>
            <x v="6"/>
            <x v="8"/>
            <x v="9"/>
            <x v="10"/>
            <x v="11"/>
            <x v="14"/>
            <x v="15"/>
            <x v="16"/>
            <x v="17"/>
            <x v="18"/>
            <x v="20"/>
            <x v="25"/>
            <x v="26"/>
            <x v="27"/>
            <x v="28"/>
            <x v="29"/>
            <x v="32"/>
            <x v="33"/>
            <x v="34"/>
            <x v="35"/>
            <x v="36"/>
            <x v="37"/>
            <x v="38"/>
            <x v="40"/>
          </reference>
        </references>
      </pivotArea>
    </format>
    <format dxfId="160">
      <pivotArea dataOnly="0" labelOnly="1" fieldPosition="0">
        <references count="1">
          <reference field="0" count="43">
            <x v="0"/>
            <x v="1"/>
            <x v="3"/>
            <x v="6"/>
            <x v="8"/>
            <x v="9"/>
            <x v="10"/>
            <x v="11"/>
            <x v="13"/>
            <x v="14"/>
            <x v="15"/>
            <x v="16"/>
            <x v="17"/>
            <x v="18"/>
            <x v="20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40"/>
            <x v="45"/>
            <x v="46"/>
            <x v="47"/>
            <x v="48"/>
            <x v="49"/>
            <x v="50"/>
            <x v="51"/>
            <x v="52"/>
            <x v="53"/>
            <x v="58"/>
            <x v="61"/>
            <x v="62"/>
          </reference>
        </references>
      </pivotArea>
    </format>
    <format dxfId="159">
      <pivotArea dataOnly="0" labelOnly="1" fieldPosition="0">
        <references count="1">
          <reference field="0" count="38">
            <x v="3"/>
            <x v="4"/>
            <x v="7"/>
            <x v="8"/>
            <x v="9"/>
            <x v="10"/>
            <x v="11"/>
            <x v="13"/>
            <x v="14"/>
            <x v="16"/>
            <x v="17"/>
            <x v="19"/>
            <x v="23"/>
            <x v="24"/>
            <x v="25"/>
            <x v="26"/>
            <x v="29"/>
            <x v="31"/>
            <x v="33"/>
            <x v="34"/>
            <x v="35"/>
            <x v="36"/>
            <x v="38"/>
            <x v="40"/>
            <x v="41"/>
            <x v="45"/>
            <x v="46"/>
            <x v="47"/>
            <x v="48"/>
            <x v="49"/>
            <x v="53"/>
            <x v="64"/>
            <x v="65"/>
            <x v="66"/>
            <x v="69"/>
            <x v="70"/>
            <x v="71"/>
            <x v="75"/>
          </reference>
        </references>
      </pivotArea>
    </format>
    <format dxfId="158">
      <pivotArea dataOnly="0" labelOnly="1" fieldPosition="0">
        <references count="1">
          <reference field="0" count="39">
            <x v="0"/>
            <x v="3"/>
            <x v="5"/>
            <x v="8"/>
            <x v="13"/>
            <x v="15"/>
            <x v="16"/>
            <x v="17"/>
            <x v="21"/>
            <x v="24"/>
            <x v="25"/>
            <x v="28"/>
            <x v="31"/>
            <x v="33"/>
            <x v="34"/>
            <x v="38"/>
            <x v="49"/>
            <x v="62"/>
            <x v="64"/>
            <x v="66"/>
            <x v="67"/>
            <x v="68"/>
            <x v="70"/>
            <x v="71"/>
            <x v="79"/>
            <x v="81"/>
            <x v="82"/>
            <x v="85"/>
            <x v="86"/>
            <x v="88"/>
            <x v="89"/>
            <x v="90"/>
            <x v="93"/>
            <x v="95"/>
            <x v="96"/>
            <x v="97"/>
            <x v="98"/>
            <x v="99"/>
            <x v="100"/>
          </reference>
        </references>
      </pivotArea>
    </format>
    <format dxfId="157">
      <pivotArea dataOnly="0" labelOnly="1" fieldPosition="0">
        <references count="1">
          <reference field="0" count="25">
            <x v="5"/>
            <x v="8"/>
            <x v="14"/>
            <x v="17"/>
            <x v="24"/>
            <x v="28"/>
            <x v="35"/>
            <x v="38"/>
            <x v="40"/>
            <x v="64"/>
            <x v="68"/>
            <x v="70"/>
            <x v="79"/>
            <x v="81"/>
            <x v="84"/>
            <x v="85"/>
            <x v="86"/>
            <x v="87"/>
            <x v="93"/>
            <x v="107"/>
            <x v="108"/>
            <x v="110"/>
            <x v="113"/>
            <x v="116"/>
            <x v="118"/>
          </reference>
        </references>
      </pivotArea>
    </format>
    <format dxfId="156">
      <pivotArea dataOnly="0" labelOnly="1" fieldPosition="0">
        <references count="1">
          <reference field="0" count="34">
            <x v="5"/>
            <x v="8"/>
            <x v="14"/>
            <x v="17"/>
            <x v="24"/>
            <x v="28"/>
            <x v="35"/>
            <x v="38"/>
            <x v="40"/>
            <x v="48"/>
            <x v="64"/>
            <x v="66"/>
            <x v="68"/>
            <x v="70"/>
            <x v="79"/>
            <x v="81"/>
            <x v="84"/>
            <x v="85"/>
            <x v="86"/>
            <x v="87"/>
            <x v="90"/>
            <x v="93"/>
            <x v="96"/>
            <x v="98"/>
            <x v="100"/>
            <x v="101"/>
            <x v="106"/>
            <x v="107"/>
            <x v="108"/>
            <x v="110"/>
            <x v="113"/>
            <x v="116"/>
            <x v="118"/>
            <x v="123"/>
          </reference>
        </references>
      </pivotArea>
    </format>
    <format dxfId="155">
      <pivotArea dataOnly="0" labelOnly="1" fieldPosition="0">
        <references count="1">
          <reference field="0" count="44">
            <x v="8"/>
            <x v="17"/>
            <x v="25"/>
            <x v="28"/>
            <x v="31"/>
            <x v="35"/>
            <x v="36"/>
            <x v="38"/>
            <x v="64"/>
            <x v="66"/>
            <x v="67"/>
            <x v="70"/>
            <x v="72"/>
            <x v="81"/>
            <x v="84"/>
            <x v="85"/>
            <x v="86"/>
            <x v="90"/>
            <x v="93"/>
            <x v="98"/>
            <x v="99"/>
            <x v="100"/>
            <x v="101"/>
            <x v="102"/>
            <x v="105"/>
            <x v="106"/>
            <x v="107"/>
            <x v="108"/>
            <x v="109"/>
            <x v="113"/>
            <x v="116"/>
            <x v="118"/>
            <x v="122"/>
            <x v="125"/>
            <x v="127"/>
            <x v="133"/>
            <x v="136"/>
            <x v="137"/>
            <x v="140"/>
            <x v="141"/>
            <x v="142"/>
            <x v="144"/>
            <x v="145"/>
            <x v="146"/>
          </reference>
        </references>
      </pivotArea>
    </format>
    <format dxfId="154">
      <pivotArea dataOnly="0" labelOnly="1" fieldPosition="0">
        <references count="1">
          <reference field="0" count="50">
            <x v="8"/>
            <x v="17"/>
            <x v="25"/>
            <x v="28"/>
            <x v="31"/>
            <x v="35"/>
            <x v="36"/>
            <x v="38"/>
            <x v="64"/>
            <x v="66"/>
            <x v="67"/>
            <x v="70"/>
            <x v="72"/>
            <x v="81"/>
            <x v="84"/>
            <x v="85"/>
            <x v="86"/>
            <x v="93"/>
            <x v="94"/>
            <x v="96"/>
            <x v="98"/>
            <x v="99"/>
            <x v="100"/>
            <x v="101"/>
            <x v="102"/>
            <x v="105"/>
            <x v="106"/>
            <x v="107"/>
            <x v="108"/>
            <x v="109"/>
            <x v="113"/>
            <x v="116"/>
            <x v="118"/>
            <x v="122"/>
            <x v="123"/>
            <x v="125"/>
            <x v="127"/>
            <x v="133"/>
            <x v="135"/>
            <x v="136"/>
            <x v="137"/>
            <x v="140"/>
            <x v="141"/>
            <x v="142"/>
            <x v="144"/>
            <x v="145"/>
            <x v="146"/>
            <x v="152"/>
            <x v="153"/>
            <x v="155"/>
          </reference>
        </references>
      </pivotArea>
    </format>
    <format dxfId="153">
      <pivotArea dataOnly="0" labelOnly="1" fieldPosition="0">
        <references count="1">
          <reference field="0" count="3">
            <x v="90"/>
            <x v="124"/>
            <x v="154"/>
          </reference>
        </references>
      </pivotArea>
    </format>
    <format dxfId="152">
      <pivotArea dataOnly="0" labelOnly="1" fieldPosition="0">
        <references count="1">
          <reference field="0" count="48">
            <x v="31"/>
            <x v="36"/>
            <x v="64"/>
            <x v="70"/>
            <x v="79"/>
            <x v="81"/>
            <x v="87"/>
            <x v="92"/>
            <x v="93"/>
            <x v="99"/>
            <x v="100"/>
            <x v="101"/>
            <x v="102"/>
            <x v="105"/>
            <x v="106"/>
            <x v="107"/>
            <x v="108"/>
            <x v="109"/>
            <x v="113"/>
            <x v="116"/>
            <x v="122"/>
            <x v="123"/>
            <x v="124"/>
            <x v="125"/>
            <x v="127"/>
            <x v="139"/>
            <x v="141"/>
            <x v="143"/>
            <x v="144"/>
            <x v="145"/>
            <x v="146"/>
            <x v="149"/>
            <x v="150"/>
            <x v="155"/>
            <x v="157"/>
            <x v="158"/>
            <x v="159"/>
            <x v="160"/>
            <x v="161"/>
            <x v="163"/>
            <x v="164"/>
            <x v="165"/>
            <x v="166"/>
            <x v="167"/>
            <x v="168"/>
            <x v="169"/>
            <x v="170"/>
            <x v="171"/>
          </reference>
        </references>
      </pivotArea>
    </format>
    <format dxfId="151">
      <pivotArea dataOnly="0" labelOnly="1" fieldPosition="0">
        <references count="1">
          <reference field="0" count="46">
            <x v="25"/>
            <x v="35"/>
            <x v="66"/>
            <x v="70"/>
            <x v="79"/>
            <x v="81"/>
            <x v="86"/>
            <x v="89"/>
            <x v="93"/>
            <x v="105"/>
            <x v="106"/>
            <x v="107"/>
            <x v="108"/>
            <x v="113"/>
            <x v="116"/>
            <x v="118"/>
            <x v="123"/>
            <x v="125"/>
            <x v="127"/>
            <x v="141"/>
            <x v="144"/>
            <x v="145"/>
            <x v="149"/>
            <x v="155"/>
            <x v="157"/>
            <x v="158"/>
            <x v="160"/>
            <x v="161"/>
            <x v="171"/>
            <x v="174"/>
            <x v="175"/>
            <x v="177"/>
            <x v="178"/>
            <x v="179"/>
            <x v="180"/>
            <x v="181"/>
            <x v="182"/>
            <x v="183"/>
            <x v="184"/>
            <x v="185"/>
            <x v="186"/>
            <x v="190"/>
            <x v="191"/>
            <x v="192"/>
            <x v="193"/>
            <x v="194"/>
          </reference>
        </references>
      </pivotArea>
    </format>
    <format dxfId="150">
      <pivotArea outline="0" collapsedLevelsAreSubtotals="1" fieldPosition="0"/>
    </format>
    <format dxfId="149">
      <pivotArea dataOnly="0" labelOnly="1" fieldPosition="0">
        <references count="1">
          <reference field="0" count="40">
            <x v="149"/>
            <x v="157"/>
            <x v="158"/>
            <x v="160"/>
            <x v="161"/>
            <x v="165"/>
            <x v="168"/>
            <x v="169"/>
            <x v="171"/>
            <x v="175"/>
            <x v="177"/>
            <x v="178"/>
            <x v="179"/>
            <x v="180"/>
            <x v="181"/>
            <x v="182"/>
            <x v="183"/>
            <x v="184"/>
            <x v="186"/>
            <x v="187"/>
            <x v="188"/>
            <x v="190"/>
            <x v="191"/>
            <x v="192"/>
            <x v="193"/>
            <x v="195"/>
            <x v="196"/>
            <x v="197"/>
            <x v="198"/>
            <x v="200"/>
            <x v="201"/>
            <x v="202"/>
            <x v="204"/>
            <x v="207"/>
            <x v="208"/>
            <x v="209"/>
            <x v="210"/>
            <x v="211"/>
            <x v="213"/>
            <x v="214"/>
          </reference>
        </references>
      </pivotArea>
    </format>
    <format dxfId="148">
      <pivotArea outline="0" collapsedLevelsAreSubtotals="1" fieldPosition="0"/>
    </format>
    <format dxfId="147">
      <pivotArea dataOnly="0" labelOnly="1" fieldPosition="0">
        <references count="1">
          <reference field="0" count="42">
            <x v="149"/>
            <x v="157"/>
            <x v="158"/>
            <x v="160"/>
            <x v="161"/>
            <x v="165"/>
            <x v="168"/>
            <x v="169"/>
            <x v="171"/>
            <x v="175"/>
            <x v="177"/>
            <x v="178"/>
            <x v="179"/>
            <x v="180"/>
            <x v="181"/>
            <x v="182"/>
            <x v="183"/>
            <x v="184"/>
            <x v="186"/>
            <x v="187"/>
            <x v="188"/>
            <x v="190"/>
            <x v="191"/>
            <x v="192"/>
            <x v="193"/>
            <x v="195"/>
            <x v="196"/>
            <x v="197"/>
            <x v="198"/>
            <x v="200"/>
            <x v="201"/>
            <x v="202"/>
            <x v="204"/>
            <x v="205"/>
            <x v="207"/>
            <x v="208"/>
            <x v="209"/>
            <x v="210"/>
            <x v="211"/>
            <x v="212"/>
            <x v="213"/>
            <x v="21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900-000000000000}" name="Tabela przestawna2" cacheId="1" applyNumberFormats="0" applyBorderFormats="0" applyFontFormats="0" applyPatternFormats="0" applyAlignmentFormats="0" applyWidthHeightFormats="1" dataCaption="Wartości" updatedVersion="8" minRefreshableVersion="3" rowGrandTotals="0" colGrandTotals="0" itemPrintTitles="1" createdVersion="4" indent="0" outline="1" outlineData="1" multipleFieldFilters="0">
  <location ref="A3:G44" firstHeaderRow="0" firstDataRow="1" firstDataCol="1" rowPageCount="1" colPageCount="1"/>
  <pivotFields count="38">
    <pivotField axis="axisRow" showAll="0" sortType="descending" defaultSubtotal="0">
      <items count="216">
        <item m="1" x="95"/>
        <item m="1" x="192"/>
        <item m="1" x="193"/>
        <item m="1" x="208"/>
        <item m="1" x="143"/>
        <item m="1" x="113"/>
        <item m="1" x="89"/>
        <item m="1" x="112"/>
        <item m="1" x="115"/>
        <item m="1" x="204"/>
        <item m="1" x="207"/>
        <item m="1" x="214"/>
        <item m="1" x="170"/>
        <item m="1" x="167"/>
        <item m="1" x="147"/>
        <item m="1" x="148"/>
        <item m="1" x="149"/>
        <item m="1" x="125"/>
        <item m="1" x="196"/>
        <item m="1" x="180"/>
        <item m="1" x="190"/>
        <item m="1" x="202"/>
        <item m="1" x="185"/>
        <item m="1" x="215"/>
        <item m="1" x="151"/>
        <item m="1" x="85"/>
        <item m="1" x="186"/>
        <item m="1" x="198"/>
        <item m="1" x="131"/>
        <item m="1" x="182"/>
        <item m="1" x="191"/>
        <item m="1" x="104"/>
        <item m="1" x="210"/>
        <item m="1" x="133"/>
        <item m="1" x="156"/>
        <item m="1" x="65"/>
        <item m="1" x="106"/>
        <item m="1" x="178"/>
        <item m="1" x="138"/>
        <item m="1" x="187"/>
        <item m="1" x="161"/>
        <item m="1" x="163"/>
        <item m="1" x="181"/>
        <item m="1" x="141"/>
        <item x="49"/>
        <item m="1" x="169"/>
        <item m="1" x="184"/>
        <item m="1" x="203"/>
        <item m="1" x="152"/>
        <item m="1" x="177"/>
        <item m="1" x="172"/>
        <item m="1" x="209"/>
        <item m="1" x="173"/>
        <item m="1" x="160"/>
        <item m="1" x="197"/>
        <item m="1" x="176"/>
        <item m="1" x="189"/>
        <item m="1" x="205"/>
        <item m="1" x="201"/>
        <item m="1" x="213"/>
        <item m="1" x="179"/>
        <item m="1" x="195"/>
        <item m="1" x="168"/>
        <item m="1" x="171"/>
        <item m="1" x="98"/>
        <item m="1" x="144"/>
        <item m="1" x="50"/>
        <item m="1" x="119"/>
        <item m="1" x="146"/>
        <item m="1" x="211"/>
        <item m="1" x="81"/>
        <item m="1" x="121"/>
        <item m="1" x="123"/>
        <item m="1" x="200"/>
        <item m="1" x="134"/>
        <item m="1" x="175"/>
        <item m="1" x="183"/>
        <item m="1" x="174"/>
        <item m="1" x="159"/>
        <item m="1" x="77"/>
        <item m="1" x="91"/>
        <item m="1" x="54"/>
        <item m="1" x="166"/>
        <item m="1" x="150"/>
        <item m="1" x="124"/>
        <item m="1" x="126"/>
        <item m="1" x="87"/>
        <item m="1" x="60"/>
        <item m="1" x="155"/>
        <item m="1" x="80"/>
        <item m="1" x="137"/>
        <item m="1" x="194"/>
        <item m="1" x="59"/>
        <item m="1" x="70"/>
        <item m="1" x="142"/>
        <item m="1" x="188"/>
        <item m="1" x="117"/>
        <item m="1" x="206"/>
        <item m="1" x="135"/>
        <item m="1" x="72"/>
        <item m="1" x="107"/>
        <item m="1" x="97"/>
        <item m="1" x="68"/>
        <item m="1" x="199"/>
        <item m="1" x="212"/>
        <item m="1" x="53"/>
        <item m="1" x="71"/>
        <item m="1" x="63"/>
        <item m="1" x="57"/>
        <item m="1" x="58"/>
        <item m="1" x="128"/>
        <item m="1" x="153"/>
        <item m="1" x="154"/>
        <item m="1" x="51"/>
        <item m="1" x="157"/>
        <item m="1" x="158"/>
        <item m="1" x="75"/>
        <item m="1" x="86"/>
        <item m="1" x="69"/>
        <item m="1" x="162"/>
        <item m="1" x="164"/>
        <item m="1" x="165"/>
        <item m="1" x="110"/>
        <item m="1" x="73"/>
        <item m="1" x="101"/>
        <item m="1" x="79"/>
        <item m="1" x="120"/>
        <item m="1" x="55"/>
        <item m="1" x="139"/>
        <item m="1" x="93"/>
        <item m="1" x="145"/>
        <item m="1" x="114"/>
        <item m="1" x="116"/>
        <item m="1" x="62"/>
        <item m="1" x="118"/>
        <item m="1" x="122"/>
        <item m="1" x="64"/>
        <item m="1" x="74"/>
        <item m="1" x="130"/>
        <item m="1" x="66"/>
        <item m="1" x="67"/>
        <item m="1" x="61"/>
        <item m="1" x="103"/>
        <item m="1" x="92"/>
        <item m="1" x="82"/>
        <item m="1" x="52"/>
        <item m="1" x="108"/>
        <item m="1" x="140"/>
        <item m="1" x="94"/>
        <item x="5"/>
        <item m="1" x="76"/>
        <item m="1" x="127"/>
        <item m="1" x="129"/>
        <item m="1" x="132"/>
        <item m="1" x="136"/>
        <item m="1" x="78"/>
        <item m="1" x="111"/>
        <item x="39"/>
        <item x="33"/>
        <item x="22"/>
        <item x="48"/>
        <item x="12"/>
        <item m="1" x="105"/>
        <item m="1" x="99"/>
        <item m="1" x="102"/>
        <item x="13"/>
        <item m="1" x="100"/>
        <item m="1" x="96"/>
        <item x="35"/>
        <item x="20"/>
        <item x="3"/>
        <item x="7"/>
        <item m="1" x="109"/>
        <item m="1" x="90"/>
        <item m="1" x="56"/>
        <item x="11"/>
        <item x="10"/>
        <item x="17"/>
        <item x="34"/>
        <item x="45"/>
        <item x="31"/>
        <item x="16"/>
        <item x="6"/>
        <item x="44"/>
        <item x="2"/>
        <item m="1" x="83"/>
        <item x="21"/>
        <item x="36"/>
        <item x="41"/>
        <item m="1" x="84"/>
        <item x="24"/>
        <item x="25"/>
        <item x="19"/>
        <item x="14"/>
        <item m="1" x="88"/>
        <item x="0"/>
        <item x="28"/>
        <item x="47"/>
        <item x="15"/>
        <item x="38"/>
        <item x="1"/>
        <item x="4"/>
        <item x="8"/>
        <item x="9"/>
        <item x="18"/>
        <item x="23"/>
        <item x="26"/>
        <item x="29"/>
        <item x="30"/>
        <item x="32"/>
        <item x="37"/>
        <item x="40"/>
        <item x="42"/>
        <item x="43"/>
        <item x="46"/>
        <item x="27"/>
      </items>
      <autoSortScope>
        <pivotArea dataOnly="0" outline="0" fieldPosition="0">
          <references count="1">
            <reference field="4294967294" count="1" selected="0">
              <x v="5"/>
            </reference>
          </references>
        </pivotArea>
      </autoSortScope>
    </pivotField>
    <pivotField showAll="0"/>
    <pivotField showAll="0"/>
    <pivotField showAll="0"/>
    <pivotField showAll="0"/>
    <pivotField showAll="0"/>
    <pivotField showAll="0"/>
    <pivotField dataField="1" showAll="0"/>
    <pivotField showAll="0" defaultSubtota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dataField="1" showAll="0"/>
    <pivotField showAll="0"/>
    <pivotField multipleItemSelectionAllowed="1" showAll="0" includeNewItemsInFilter="1">
      <items count="127">
        <item h="1" x="1"/>
        <item x="12"/>
        <item x="18"/>
        <item x="7"/>
        <item m="1" x="61"/>
        <item x="3"/>
        <item x="28"/>
        <item x="0"/>
        <item x="20"/>
        <item x="21"/>
        <item x="30"/>
        <item x="16"/>
        <item x="17"/>
        <item m="1" x="46"/>
        <item x="23"/>
        <item x="15"/>
        <item m="1" x="82"/>
        <item m="1" x="93"/>
        <item m="1" x="80"/>
        <item m="1" x="62"/>
        <item x="2"/>
        <item m="1" x="55"/>
        <item m="1" x="119"/>
        <item m="1" x="44"/>
        <item m="1" x="90"/>
        <item m="1" x="64"/>
        <item m="1" x="77"/>
        <item m="1" x="53"/>
        <item x="31"/>
        <item m="1" x="52"/>
        <item m="1" x="59"/>
        <item m="1" x="48"/>
        <item m="1" x="115"/>
        <item x="27"/>
        <item m="1" x="49"/>
        <item m="1" x="66"/>
        <item x="11"/>
        <item x="8"/>
        <item m="1" x="63"/>
        <item x="19"/>
        <item m="1" x="54"/>
        <item m="1" x="107"/>
        <item m="1" x="79"/>
        <item m="1" x="40"/>
        <item m="1" x="112"/>
        <item x="13"/>
        <item m="1" x="106"/>
        <item m="1" x="45"/>
        <item m="1" x="81"/>
        <item m="1" x="73"/>
        <item m="1" x="50"/>
        <item x="26"/>
        <item x="33"/>
        <item x="29"/>
        <item m="1" x="75"/>
        <item m="1" x="121"/>
        <item m="1" x="117"/>
        <item m="1" x="114"/>
        <item m="1" x="84"/>
        <item m="1" x="110"/>
        <item m="1" x="123"/>
        <item x="25"/>
        <item m="1" x="111"/>
        <item m="1" x="125"/>
        <item m="1" x="116"/>
        <item m="1" x="113"/>
        <item m="1" x="92"/>
        <item x="10"/>
        <item m="1" x="86"/>
        <item m="1" x="43"/>
        <item m="1" x="39"/>
        <item m="1" x="87"/>
        <item x="22"/>
        <item m="1" x="35"/>
        <item m="1" x="85"/>
        <item m="1" x="108"/>
        <item m="1" x="118"/>
        <item m="1" x="56"/>
        <item m="1" x="124"/>
        <item m="1" x="88"/>
        <item m="1" x="120"/>
        <item m="1" x="105"/>
        <item m="1" x="58"/>
        <item m="1" x="109"/>
        <item x="6"/>
        <item m="1" x="122"/>
        <item m="1" x="57"/>
        <item m="1" x="72"/>
        <item m="1" x="83"/>
        <item m="1" x="102"/>
        <item m="1" x="103"/>
        <item m="1" x="104"/>
        <item m="1" x="69"/>
        <item m="1" x="97"/>
        <item m="1" x="98"/>
        <item m="1" x="91"/>
        <item m="1" x="99"/>
        <item m="1" x="100"/>
        <item m="1" x="101"/>
        <item m="1" x="89"/>
        <item m="1" x="94"/>
        <item m="1" x="95"/>
        <item m="1" x="96"/>
        <item m="1" x="65"/>
        <item m="1" x="78"/>
        <item m="1" x="41"/>
        <item m="1" x="67"/>
        <item m="1" x="68"/>
        <item m="1" x="70"/>
        <item m="1" x="71"/>
        <item m="1" x="74"/>
        <item m="1" x="76"/>
        <item m="1" x="51"/>
        <item m="1" x="47"/>
        <item m="1" x="37"/>
        <item m="1" x="60"/>
        <item m="1" x="36"/>
        <item m="1" x="38"/>
        <item m="1" x="42"/>
        <item x="32"/>
        <item x="4"/>
        <item x="5"/>
        <item x="9"/>
        <item x="14"/>
        <item x="24"/>
        <item x="34"/>
        <item t="default"/>
      </items>
    </pivotField>
    <pivotField showAll="0"/>
    <pivotField axis="axisPage" dataField="1" multipleItemSelectionAllowed="1" showAll="0" includeNewItemsInFilter="1">
      <items count="77">
        <item h="1" x="3"/>
        <item x="15"/>
        <item x="1"/>
        <item x="17"/>
        <item m="1" x="35"/>
        <item m="1" x="53"/>
        <item x="8"/>
        <item x="4"/>
        <item m="1" x="34"/>
        <item x="2"/>
        <item m="1" x="40"/>
        <item x="13"/>
        <item x="18"/>
        <item x="9"/>
        <item x="23"/>
        <item x="14"/>
        <item x="22"/>
        <item x="11"/>
        <item m="1" x="30"/>
        <item m="1" x="51"/>
        <item x="12"/>
        <item x="27"/>
        <item m="1" x="48"/>
        <item m="1" x="31"/>
        <item m="1" x="74"/>
        <item x="26"/>
        <item m="1" x="43"/>
        <item m="1" x="41"/>
        <item m="1" x="46"/>
        <item x="6"/>
        <item x="24"/>
        <item m="1" x="49"/>
        <item x="0"/>
        <item m="1" x="57"/>
        <item x="20"/>
        <item m="1" x="42"/>
        <item m="1" x="32"/>
        <item x="19"/>
        <item m="1" x="58"/>
        <item m="1" x="59"/>
        <item m="1" x="60"/>
        <item m="1" x="29"/>
        <item m="1" x="69"/>
        <item m="1" x="52"/>
        <item x="16"/>
        <item m="1" x="68"/>
        <item m="1" x="61"/>
        <item m="1" x="55"/>
        <item m="1" x="71"/>
        <item m="1" x="44"/>
        <item m="1" x="73"/>
        <item m="1" x="72"/>
        <item m="1" x="70"/>
        <item m="1" x="75"/>
        <item m="1" x="65"/>
        <item m="1" x="67"/>
        <item m="1" x="66"/>
        <item m="1" x="50"/>
        <item m="1" x="38"/>
        <item m="1" x="64"/>
        <item x="7"/>
        <item m="1" x="56"/>
        <item m="1" x="62"/>
        <item m="1" x="63"/>
        <item m="1" x="54"/>
        <item m="1" x="37"/>
        <item m="1" x="39"/>
        <item m="1" x="45"/>
        <item m="1" x="47"/>
        <item m="1" x="28"/>
        <item x="10"/>
        <item m="1" x="33"/>
        <item m="1" x="36"/>
        <item x="5"/>
        <item x="25"/>
        <item x="21"/>
        <item t="default"/>
      </items>
    </pivotField>
    <pivotField showAll="0"/>
    <pivotField showAll="0" defaultSubtotal="0"/>
    <pivotField showAll="0"/>
  </pivotFields>
  <rowFields count="1">
    <field x="0"/>
  </rowFields>
  <rowItems count="41">
    <i>
      <x v="178"/>
    </i>
    <i>
      <x v="179"/>
    </i>
    <i>
      <x v="149"/>
    </i>
    <i>
      <x v="171"/>
    </i>
    <i>
      <x v="175"/>
    </i>
    <i>
      <x v="180"/>
    </i>
    <i>
      <x v="158"/>
    </i>
    <i>
      <x v="157"/>
    </i>
    <i>
      <x v="190"/>
    </i>
    <i>
      <x v="183"/>
    </i>
    <i>
      <x v="161"/>
    </i>
    <i>
      <x v="197"/>
    </i>
    <i>
      <x v="182"/>
    </i>
    <i>
      <x v="160"/>
    </i>
    <i>
      <x v="198"/>
    </i>
    <i>
      <x v="195"/>
    </i>
    <i>
      <x v="165"/>
    </i>
    <i>
      <x v="168"/>
    </i>
    <i>
      <x v="177"/>
    </i>
    <i>
      <x v="192"/>
    </i>
    <i>
      <x v="213"/>
    </i>
    <i>
      <x v="176"/>
    </i>
    <i>
      <x v="196"/>
    </i>
    <i>
      <x v="209"/>
    </i>
    <i>
      <x v="181"/>
    </i>
    <i>
      <x v="184"/>
    </i>
    <i>
      <x v="214"/>
    </i>
    <i>
      <x v="193"/>
    </i>
    <i>
      <x v="186"/>
    </i>
    <i>
      <x v="208"/>
    </i>
    <i>
      <x v="159"/>
    </i>
    <i>
      <x v="201"/>
    </i>
    <i>
      <x v="169"/>
    </i>
    <i>
      <x v="202"/>
    </i>
    <i>
      <x v="187"/>
    </i>
    <i>
      <x v="211"/>
    </i>
    <i>
      <x v="206"/>
    </i>
    <i>
      <x v="199"/>
    </i>
    <i>
      <x v="200"/>
    </i>
    <i>
      <x v="188"/>
    </i>
    <i>
      <x v="205"/>
    </i>
  </rowItems>
  <colFields count="1">
    <field x="-2"/>
  </colFields>
  <colItems count="6">
    <i>
      <x/>
    </i>
    <i i="1">
      <x v="1"/>
    </i>
    <i i="2">
      <x v="2"/>
    </i>
    <i i="3">
      <x v="3"/>
    </i>
    <i i="4">
      <x v="4"/>
    </i>
    <i i="5">
      <x v="5"/>
    </i>
  </colItems>
  <pageFields count="1">
    <pageField fld="34" hier="-1"/>
  </pageFields>
  <dataFields count="6">
    <dataField name="bieg 1" fld="7" baseField="0" baseItem="0"/>
    <dataField name="bieg 2" fld="14" baseField="0" baseItem="0"/>
    <dataField name="bieg 3" fld="19" baseField="0" baseItem="0"/>
    <dataField name="bieg 4" fld="26" baseField="0" baseItem="0"/>
    <dataField name="bieg 5" fld="30" baseField="0" baseItem="0"/>
    <dataField name="Generalka" fld="34" baseField="0" baseItem="0"/>
  </dataFields>
  <formats count="30">
    <format dxfId="146">
      <pivotArea field="32" type="button" dataOnly="0" labelOnly="1" outline="0"/>
    </format>
    <format dxfId="145">
      <pivotArea field="32" type="button" dataOnly="0" labelOnly="1" outline="0"/>
    </format>
    <format dxfId="144">
      <pivotArea field="32" type="button" dataOnly="0" labelOnly="1" outline="0"/>
    </format>
    <format dxfId="143">
      <pivotArea outline="0" collapsedLevelsAreSubtotals="1" fieldPosition="0"/>
    </format>
    <format dxfId="142">
      <pivotArea field="34" type="button" dataOnly="0" labelOnly="1" outline="0" axis="axisPage" fieldPosition="0"/>
    </format>
    <format dxfId="141">
      <pivotArea field="34" type="button" dataOnly="0" labelOnly="1" outline="0" axis="axisPage" fieldPosition="0"/>
    </format>
    <format dxfId="140">
      <pivotArea field="34" type="button" dataOnly="0" labelOnly="1" outline="0" axis="axisPage" fieldPosition="0"/>
    </format>
    <format dxfId="139">
      <pivotArea outline="0" collapsedLevelsAreSubtotals="1" fieldPosition="0">
        <references count="1">
          <reference field="4294967294" count="1" selected="0">
            <x v="5"/>
          </reference>
        </references>
      </pivotArea>
    </format>
    <format dxfId="138">
      <pivotArea outline="0" collapsedLevelsAreSubtotals="1" fieldPosition="0">
        <references count="1">
          <reference field="4294967294" count="1" selected="0">
            <x v="5"/>
          </reference>
        </references>
      </pivotArea>
    </format>
    <format dxfId="137">
      <pivotArea dataOnly="0" labelOnly="1" outline="0" fieldPosition="0">
        <references count="1">
          <reference field="34" count="0"/>
        </references>
      </pivotArea>
    </format>
    <format dxfId="136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135">
      <pivotArea outline="0" collapsedLevelsAreSubtotals="1" fieldPosition="0"/>
    </format>
    <format dxfId="134">
      <pivotArea outline="0" collapsedLevelsAreSubtotals="1" fieldPosition="0"/>
    </format>
    <format dxfId="133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132">
      <pivotArea dataOnly="0" labelOnly="1" fieldPosition="0">
        <references count="1">
          <reference field="0" count="21">
            <x v="3"/>
            <x v="6"/>
            <x v="9"/>
            <x v="10"/>
            <x v="11"/>
            <x v="14"/>
            <x v="15"/>
            <x v="17"/>
            <x v="18"/>
            <x v="19"/>
            <x v="20"/>
            <x v="22"/>
            <x v="24"/>
            <x v="25"/>
            <x v="26"/>
            <x v="28"/>
            <x v="29"/>
            <x v="34"/>
            <x v="36"/>
            <x v="37"/>
            <x v="40"/>
          </reference>
        </references>
      </pivotArea>
    </format>
    <format dxfId="131">
      <pivotArea dataOnly="0" labelOnly="1" fieldPosition="0">
        <references count="1">
          <reference field="0" count="39">
            <x v="0"/>
            <x v="3"/>
            <x v="6"/>
            <x v="9"/>
            <x v="10"/>
            <x v="11"/>
            <x v="13"/>
            <x v="14"/>
            <x v="15"/>
            <x v="16"/>
            <x v="17"/>
            <x v="18"/>
            <x v="19"/>
            <x v="20"/>
            <x v="22"/>
            <x v="24"/>
            <x v="25"/>
            <x v="26"/>
            <x v="28"/>
            <x v="29"/>
            <x v="30"/>
            <x v="31"/>
            <x v="34"/>
            <x v="36"/>
            <x v="37"/>
            <x v="38"/>
            <x v="40"/>
            <x v="45"/>
            <x v="46"/>
            <x v="47"/>
            <x v="48"/>
            <x v="49"/>
            <x v="50"/>
            <x v="51"/>
            <x v="52"/>
            <x v="59"/>
            <x v="60"/>
            <x v="61"/>
            <x v="62"/>
          </reference>
        </references>
      </pivotArea>
    </format>
    <format dxfId="130">
      <pivotArea dataOnly="0" labelOnly="1" fieldPosition="0">
        <references count="1">
          <reference field="0" count="25">
            <x v="3"/>
            <x v="5"/>
            <x v="9"/>
            <x v="10"/>
            <x v="17"/>
            <x v="23"/>
            <x v="24"/>
            <x v="25"/>
            <x v="28"/>
            <x v="31"/>
            <x v="33"/>
            <x v="35"/>
            <x v="36"/>
            <x v="38"/>
            <x v="39"/>
            <x v="49"/>
            <x v="59"/>
            <x v="64"/>
            <x v="66"/>
            <x v="68"/>
            <x v="69"/>
            <x v="70"/>
            <x v="71"/>
            <x v="72"/>
            <x v="75"/>
          </reference>
        </references>
      </pivotArea>
    </format>
    <format dxfId="129">
      <pivotArea dataOnly="0" labelOnly="1" fieldPosition="0">
        <references count="1">
          <reference field="0" count="39">
            <x v="3"/>
            <x v="5"/>
            <x v="9"/>
            <x v="10"/>
            <x v="11"/>
            <x v="13"/>
            <x v="14"/>
            <x v="16"/>
            <x v="17"/>
            <x v="19"/>
            <x v="21"/>
            <x v="23"/>
            <x v="24"/>
            <x v="25"/>
            <x v="26"/>
            <x v="28"/>
            <x v="29"/>
            <x v="31"/>
            <x v="33"/>
            <x v="34"/>
            <x v="35"/>
            <x v="36"/>
            <x v="38"/>
            <x v="39"/>
            <x v="40"/>
            <x v="45"/>
            <x v="46"/>
            <x v="49"/>
            <x v="59"/>
            <x v="64"/>
            <x v="65"/>
            <x v="66"/>
            <x v="67"/>
            <x v="68"/>
            <x v="69"/>
            <x v="70"/>
            <x v="71"/>
            <x v="72"/>
            <x v="75"/>
          </reference>
        </references>
      </pivotArea>
    </format>
    <format dxfId="128">
      <pivotArea collapsedLevelsAreSubtotals="1" fieldPosition="0">
        <references count="2">
          <reference field="4294967294" count="2" selected="0">
            <x v="4"/>
            <x v="5"/>
          </reference>
          <reference field="0" count="1">
            <x v="16"/>
          </reference>
        </references>
      </pivotArea>
    </format>
    <format dxfId="127">
      <pivotArea dataOnly="0" labelOnly="1" fieldPosition="0">
        <references count="1">
          <reference field="0" count="33">
            <x v="0"/>
            <x v="3"/>
            <x v="5"/>
            <x v="8"/>
            <x v="13"/>
            <x v="14"/>
            <x v="15"/>
            <x v="17"/>
            <x v="21"/>
            <x v="24"/>
            <x v="25"/>
            <x v="28"/>
            <x v="31"/>
            <x v="33"/>
            <x v="34"/>
            <x v="35"/>
            <x v="36"/>
            <x v="38"/>
            <x v="40"/>
            <x v="62"/>
            <x v="64"/>
            <x v="66"/>
            <x v="67"/>
            <x v="68"/>
            <x v="70"/>
            <x v="71"/>
            <x v="82"/>
            <x v="85"/>
            <x v="86"/>
            <x v="89"/>
            <x v="90"/>
            <x v="93"/>
            <x v="96"/>
          </reference>
        </references>
      </pivotArea>
    </format>
    <format dxfId="126">
      <pivotArea dataOnly="0" labelOnly="1" fieldPosition="0">
        <references count="1">
          <reference field="0" count="40">
            <x v="4"/>
            <x v="5"/>
            <x v="8"/>
            <x v="14"/>
            <x v="16"/>
            <x v="17"/>
            <x v="25"/>
            <x v="28"/>
            <x v="31"/>
            <x v="33"/>
            <x v="35"/>
            <x v="38"/>
            <x v="40"/>
            <x v="48"/>
            <x v="53"/>
            <x v="64"/>
            <x v="65"/>
            <x v="70"/>
            <x v="71"/>
            <x v="74"/>
            <x v="79"/>
            <x v="80"/>
            <x v="84"/>
            <x v="85"/>
            <x v="86"/>
            <x v="90"/>
            <x v="93"/>
            <x v="101"/>
            <x v="102"/>
            <x v="105"/>
            <x v="109"/>
            <x v="110"/>
            <x v="112"/>
            <x v="116"/>
            <x v="118"/>
            <x v="121"/>
            <x v="122"/>
            <x v="123"/>
            <x v="126"/>
            <x v="127"/>
          </reference>
        </references>
      </pivotArea>
    </format>
    <format dxfId="125">
      <pivotArea dataOnly="0" labelOnly="1" fieldPosition="0">
        <references count="1">
          <reference field="0" count="47">
            <x v="6"/>
            <x v="8"/>
            <x v="25"/>
            <x v="28"/>
            <x v="31"/>
            <x v="33"/>
            <x v="35"/>
            <x v="64"/>
            <x v="67"/>
            <x v="70"/>
            <x v="71"/>
            <x v="74"/>
            <x v="84"/>
            <x v="85"/>
            <x v="86"/>
            <x v="90"/>
            <x v="93"/>
            <x v="94"/>
            <x v="98"/>
            <x v="99"/>
            <x v="100"/>
            <x v="102"/>
            <x v="105"/>
            <x v="106"/>
            <x v="107"/>
            <x v="108"/>
            <x v="109"/>
            <x v="110"/>
            <x v="113"/>
            <x v="116"/>
            <x v="118"/>
            <x v="122"/>
            <x v="123"/>
            <x v="125"/>
            <x v="126"/>
            <x v="127"/>
            <x v="128"/>
            <x v="133"/>
            <x v="135"/>
            <x v="137"/>
            <x v="139"/>
            <x v="140"/>
            <x v="144"/>
            <x v="146"/>
            <x v="147"/>
            <x v="152"/>
            <x v="155"/>
          </reference>
        </references>
      </pivotArea>
    </format>
    <format dxfId="124">
      <pivotArea dataOnly="0" labelOnly="1" fieldPosition="0">
        <references count="1">
          <reference field="0" count="32">
            <x v="6"/>
            <x v="31"/>
            <x v="64"/>
            <x v="70"/>
            <x v="79"/>
            <x v="81"/>
            <x v="89"/>
            <x v="93"/>
            <x v="100"/>
            <x v="102"/>
            <x v="105"/>
            <x v="106"/>
            <x v="109"/>
            <x v="113"/>
            <x v="116"/>
            <x v="117"/>
            <x v="118"/>
            <x v="122"/>
            <x v="123"/>
            <x v="125"/>
            <x v="133"/>
            <x v="146"/>
            <x v="150"/>
            <x v="155"/>
            <x v="157"/>
            <x v="158"/>
            <x v="160"/>
            <x v="161"/>
            <x v="162"/>
            <x v="163"/>
            <x v="169"/>
            <x v="170"/>
          </reference>
        </references>
      </pivotArea>
    </format>
    <format dxfId="123">
      <pivotArea dataOnly="0" labelOnly="1" fieldPosition="0">
        <references count="1">
          <reference field="0" count="38">
            <x v="6"/>
            <x v="31"/>
            <x v="64"/>
            <x v="66"/>
            <x v="70"/>
            <x v="79"/>
            <x v="81"/>
            <x v="86"/>
            <x v="89"/>
            <x v="93"/>
            <x v="100"/>
            <x v="101"/>
            <x v="102"/>
            <x v="105"/>
            <x v="106"/>
            <x v="108"/>
            <x v="109"/>
            <x v="113"/>
            <x v="116"/>
            <x v="117"/>
            <x v="118"/>
            <x v="122"/>
            <x v="123"/>
            <x v="125"/>
            <x v="133"/>
            <x v="140"/>
            <x v="144"/>
            <x v="146"/>
            <x v="150"/>
            <x v="155"/>
            <x v="157"/>
            <x v="158"/>
            <x v="160"/>
            <x v="161"/>
            <x v="162"/>
            <x v="163"/>
            <x v="169"/>
            <x v="170"/>
          </reference>
        </references>
      </pivotArea>
    </format>
    <format dxfId="122">
      <pivotArea outline="0" collapsedLevelsAreSubtotals="1" fieldPosition="0"/>
    </format>
    <format dxfId="121">
      <pivotArea dataOnly="0" labelOnly="1" fieldPosition="0">
        <references count="1">
          <reference field="0" count="43">
            <x v="6"/>
            <x v="25"/>
            <x v="35"/>
            <x v="66"/>
            <x v="79"/>
            <x v="86"/>
            <x v="93"/>
            <x v="99"/>
            <x v="102"/>
            <x v="105"/>
            <x v="106"/>
            <x v="109"/>
            <x v="113"/>
            <x v="116"/>
            <x v="118"/>
            <x v="123"/>
            <x v="125"/>
            <x v="127"/>
            <x v="137"/>
            <x v="139"/>
            <x v="140"/>
            <x v="141"/>
            <x v="144"/>
            <x v="149"/>
            <x v="150"/>
            <x v="155"/>
            <x v="157"/>
            <x v="158"/>
            <x v="160"/>
            <x v="161"/>
            <x v="165"/>
            <x v="171"/>
            <x v="174"/>
            <x v="175"/>
            <x v="177"/>
            <x v="178"/>
            <x v="179"/>
            <x v="180"/>
            <x v="181"/>
            <x v="182"/>
            <x v="183"/>
            <x v="186"/>
            <x v="195"/>
          </reference>
        </references>
      </pivotArea>
    </format>
    <format dxfId="120">
      <pivotArea outline="0" collapsedLevelsAreSubtotals="1" fieldPosition="0"/>
    </format>
    <format dxfId="119">
      <pivotArea dataOnly="0" labelOnly="1" fieldPosition="0">
        <references count="1">
          <reference field="0" count="37">
            <x v="149"/>
            <x v="157"/>
            <x v="158"/>
            <x v="160"/>
            <x v="161"/>
            <x v="165"/>
            <x v="168"/>
            <x v="169"/>
            <x v="171"/>
            <x v="175"/>
            <x v="176"/>
            <x v="177"/>
            <x v="178"/>
            <x v="179"/>
            <x v="180"/>
            <x v="181"/>
            <x v="182"/>
            <x v="183"/>
            <x v="184"/>
            <x v="186"/>
            <x v="187"/>
            <x v="188"/>
            <x v="190"/>
            <x v="192"/>
            <x v="193"/>
            <x v="195"/>
            <x v="196"/>
            <x v="197"/>
            <x v="198"/>
            <x v="199"/>
            <x v="200"/>
            <x v="201"/>
            <x v="202"/>
            <x v="208"/>
            <x v="211"/>
            <x v="213"/>
            <x v="214"/>
          </reference>
        </references>
      </pivotArea>
    </format>
    <format dxfId="118">
      <pivotArea outline="0" collapsedLevelsAreSubtotals="1" fieldPosition="0"/>
    </format>
    <format dxfId="117">
      <pivotArea dataOnly="0" labelOnly="1" fieldPosition="0">
        <references count="1">
          <reference field="0" count="41">
            <x v="149"/>
            <x v="157"/>
            <x v="158"/>
            <x v="159"/>
            <x v="160"/>
            <x v="161"/>
            <x v="165"/>
            <x v="168"/>
            <x v="169"/>
            <x v="171"/>
            <x v="175"/>
            <x v="176"/>
            <x v="177"/>
            <x v="178"/>
            <x v="179"/>
            <x v="180"/>
            <x v="181"/>
            <x v="182"/>
            <x v="183"/>
            <x v="184"/>
            <x v="186"/>
            <x v="187"/>
            <x v="188"/>
            <x v="190"/>
            <x v="192"/>
            <x v="193"/>
            <x v="195"/>
            <x v="196"/>
            <x v="197"/>
            <x v="198"/>
            <x v="199"/>
            <x v="200"/>
            <x v="201"/>
            <x v="202"/>
            <x v="205"/>
            <x v="206"/>
            <x v="208"/>
            <x v="209"/>
            <x v="211"/>
            <x v="213"/>
            <x v="21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0000000}" name="Men" displayName="Men" ref="A2:AR68" totalsRowShown="0" headerRowDxfId="256" dataDxfId="254" headerRowBorderDxfId="255" tableBorderDxfId="253" totalsRowBorderDxfId="252">
  <autoFilter ref="A2:AR68" xr:uid="{00000000-0009-0000-0100-000005000000}"/>
  <sortState xmlns:xlrd2="http://schemas.microsoft.com/office/spreadsheetml/2017/richdata2" ref="A3:AR68">
    <sortCondition ref="A2:A68"/>
  </sortState>
  <tableColumns count="44">
    <tableColumn id="1" xr3:uid="{00000000-0010-0000-0000-000001000000}" name="Nazwisko i Imię" dataDxfId="251"/>
    <tableColumn id="2" xr3:uid="{00000000-0010-0000-0000-000002000000}" name="Klub" dataDxfId="250"/>
    <tableColumn id="42" xr3:uid="{00000000-0010-0000-0000-00002A000000}" name="Kategoria" dataDxfId="249">
      <calculatedColumnFormula>VLOOKUP(A3,Licencje[],5,FALSE)</calculatedColumnFormula>
    </tableColumn>
    <tableColumn id="3" xr3:uid="{00000000-0010-0000-0000-000003000000}" name="500m bieg 1" dataDxfId="248">
      <calculatedColumnFormula>IFERROR(VLOOKUP(Men[[#This Row],[Nazwisko i Imię]],'500 m'!$I$2:$J$19,2,0),0)</calculatedColumnFormula>
    </tableColumn>
    <tableColumn id="4" xr3:uid="{00000000-0010-0000-0000-000004000000}" name="1000m bieg 1" dataDxfId="247">
      <calculatedColumnFormula>IFERROR(VLOOKUP(Men[[#This Row],[Nazwisko i Imię]],'1000 m'!$I$2:$J$19,2,0),0)</calculatedColumnFormula>
    </tableColumn>
    <tableColumn id="5" xr3:uid="{00000000-0010-0000-0000-000005000000}" name="3000m bieg 1" dataDxfId="246">
      <calculatedColumnFormula>IFERROR(VLOOKUP(Men[[#This Row],[Nazwisko i Imię]],'3000 m'!$I$2:$J$19,2,0),0)</calculatedColumnFormula>
    </tableColumn>
    <tableColumn id="6" xr3:uid="{00000000-0010-0000-0000-000006000000}" name="500m bieg 2" dataDxfId="245">
      <calculatedColumnFormula>IFERROR(VLOOKUP(Men[[#This Row],[Nazwisko i Imię]],'500 m'!$K$2:$L$19,2,0),0)</calculatedColumnFormula>
    </tableColumn>
    <tableColumn id="7" xr3:uid="{00000000-0010-0000-0000-000007000000}" name="1500m bieg 1" dataDxfId="244">
      <calculatedColumnFormula>IFERROR(VLOOKUP(Men[[#This Row],[Nazwisko i Imię]],'1500 m'!$I$2:$J$19,2,0),0)</calculatedColumnFormula>
    </tableColumn>
    <tableColumn id="38" xr3:uid="{00000000-0010-0000-0000-000026000000}" name="5000m bieg 1" dataDxfId="243">
      <calculatedColumnFormula>IFERROR(VLOOKUP(Men[[#This Row],[Nazwisko i Imię]],'5000 m'!$I$2:$J$19,2,0),0)</calculatedColumnFormula>
    </tableColumn>
    <tableColumn id="8" xr3:uid="{00000000-0010-0000-0000-000008000000}" name="bieg masowy bieg 1" dataDxfId="242">
      <calculatedColumnFormula>IFERROR(VLOOKUP(Men[[#This Row],[Nazwisko i Imię]],masowy!$I$2:$J$19,2,0),0)</calculatedColumnFormula>
    </tableColumn>
    <tableColumn id="9" xr3:uid="{00000000-0010-0000-0000-000009000000}" name="500m bieg 3" dataDxfId="241">
      <calculatedColumnFormula>IFERROR(VLOOKUP(Men[[#This Row],[Nazwisko i Imię]],'500 m'!$M$2:$N$19,2,0),0)</calculatedColumnFormula>
    </tableColumn>
    <tableColumn id="10" xr3:uid="{00000000-0010-0000-0000-00000A000000}" name="1000m bieg 2" dataDxfId="240">
      <calculatedColumnFormula>IFERROR(VLOOKUP(Men[[#This Row],[Nazwisko i Imię]],'1000 m'!$K$2:$L$19,2,0),0)</calculatedColumnFormula>
    </tableColumn>
    <tableColumn id="11" xr3:uid="{00000000-0010-0000-0000-00000B000000}" name="3000m bieg 2" dataDxfId="239">
      <calculatedColumnFormula>IFERROR(VLOOKUP(Men[[#This Row],[Nazwisko i Imię]],'3000 m'!$K$2:$L$19,2,0),0)</calculatedColumnFormula>
    </tableColumn>
    <tableColumn id="12" xr3:uid="{00000000-0010-0000-0000-00000C000000}" name="500m bieg 4" dataDxfId="238">
      <calculatedColumnFormula>IFERROR(VLOOKUP(Men[[#This Row],[Nazwisko i Imię]],'500 m'!$O$2:$P$19,2,0),0)</calculatedColumnFormula>
    </tableColumn>
    <tableColumn id="13" xr3:uid="{00000000-0010-0000-0000-00000D000000}" name="1500m bieg 2" dataDxfId="237">
      <calculatedColumnFormula>IFERROR(VLOOKUP(Men[[#This Row],[Nazwisko i Imię]],'1500 m'!$K$2:$L$19,2,0),0)</calculatedColumnFormula>
    </tableColumn>
    <tableColumn id="43" xr3:uid="{1E8CF6E4-3FB0-4642-B3C3-80CD4F9484C4}" name="bieg masowy 2" dataDxfId="236">
      <calculatedColumnFormula>IFERROR(VLOOKUP(Men[[#This Row],[Nazwisko i Imię]],masowy!$K$2:$L$19,2,0),0)</calculatedColumnFormula>
    </tableColumn>
    <tableColumn id="14" xr3:uid="{00000000-0010-0000-0000-00000E000000}" name="5000m bieg 2" dataDxfId="235">
      <calculatedColumnFormula>IFERROR(VLOOKUP(Men[[#This Row],[Nazwisko i Imię]],'5000 m'!$K$2:$L$19,2,0),0)</calculatedColumnFormula>
    </tableColumn>
    <tableColumn id="15" xr3:uid="{00000000-0010-0000-0000-00000F000000}" name="500m bieg 5" dataDxfId="234">
      <calculatedColumnFormula>IFERROR(VLOOKUP(Men[[#This Row],[Nazwisko i Imię]],'500 m'!$Q$2:$R$19,2,0),0)</calculatedColumnFormula>
    </tableColumn>
    <tableColumn id="16" xr3:uid="{00000000-0010-0000-0000-000010000000}" name="1000m bieg 3" dataDxfId="233">
      <calculatedColumnFormula>IFERROR(VLOOKUP(Men[[#This Row],[Nazwisko i Imię]],'1000 m'!$M$2:$N$19,2,0),0)</calculatedColumnFormula>
    </tableColumn>
    <tableColumn id="17" xr3:uid="{00000000-0010-0000-0000-000011000000}" name="3000m bieg 3" dataDxfId="232">
      <calculatedColumnFormula>IFERROR(VLOOKUP(Men[[#This Row],[Nazwisko i Imię]],'3000 m'!$M$2:$N$19,2,0),0)</calculatedColumnFormula>
    </tableColumn>
    <tableColumn id="18" xr3:uid="{00000000-0010-0000-0000-000012000000}" name="500m bieg 6" dataDxfId="231">
      <calculatedColumnFormula>IFERROR(VLOOKUP(Men[[#This Row],[Nazwisko i Imię]],'500 m'!$S$2:$T$19,2,0),0)</calculatedColumnFormula>
    </tableColumn>
    <tableColumn id="19" xr3:uid="{00000000-0010-0000-0000-000013000000}" name="1500m bieg 3" dataDxfId="230">
      <calculatedColumnFormula>IFERROR(VLOOKUP(Men[[#This Row],[Nazwisko i Imię]],'1500 m'!$M$2:$N$19,2,0),0)</calculatedColumnFormula>
    </tableColumn>
    <tableColumn id="39" xr3:uid="{00000000-0010-0000-0000-000027000000}" name="5000m bieg 3" dataDxfId="229">
      <calculatedColumnFormula>IFERROR(VLOOKUP(Men[[#This Row],[Nazwisko i Imię]],'5000 m'!$M$2:$N$19,2,0),0)</calculatedColumnFormula>
    </tableColumn>
    <tableColumn id="20" xr3:uid="{00000000-0010-0000-0000-000014000000}" name="bieg masowy 3" dataDxfId="228">
      <calculatedColumnFormula>IFERROR(VLOOKUP(Men[[#This Row],[Nazwisko i Imię]],masowy!$M$2:$N$19,2,0),0)</calculatedColumnFormula>
    </tableColumn>
    <tableColumn id="21" xr3:uid="{00000000-0010-0000-0000-000015000000}" name="500m bieg 7" dataDxfId="227">
      <calculatedColumnFormula>IFERROR(VLOOKUP(Men[[#This Row],[Nazwisko i Imię]],'500 m'!$U$2:$V$19,2,0),0)</calculatedColumnFormula>
    </tableColumn>
    <tableColumn id="22" xr3:uid="{00000000-0010-0000-0000-000016000000}" name="1000m bieg 4" dataDxfId="226">
      <calculatedColumnFormula>IFERROR(VLOOKUP(Men[[#This Row],[Nazwisko i Imię]],'1000 m'!$O$2:$P$19,2,0),0)</calculatedColumnFormula>
    </tableColumn>
    <tableColumn id="23" xr3:uid="{00000000-0010-0000-0000-000017000000}" name="3000m bieg 4" dataDxfId="225">
      <calculatedColumnFormula>IFERROR(VLOOKUP(Men[[#This Row],[Nazwisko i Imię]],'3000 m'!$O$2:$P$19,2,0),0)</calculatedColumnFormula>
    </tableColumn>
    <tableColumn id="24" xr3:uid="{00000000-0010-0000-0000-000018000000}" name="500m bieg 8" dataDxfId="224">
      <calculatedColumnFormula>IFERROR(VLOOKUP(Men[[#This Row],[Nazwisko i Imię]],'500 m'!$W$2:$X$19,2,0),0)</calculatedColumnFormula>
    </tableColumn>
    <tableColumn id="25" xr3:uid="{00000000-0010-0000-0000-000019000000}" name="1500m bieg 4" dataDxfId="223">
      <calculatedColumnFormula>IFERROR(VLOOKUP(Men[[#This Row],[Nazwisko i Imię]],'1500 m'!$O$2:$P$19,2,0),0)</calculatedColumnFormula>
    </tableColumn>
    <tableColumn id="44" xr3:uid="{71D0133C-0FD3-44FC-8A0F-D2618CF63C02}" name="bieg masowy 4" dataDxfId="222">
      <calculatedColumnFormula>IFERROR(VLOOKUP(Men[[#This Row],[Nazwisko i Imię]],masowy!$O$2:$P$19,2,0),0)</calculatedColumnFormula>
    </tableColumn>
    <tableColumn id="26" xr3:uid="{00000000-0010-0000-0000-00001A000000}" name="5000m bieg 4" dataDxfId="221">
      <calculatedColumnFormula>IFERROR(VLOOKUP(Men[[#This Row],[Nazwisko i Imię]],'5000 m'!$O$2:$P$19,2,0),0)</calculatedColumnFormula>
    </tableColumn>
    <tableColumn id="27" xr3:uid="{00000000-0010-0000-0000-00001B000000}" name="500m bieg 9" dataDxfId="220">
      <calculatedColumnFormula>IFERROR(VLOOKUP(Men[[#This Row],[Nazwisko i Imię]],'500 m'!$Y$2:$Z$19,2,0),0)</calculatedColumnFormula>
    </tableColumn>
    <tableColumn id="28" xr3:uid="{00000000-0010-0000-0000-00001C000000}" name="1000m bieg 5" dataDxfId="219">
      <calculatedColumnFormula>IFERROR(VLOOKUP(Men[[#This Row],[Nazwisko i Imię]],'1000 m'!$Q$2:$R$19,2,0),0)</calculatedColumnFormula>
    </tableColumn>
    <tableColumn id="29" xr3:uid="{00000000-0010-0000-0000-00001D000000}" name="3000m bieg 5" dataDxfId="218">
      <calculatedColumnFormula>IFERROR(VLOOKUP(Men[[#This Row],[Nazwisko i Imię]],'3000 m'!$Q$2:$R$19,2,0),0)</calculatedColumnFormula>
    </tableColumn>
    <tableColumn id="30" xr3:uid="{00000000-0010-0000-0000-00001E000000}" name="1500m bieg 5" dataDxfId="217">
      <calculatedColumnFormula>IFERROR(VLOOKUP(Men[[#This Row],[Nazwisko i Imię]],'1500 m'!$Q$2:$R$19,2,0),0)</calculatedColumnFormula>
    </tableColumn>
    <tableColumn id="41" xr3:uid="{00000000-0010-0000-0000-000029000000}" name="5000m bieg 5" dataDxfId="216">
      <calculatedColumnFormula>IFERROR(VLOOKUP(Men[[#This Row],[Nazwisko i Imię]],'5000 m'!$Q$2:$R$19,2,0),0)</calculatedColumnFormula>
    </tableColumn>
    <tableColumn id="31" xr3:uid="{00000000-0010-0000-0000-00001F000000}" name="bieg masowy 5" dataDxfId="215">
      <calculatedColumnFormula>IFERROR(VLOOKUP(Men[[#This Row],[Nazwisko i Imię]],masowy!$Q$2:$R$19,2,0),0)</calculatedColumnFormula>
    </tableColumn>
    <tableColumn id="32" xr3:uid="{00000000-0010-0000-0000-000020000000}" name="500 m" dataDxfId="214">
      <calculatedColumnFormula>SUM(D3,G3,K3,N3,R3,U3,Y3,AB3,AF3)</calculatedColumnFormula>
    </tableColumn>
    <tableColumn id="33" xr3:uid="{00000000-0010-0000-0000-000021000000}" name="1000 m" dataDxfId="213">
      <calculatedColumnFormula>SUM(AG3,Z3,S3,L3,E3)</calculatedColumnFormula>
    </tableColumn>
    <tableColumn id="34" xr3:uid="{00000000-0010-0000-0000-000022000000}" name="1500 m" dataDxfId="212">
      <calculatedColumnFormula>SUM(AI3,AC3,V3,O3,H3)</calculatedColumnFormula>
    </tableColumn>
    <tableColumn id="35" xr3:uid="{00000000-0010-0000-0000-000023000000}" name="3000 m" dataDxfId="211">
      <calculatedColumnFormula>SUM(Men[[#This Row],[3000m bieg 5]],Men[[#This Row],[3000m bieg 4]],Men[[#This Row],[3000m bieg 3]],Men[[#This Row],[3000m bieg 2]],Men[[#This Row],[3000m bieg 1]])</calculatedColumnFormula>
    </tableColumn>
    <tableColumn id="36" xr3:uid="{00000000-0010-0000-0000-000024000000}" name="5000 m" dataDxfId="210">
      <calculatedColumnFormula>SUM(Men[[#This Row],[5000m bieg 5]],Men[[#This Row],[5000m bieg 4]],Men[[#This Row],[5000m bieg 3]],Men[[#This Row],[5000m bieg 2]],Men[[#This Row],[5000m bieg 1]])</calculatedColumnFormula>
    </tableColumn>
    <tableColumn id="40" xr3:uid="{00000000-0010-0000-0000-000028000000}" name="Bieg masowy" dataDxfId="209">
      <calculatedColumnFormula>SUM(Men[[#This Row],[bieg masowy bieg 1]],Men[[#This Row],[bieg masowy 3]],Men[[#This Row],[bieg masowy 5]],Men[[#This Row],[bieg masowy 2]],Men[[#This Row],[bieg masowy 4]])</calculatedColumnFormula>
    </tableColumn>
    <tableColumn id="37" xr3:uid="{00000000-0010-0000-0000-000025000000}" name="Suma do rank PZŁS" dataDxfId="208">
      <calculatedColumnFormula array="1">SUM(Men[[#This Row],[500 m]:[5000 m]]/2)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1000000}" name="Kobiety" displayName="Kobiety" ref="A2:AL79" totalsRowShown="0" headerRowDxfId="46" dataDxfId="44" headerRowBorderDxfId="45" tableBorderDxfId="43" totalsRowBorderDxfId="42">
  <autoFilter ref="A2:AL79" xr:uid="{00000000-0009-0000-0100-000004000000}"/>
  <sortState xmlns:xlrd2="http://schemas.microsoft.com/office/spreadsheetml/2017/richdata2" ref="A3:AL79">
    <sortCondition ref="A2:A79"/>
  </sortState>
  <tableColumns count="38">
    <tableColumn id="1" xr3:uid="{00000000-0010-0000-0100-000001000000}" name="Nazwisko i Imię" dataDxfId="41"/>
    <tableColumn id="2" xr3:uid="{00000000-0010-0000-0100-000002000000}" name="Klub" dataDxfId="40">
      <calculatedColumnFormula>VLOOKUP(A3,Licencje[],10,FALSE)</calculatedColumnFormula>
    </tableColumn>
    <tableColumn id="38" xr3:uid="{8EAD7C63-D503-456E-81A4-B2AC4E08EA56}" name="Kategoria" dataDxfId="39">
      <calculatedColumnFormula>VLOOKUP(A3,Licencje[],5,FALSE)</calculatedColumnFormula>
    </tableColumn>
    <tableColumn id="3" xr3:uid="{00000000-0010-0000-0100-000003000000}" name="500m bieg 1" dataDxfId="38">
      <calculatedColumnFormula>IFERROR(VLOOKUP(Kobiety[[#This Row],[Nazwisko i Imię]],'500 m'!$I$23:$J$40,2,0),0)</calculatedColumnFormula>
    </tableColumn>
    <tableColumn id="4" xr3:uid="{00000000-0010-0000-0100-000004000000}" name="1000m bieg 1" dataDxfId="37">
      <calculatedColumnFormula>IFERROR(VLOOKUP(Kobiety[[#This Row],[Nazwisko i Imię]],'1000 m'!$I$23:$J$40,2,0),0)</calculatedColumnFormula>
    </tableColumn>
    <tableColumn id="5" xr3:uid="{00000000-0010-0000-0100-000005000000}" name="3000m bieg 1" dataDxfId="36">
      <calculatedColumnFormula>IFERROR(VLOOKUP(Kobiety[[#This Row],[Nazwisko i Imię]],'3000 m'!$I$23:$J$40,2,0),0)</calculatedColumnFormula>
    </tableColumn>
    <tableColumn id="6" xr3:uid="{00000000-0010-0000-0100-000006000000}" name="500m bieg 2" dataDxfId="35">
      <calculatedColumnFormula>IFERROR(VLOOKUP(Kobiety[[#This Row],[Nazwisko i Imię]],'500 m'!$K$23:$L$40,2,0),0)</calculatedColumnFormula>
    </tableColumn>
    <tableColumn id="7" xr3:uid="{00000000-0010-0000-0100-000007000000}" name="1500m bieg 1" dataDxfId="34">
      <calculatedColumnFormula>IFERROR(VLOOKUP(Kobiety[[#This Row],[Nazwisko i Imię]],'1500 m'!$I$23:$J$40,2,0),0)</calculatedColumnFormula>
    </tableColumn>
    <tableColumn id="35" xr3:uid="{00000000-0010-0000-0100-000023000000}" name="bieg masowy bieg 1" dataDxfId="33">
      <calculatedColumnFormula>IFERROR(VLOOKUP(Kobiety[[#This Row],[Nazwisko i Imię]],masowy!$I$23:$J$40,2,0),0)</calculatedColumnFormula>
    </tableColumn>
    <tableColumn id="8" xr3:uid="{00000000-0010-0000-0100-000008000000}" name="500m bieg 3" dataDxfId="32">
      <calculatedColumnFormula>IFERROR(VLOOKUP(Kobiety[[#This Row],[Nazwisko i Imię]],'500 m'!$M$23:$N$40,2,0),0)</calculatedColumnFormula>
    </tableColumn>
    <tableColumn id="9" xr3:uid="{00000000-0010-0000-0100-000009000000}" name="1000m bieg 2" dataDxfId="31">
      <calculatedColumnFormula>IFERROR(VLOOKUP(Kobiety[[#This Row],[Nazwisko i Imię]],'1000 m'!$K$23:$L$40,2,0),0)</calculatedColumnFormula>
    </tableColumn>
    <tableColumn id="10" xr3:uid="{00000000-0010-0000-0100-00000A000000}" name="3000m bieg 2" dataDxfId="30">
      <calculatedColumnFormula>IFERROR(VLOOKUP(Kobiety[[#This Row],[Nazwisko i Imię]],'3000 m'!$K$23:$L$40,2,0),0)</calculatedColumnFormula>
    </tableColumn>
    <tableColumn id="11" xr3:uid="{00000000-0010-0000-0100-00000B000000}" name="500m bieg 4" dataDxfId="29">
      <calculatedColumnFormula>IFERROR(VLOOKUP(Kobiety[[#This Row],[Nazwisko i Imię]],'500 m'!$O$23:$P$40,2,0),0)</calculatedColumnFormula>
    </tableColumn>
    <tableColumn id="36" xr3:uid="{0C0C2852-37ED-48C3-88BB-29C13FB71BAC}" name="bieg masowy 2" dataDxfId="28">
      <calculatedColumnFormula>IFERROR(VLOOKUP(Kobiety[[#This Row],[Nazwisko i Imię]],masowy!$K$23:$L$40,2,0),0)</calculatedColumnFormula>
    </tableColumn>
    <tableColumn id="12" xr3:uid="{00000000-0010-0000-0100-00000C000000}" name="1500m bieg 2" dataDxfId="27">
      <calculatedColumnFormula>IFERROR(VLOOKUP(Kobiety[[#This Row],[Nazwisko i Imię]],'1500 m'!$K$23:$L$40,2,0),0)</calculatedColumnFormula>
    </tableColumn>
    <tableColumn id="13" xr3:uid="{00000000-0010-0000-0100-00000D000000}" name="500m bieg 5" dataDxfId="26">
      <calculatedColumnFormula>IFERROR(VLOOKUP(Kobiety[[#This Row],[Nazwisko i Imię]],'500 m'!$Q$23:$R$40,2,0),0)</calculatedColumnFormula>
    </tableColumn>
    <tableColumn id="14" xr3:uid="{00000000-0010-0000-0100-00000E000000}" name="1000m bieg 3" dataDxfId="25">
      <calculatedColumnFormula>IFERROR(VLOOKUP(Kobiety[[#This Row],[Nazwisko i Imię]],'1000 m'!$M$23:$N$40,2,0),0)</calculatedColumnFormula>
    </tableColumn>
    <tableColumn id="15" xr3:uid="{00000000-0010-0000-0100-00000F000000}" name="3000m bieg 3" dataDxfId="24">
      <calculatedColumnFormula>IFERROR(VLOOKUP(Kobiety[[#This Row],[Nazwisko i Imię]],'3000 m'!$M$23:$N$40,2,0),0)</calculatedColumnFormula>
    </tableColumn>
    <tableColumn id="16" xr3:uid="{00000000-0010-0000-0100-000010000000}" name="500m bieg 6" dataDxfId="23">
      <calculatedColumnFormula>IFERROR(VLOOKUP(Kobiety[[#This Row],[Nazwisko i Imię]],'500 m'!$S$23:$T$40,2,0),0)</calculatedColumnFormula>
    </tableColumn>
    <tableColumn id="32" xr3:uid="{00000000-0010-0000-0100-000020000000}" name="1500m bieg 3" dataDxfId="22">
      <calculatedColumnFormula>IFERROR(VLOOKUP(Kobiety[[#This Row],[Nazwisko i Imię]],'1500 m'!$M$23:$N$40,2,0),0)</calculatedColumnFormula>
    </tableColumn>
    <tableColumn id="17" xr3:uid="{00000000-0010-0000-0100-000011000000}" name="bieg masowy 3" dataDxfId="21">
      <calculatedColumnFormula>IFERROR(VLOOKUP(Kobiety[[#This Row],[Nazwisko i Imię]],masowy!$M$23:$N$40,2,0),0)</calculatedColumnFormula>
    </tableColumn>
    <tableColumn id="18" xr3:uid="{00000000-0010-0000-0100-000012000000}" name="500m bieg 7" dataDxfId="20">
      <calculatedColumnFormula>IFERROR(VLOOKUP(Kobiety[[#This Row],[Nazwisko i Imię]],'500 m'!$U$23:$V$40,2,0),0)</calculatedColumnFormula>
    </tableColumn>
    <tableColumn id="19" xr3:uid="{00000000-0010-0000-0100-000013000000}" name="1000m bieg 4" dataDxfId="19">
      <calculatedColumnFormula>IFERROR(VLOOKUP(Kobiety[[#This Row],[Nazwisko i Imię]],'1000 m'!$O$23:$P$40,2,0),0)</calculatedColumnFormula>
    </tableColumn>
    <tableColumn id="20" xr3:uid="{00000000-0010-0000-0100-000014000000}" name="3000m bieg 4" dataDxfId="18">
      <calculatedColumnFormula>IFERROR(VLOOKUP(Kobiety[[#This Row],[Nazwisko i Imię]],'3000 m'!$O$23:$P$40,2,0),0)</calculatedColumnFormula>
    </tableColumn>
    <tableColumn id="21" xr3:uid="{00000000-0010-0000-0100-000015000000}" name="500m bieg 8" dataDxfId="17">
      <calculatedColumnFormula>IFERROR(VLOOKUP(Kobiety[[#This Row],[Nazwisko i Imię]],'500 m'!$W$23:$X$40,2,0),0)</calculatedColumnFormula>
    </tableColumn>
    <tableColumn id="37" xr3:uid="{C9563F2A-AEA1-4155-944F-D92465EBC157}" name="bieg masowy 4" dataDxfId="16">
      <calculatedColumnFormula>IFERROR(VLOOKUP(Kobiety[[#This Row],[Nazwisko i Imię]],masowy!$O$23:$P$40,2,0),0)</calculatedColumnFormula>
    </tableColumn>
    <tableColumn id="22" xr3:uid="{00000000-0010-0000-0100-000016000000}" name="1500m bieg 4" dataDxfId="15">
      <calculatedColumnFormula>IFERROR(VLOOKUP(Kobiety[[#This Row],[Nazwisko i Imię]],'1500 m'!$O$23:$P$40,2,0),0)</calculatedColumnFormula>
    </tableColumn>
    <tableColumn id="23" xr3:uid="{00000000-0010-0000-0100-000017000000}" name="500m bieg 9" dataDxfId="14">
      <calculatedColumnFormula>IFERROR(VLOOKUP(Kobiety[[#This Row],[Nazwisko i Imię]],'500 m'!$Y$23:$Z$40,2,0),0)</calculatedColumnFormula>
    </tableColumn>
    <tableColumn id="24" xr3:uid="{00000000-0010-0000-0100-000018000000}" name="1000m bieg 5" dataDxfId="13">
      <calculatedColumnFormula>IFERROR(VLOOKUP(Kobiety[[#This Row],[Nazwisko i Imię]],'1000 m'!$Q$23:$R$40,2,0),0)</calculatedColumnFormula>
    </tableColumn>
    <tableColumn id="25" xr3:uid="{00000000-0010-0000-0100-000019000000}" name="3000m bieg 5" dataDxfId="12">
      <calculatedColumnFormula>IFERROR(VLOOKUP(Kobiety[[#This Row],[Nazwisko i Imię]],'3000 m'!$Q$23:$R$40,2,0),0)</calculatedColumnFormula>
    </tableColumn>
    <tableColumn id="26" xr3:uid="{00000000-0010-0000-0100-00001A000000}" name="1500m bieg 5" dataDxfId="11">
      <calculatedColumnFormula>IFERROR(VLOOKUP(Kobiety[[#This Row],[Nazwisko i Imię]],'1500 m'!$Q$23:$R$40,2,0),0)</calculatedColumnFormula>
    </tableColumn>
    <tableColumn id="33" xr3:uid="{00000000-0010-0000-0100-000021000000}" name="bieg masowy 5" dataDxfId="10">
      <calculatedColumnFormula>IFERROR(VLOOKUP(Kobiety[[#This Row],[Nazwisko i Imię]],masowy!$Q$23:$R$40,2,0),0)</calculatedColumnFormula>
    </tableColumn>
    <tableColumn id="27" xr3:uid="{00000000-0010-0000-0100-00001B000000}" name="500 m" dataDxfId="9">
      <calculatedColumnFormula>SUM(D3,G3,J3,M3,P3,S3,V3,Y3,AB3)</calculatedColumnFormula>
    </tableColumn>
    <tableColumn id="28" xr3:uid="{00000000-0010-0000-0100-00001C000000}" name="1000 m" dataDxfId="8">
      <calculatedColumnFormula>SUM(Kobiety[[#This Row],[1000m bieg 5]],Kobiety[[#This Row],[1000m bieg 4]],Kobiety[[#This Row],[1000m bieg 3]],Kobiety[[#This Row],[1000m bieg 2]],Kobiety[[#This Row],[1000m bieg 1]])</calculatedColumnFormula>
    </tableColumn>
    <tableColumn id="29" xr3:uid="{00000000-0010-0000-0100-00001D000000}" name="1500 m" dataDxfId="7">
      <calculatedColumnFormula>SUM(Kobiety[[#This Row],[1500m bieg 5]],Kobiety[[#This Row],[1500m bieg 4]],Kobiety[[#This Row],[1500m bieg 3]],Kobiety[[#This Row],[1500m bieg 2]],Kobiety[[#This Row],[1500m bieg 1]])</calculatedColumnFormula>
    </tableColumn>
    <tableColumn id="30" xr3:uid="{00000000-0010-0000-0100-00001E000000}" name="3000 m" dataDxfId="6">
      <calculatedColumnFormula>SUM(Kobiety[[#This Row],[3000m bieg 5]],Kobiety[[#This Row],[3000m bieg 4]],Kobiety[[#This Row],[3000m bieg 3]],Kobiety[[#This Row],[3000m bieg 2]],Kobiety[[#This Row],[3000m bieg 1]])</calculatedColumnFormula>
    </tableColumn>
    <tableColumn id="34" xr3:uid="{00000000-0010-0000-0100-000022000000}" name="Bieg masowy" dataDxfId="5">
      <calculatedColumnFormula>SUM(Kobiety[[#This Row],[bieg masowy 5]],Kobiety[[#This Row],[bieg masowy bieg 1]],Kobiety[[#This Row],[bieg masowy 2]],Kobiety[[#This Row],[bieg masowy 4]],Kobiety[[#This Row],[bieg masowy 3]])</calculatedColumnFormula>
    </tableColumn>
    <tableColumn id="31" xr3:uid="{00000000-0010-0000-0100-00001F000000}" name="Suma do rank PZŁS" dataDxfId="4">
      <calculatedColumnFormula array="1">SUM(Kobiety[[#This Row],[500 m]:[Bieg masowy]]/2)</calculatedColumnFormula>
    </tableColumn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4000000}" name="Licencje" displayName="Licencje" ref="A1:N1276" totalsRowShown="0">
  <autoFilter ref="A1:N1276" xr:uid="{00000000-0009-0000-0100-000001000000}"/>
  <sortState xmlns:xlrd2="http://schemas.microsoft.com/office/spreadsheetml/2017/richdata2" ref="A2:L1238">
    <sortCondition ref="D1:D1238"/>
  </sortState>
  <tableColumns count="14">
    <tableColumn id="1" xr3:uid="{00000000-0010-0000-0400-000001000000}" name="Nazwisko i imię">
      <calculatedColumnFormula>Licencje[[#This Row],[Kolumna1]]</calculatedColumnFormula>
    </tableColumn>
    <tableColumn id="2" xr3:uid="{00000000-0010-0000-0400-000002000000}" name="Płeć"/>
    <tableColumn id="3" xr3:uid="{00000000-0010-0000-0400-000003000000}" name="Licencja"/>
    <tableColumn id="4" xr3:uid="{00000000-0010-0000-0400-000004000000}" name="Ważność"/>
    <tableColumn id="5" xr3:uid="{00000000-0010-0000-0400-000005000000}" name="Kat."/>
    <tableColumn id="6" xr3:uid="{00000000-0010-0000-0400-000006000000}" name="Nazwisko"/>
    <tableColumn id="7" xr3:uid="{00000000-0010-0000-0400-000007000000}" name="Imię"/>
    <tableColumn id="8" xr3:uid="{00000000-0010-0000-0400-000008000000}" name="Kolumna1" dataDxfId="3">
      <calculatedColumnFormula>_xlfn.TEXTJOIN(" ",1,[1]!Licencje[[#This Row],[Nazwisko]],[1]!Licencje[[#This Row],[Imię]])</calculatedColumnFormula>
    </tableColumn>
    <tableColumn id="9" xr3:uid="{00000000-0010-0000-0400-000009000000}" name="DataUr" dataDxfId="2"/>
    <tableColumn id="10" xr3:uid="{00000000-0010-0000-0400-00000A000000}" name="Klub"/>
    <tableColumn id="11" xr3:uid="{00000000-0010-0000-0400-00000B000000}" name="Szkoła"/>
    <tableColumn id="12" xr3:uid="{00000000-0010-0000-0400-00000C000000}" name="Trener"/>
    <tableColumn id="13" xr3:uid="{F6574FF0-3EF9-4015-89C3-2045D42B8396}" name="Kolumna2"/>
    <tableColumn id="14" xr3:uid="{F8F771A2-9C65-44E7-89A3-AD83DCF715AA}" name="Kolumna3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pivotTable" Target="../pivotTables/pivotTable9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1.bin"/><Relationship Id="rId1" Type="http://schemas.openxmlformats.org/officeDocument/2006/relationships/pivotTable" Target="../pivotTables/pivotTable10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2.bin"/><Relationship Id="rId1" Type="http://schemas.openxmlformats.org/officeDocument/2006/relationships/pivotTable" Target="../pivotTables/pivotTable11.x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2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ivotTable" Target="../pivotTables/pivotTable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pivotTable" Target="../pivotTables/pivotTable6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pivotTable" Target="../pivotTables/pivotTable7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9.bin"/><Relationship Id="rId1" Type="http://schemas.openxmlformats.org/officeDocument/2006/relationships/pivotTable" Target="../pivotTables/pivotTable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usz7">
    <tabColor rgb="FFFF0000"/>
    <pageSetUpPr fitToPage="1"/>
  </sheetPr>
  <dimension ref="A1:K31"/>
  <sheetViews>
    <sheetView tabSelected="1" workbookViewId="0">
      <selection activeCell="S12" sqref="S12"/>
    </sheetView>
  </sheetViews>
  <sheetFormatPr defaultRowHeight="15" x14ac:dyDescent="0.25"/>
  <cols>
    <col min="1" max="1" width="22.42578125" customWidth="1"/>
    <col min="2" max="10" width="5.5703125" customWidth="1"/>
    <col min="11" max="11" width="7.7109375" customWidth="1"/>
    <col min="12" max="12" width="3.7109375" customWidth="1"/>
    <col min="13" max="18" width="3" customWidth="1"/>
    <col min="19" max="19" width="14.28515625" customWidth="1"/>
    <col min="20" max="20" width="7.28515625" customWidth="1"/>
    <col min="21" max="21" width="3.7109375" customWidth="1"/>
    <col min="22" max="22" width="7.28515625" customWidth="1"/>
    <col min="23" max="23" width="3.7109375" customWidth="1"/>
    <col min="24" max="24" width="7.28515625" customWidth="1"/>
    <col min="25" max="25" width="3.7109375" customWidth="1"/>
    <col min="26" max="26" width="7.28515625" customWidth="1"/>
    <col min="27" max="27" width="3.7109375" customWidth="1"/>
    <col min="28" max="28" width="7.28515625" customWidth="1"/>
    <col min="29" max="29" width="3.7109375" customWidth="1"/>
    <col min="30" max="30" width="7.28515625" customWidth="1"/>
    <col min="31" max="31" width="3.7109375" customWidth="1"/>
    <col min="32" max="32" width="7.28515625" customWidth="1"/>
    <col min="33" max="33" width="3.7109375" customWidth="1"/>
    <col min="34" max="34" width="7.28515625" customWidth="1"/>
    <col min="35" max="35" width="4.7109375" customWidth="1"/>
    <col min="36" max="36" width="8.28515625" customWidth="1"/>
    <col min="37" max="37" width="4.7109375" customWidth="1"/>
    <col min="38" max="38" width="8.28515625" customWidth="1"/>
    <col min="39" max="39" width="4.7109375" customWidth="1"/>
    <col min="40" max="40" width="8.28515625" customWidth="1"/>
    <col min="41" max="41" width="4.7109375" customWidth="1"/>
    <col min="42" max="42" width="8.28515625" customWidth="1"/>
    <col min="43" max="43" width="4.7109375" customWidth="1"/>
    <col min="44" max="44" width="8.28515625" customWidth="1"/>
    <col min="45" max="45" width="4.7109375" customWidth="1"/>
    <col min="46" max="46" width="8.28515625" customWidth="1"/>
    <col min="47" max="47" width="4.7109375" customWidth="1"/>
    <col min="48" max="48" width="8.28515625" customWidth="1"/>
    <col min="49" max="49" width="9.28515625" bestFit="1" customWidth="1"/>
    <col min="50" max="50" width="3" customWidth="1"/>
    <col min="51" max="51" width="12.7109375" bestFit="1" customWidth="1"/>
    <col min="52" max="52" width="14.28515625" bestFit="1" customWidth="1"/>
  </cols>
  <sheetData>
    <row r="1" spans="1:11" ht="23.25" customHeight="1" x14ac:dyDescent="0.3">
      <c r="A1" s="32" t="s">
        <v>50</v>
      </c>
      <c r="B1" s="31" t="s">
        <v>765</v>
      </c>
    </row>
    <row r="3" spans="1:11" ht="53.25" x14ac:dyDescent="0.25">
      <c r="A3" s="22" t="s">
        <v>754</v>
      </c>
      <c r="B3" s="39" t="s">
        <v>757</v>
      </c>
      <c r="C3" s="39" t="s">
        <v>758</v>
      </c>
      <c r="D3" s="39" t="s">
        <v>756</v>
      </c>
      <c r="E3" s="39" t="s">
        <v>759</v>
      </c>
      <c r="F3" s="39" t="s">
        <v>760</v>
      </c>
      <c r="G3" s="39" t="s">
        <v>761</v>
      </c>
      <c r="H3" s="39" t="s">
        <v>762</v>
      </c>
      <c r="I3" s="39" t="s">
        <v>763</v>
      </c>
      <c r="J3" s="39" t="s">
        <v>764</v>
      </c>
      <c r="K3" s="39" t="s">
        <v>755</v>
      </c>
    </row>
    <row r="4" spans="1:11" x14ac:dyDescent="0.25">
      <c r="A4" s="184" t="s">
        <v>1843</v>
      </c>
      <c r="B4" s="196">
        <v>20</v>
      </c>
      <c r="C4" s="196">
        <v>0</v>
      </c>
      <c r="D4" s="196">
        <v>20</v>
      </c>
      <c r="E4" s="196">
        <v>10</v>
      </c>
      <c r="F4" s="196">
        <v>0</v>
      </c>
      <c r="G4" s="196">
        <v>0</v>
      </c>
      <c r="H4" s="196">
        <v>20</v>
      </c>
      <c r="I4" s="196">
        <v>20</v>
      </c>
      <c r="J4" s="196">
        <v>20</v>
      </c>
      <c r="K4" s="197">
        <v>110</v>
      </c>
    </row>
    <row r="5" spans="1:11" x14ac:dyDescent="0.25">
      <c r="A5" s="184" t="s">
        <v>1847</v>
      </c>
      <c r="B5" s="196">
        <v>15</v>
      </c>
      <c r="C5" s="196">
        <v>16</v>
      </c>
      <c r="D5" s="196">
        <v>13</v>
      </c>
      <c r="E5" s="196">
        <v>7.5</v>
      </c>
      <c r="F5" s="196">
        <v>8</v>
      </c>
      <c r="G5" s="196">
        <v>9</v>
      </c>
      <c r="H5" s="196">
        <v>11</v>
      </c>
      <c r="I5" s="196">
        <v>14</v>
      </c>
      <c r="J5" s="196">
        <v>0</v>
      </c>
      <c r="K5" s="197">
        <v>93.5</v>
      </c>
    </row>
    <row r="6" spans="1:11" x14ac:dyDescent="0.25">
      <c r="A6" s="184" t="s">
        <v>1848</v>
      </c>
      <c r="B6" s="196">
        <v>11</v>
      </c>
      <c r="C6" s="196">
        <v>12</v>
      </c>
      <c r="D6" s="196">
        <v>10</v>
      </c>
      <c r="E6" s="196">
        <v>7</v>
      </c>
      <c r="F6" s="196">
        <v>7</v>
      </c>
      <c r="G6" s="196">
        <v>8</v>
      </c>
      <c r="H6" s="196">
        <v>8</v>
      </c>
      <c r="I6" s="196">
        <v>8</v>
      </c>
      <c r="J6" s="196">
        <v>14</v>
      </c>
      <c r="K6" s="197">
        <v>85</v>
      </c>
    </row>
    <row r="7" spans="1:11" x14ac:dyDescent="0.25">
      <c r="A7" s="184" t="s">
        <v>1844</v>
      </c>
      <c r="B7" s="196">
        <v>12</v>
      </c>
      <c r="C7" s="196">
        <v>18</v>
      </c>
      <c r="D7" s="196">
        <v>15</v>
      </c>
      <c r="E7" s="196">
        <v>0</v>
      </c>
      <c r="F7" s="196">
        <v>0</v>
      </c>
      <c r="G7" s="196">
        <v>0</v>
      </c>
      <c r="H7" s="196">
        <v>10</v>
      </c>
      <c r="I7" s="196">
        <v>13</v>
      </c>
      <c r="J7" s="196">
        <v>16</v>
      </c>
      <c r="K7" s="197">
        <v>84</v>
      </c>
    </row>
    <row r="8" spans="1:11" x14ac:dyDescent="0.25">
      <c r="A8" s="184" t="s">
        <v>1846</v>
      </c>
      <c r="B8" s="196">
        <v>16</v>
      </c>
      <c r="C8" s="196">
        <v>20</v>
      </c>
      <c r="D8" s="196">
        <v>0</v>
      </c>
      <c r="E8" s="196">
        <v>8</v>
      </c>
      <c r="F8" s="196">
        <v>7.5</v>
      </c>
      <c r="G8" s="196">
        <v>0</v>
      </c>
      <c r="H8" s="196">
        <v>12</v>
      </c>
      <c r="I8" s="196">
        <v>12</v>
      </c>
      <c r="J8" s="196">
        <v>0</v>
      </c>
      <c r="K8" s="197">
        <v>75.5</v>
      </c>
    </row>
    <row r="9" spans="1:11" x14ac:dyDescent="0.25">
      <c r="A9" s="184" t="s">
        <v>1508</v>
      </c>
      <c r="B9" s="196">
        <v>18</v>
      </c>
      <c r="C9" s="196">
        <v>0</v>
      </c>
      <c r="D9" s="196">
        <v>18</v>
      </c>
      <c r="E9" s="196">
        <v>9</v>
      </c>
      <c r="F9" s="196">
        <v>9</v>
      </c>
      <c r="G9" s="196">
        <v>0</v>
      </c>
      <c r="H9" s="196">
        <v>16</v>
      </c>
      <c r="I9" s="196">
        <v>0</v>
      </c>
      <c r="J9" s="196">
        <v>0</v>
      </c>
      <c r="K9" s="197">
        <v>70</v>
      </c>
    </row>
    <row r="10" spans="1:11" x14ac:dyDescent="0.25">
      <c r="A10" s="184" t="s">
        <v>1856</v>
      </c>
      <c r="B10" s="196">
        <v>10</v>
      </c>
      <c r="C10" s="196">
        <v>9</v>
      </c>
      <c r="D10" s="196">
        <v>11</v>
      </c>
      <c r="E10" s="196">
        <v>0</v>
      </c>
      <c r="F10" s="196">
        <v>0</v>
      </c>
      <c r="G10" s="196">
        <v>0</v>
      </c>
      <c r="H10" s="196">
        <v>9</v>
      </c>
      <c r="I10" s="196">
        <v>11</v>
      </c>
      <c r="J10" s="196">
        <v>15</v>
      </c>
      <c r="K10" s="197">
        <v>65</v>
      </c>
    </row>
    <row r="11" spans="1:11" x14ac:dyDescent="0.25">
      <c r="A11" s="184" t="s">
        <v>1500</v>
      </c>
      <c r="B11" s="196">
        <v>0</v>
      </c>
      <c r="C11" s="196">
        <v>0</v>
      </c>
      <c r="D11" s="196">
        <v>16</v>
      </c>
      <c r="E11" s="196">
        <v>0</v>
      </c>
      <c r="F11" s="196">
        <v>0</v>
      </c>
      <c r="G11" s="196">
        <v>0</v>
      </c>
      <c r="H11" s="196">
        <v>14</v>
      </c>
      <c r="I11" s="196">
        <v>15</v>
      </c>
      <c r="J11" s="196">
        <v>18</v>
      </c>
      <c r="K11" s="197">
        <v>63</v>
      </c>
    </row>
    <row r="12" spans="1:11" x14ac:dyDescent="0.25">
      <c r="A12" s="184" t="s">
        <v>1845</v>
      </c>
      <c r="B12" s="196">
        <v>13</v>
      </c>
      <c r="C12" s="196">
        <v>0</v>
      </c>
      <c r="D12" s="196">
        <v>14</v>
      </c>
      <c r="E12" s="196">
        <v>0</v>
      </c>
      <c r="F12" s="196">
        <v>0</v>
      </c>
      <c r="G12" s="196">
        <v>0</v>
      </c>
      <c r="H12" s="196">
        <v>13</v>
      </c>
      <c r="I12" s="196">
        <v>10</v>
      </c>
      <c r="J12" s="196">
        <v>12</v>
      </c>
      <c r="K12" s="197">
        <v>62</v>
      </c>
    </row>
    <row r="13" spans="1:11" x14ac:dyDescent="0.25">
      <c r="A13" s="184" t="s">
        <v>1857</v>
      </c>
      <c r="B13" s="196">
        <v>0</v>
      </c>
      <c r="C13" s="196">
        <v>0</v>
      </c>
      <c r="D13" s="196">
        <v>0</v>
      </c>
      <c r="E13" s="196">
        <v>0</v>
      </c>
      <c r="F13" s="196">
        <v>10</v>
      </c>
      <c r="G13" s="196">
        <v>10</v>
      </c>
      <c r="H13" s="196">
        <v>18</v>
      </c>
      <c r="I13" s="196">
        <v>18</v>
      </c>
      <c r="J13" s="196">
        <v>0</v>
      </c>
      <c r="K13" s="197">
        <v>56</v>
      </c>
    </row>
    <row r="14" spans="1:11" x14ac:dyDescent="0.25">
      <c r="A14" s="184" t="s">
        <v>1855</v>
      </c>
      <c r="B14" s="196">
        <v>0</v>
      </c>
      <c r="C14" s="196">
        <v>14</v>
      </c>
      <c r="D14" s="196">
        <v>12</v>
      </c>
      <c r="E14" s="196">
        <v>0</v>
      </c>
      <c r="F14" s="196">
        <v>0</v>
      </c>
      <c r="G14" s="196">
        <v>0</v>
      </c>
      <c r="H14" s="196">
        <v>0</v>
      </c>
      <c r="I14" s="196">
        <v>9</v>
      </c>
      <c r="J14" s="196">
        <v>13</v>
      </c>
      <c r="K14" s="197">
        <v>48</v>
      </c>
    </row>
    <row r="15" spans="1:11" x14ac:dyDescent="0.25">
      <c r="A15" s="184" t="s">
        <v>1871</v>
      </c>
      <c r="B15" s="196">
        <v>8</v>
      </c>
      <c r="C15" s="196">
        <v>11</v>
      </c>
      <c r="D15" s="196">
        <v>0</v>
      </c>
      <c r="E15" s="196">
        <v>0</v>
      </c>
      <c r="F15" s="196">
        <v>0</v>
      </c>
      <c r="G15" s="196">
        <v>0</v>
      </c>
      <c r="H15" s="196">
        <v>7</v>
      </c>
      <c r="I15" s="196">
        <v>6</v>
      </c>
      <c r="J15" s="196">
        <v>11</v>
      </c>
      <c r="K15" s="197">
        <v>43</v>
      </c>
    </row>
    <row r="16" spans="1:11" x14ac:dyDescent="0.25">
      <c r="A16" s="184" t="s">
        <v>1872</v>
      </c>
      <c r="B16" s="196">
        <v>7</v>
      </c>
      <c r="C16" s="196">
        <v>13</v>
      </c>
      <c r="D16" s="196">
        <v>0</v>
      </c>
      <c r="E16" s="196">
        <v>0</v>
      </c>
      <c r="F16" s="196">
        <v>0</v>
      </c>
      <c r="G16" s="196">
        <v>0</v>
      </c>
      <c r="H16" s="196">
        <v>6</v>
      </c>
      <c r="I16" s="196">
        <v>7</v>
      </c>
      <c r="J16" s="196">
        <v>10</v>
      </c>
      <c r="K16" s="197">
        <v>43</v>
      </c>
    </row>
    <row r="17" spans="1:11" x14ac:dyDescent="0.25">
      <c r="A17" s="184" t="s">
        <v>1850</v>
      </c>
      <c r="B17" s="196">
        <v>0</v>
      </c>
      <c r="C17" s="196">
        <v>0</v>
      </c>
      <c r="D17" s="196">
        <v>8</v>
      </c>
      <c r="E17" s="196">
        <v>6</v>
      </c>
      <c r="F17" s="196">
        <v>6.5</v>
      </c>
      <c r="G17" s="196">
        <v>7</v>
      </c>
      <c r="H17" s="196">
        <v>1</v>
      </c>
      <c r="I17" s="196">
        <v>4</v>
      </c>
      <c r="J17" s="196">
        <v>9</v>
      </c>
      <c r="K17" s="197">
        <v>41.5</v>
      </c>
    </row>
    <row r="18" spans="1:11" x14ac:dyDescent="0.25">
      <c r="A18" s="184" t="s">
        <v>1849</v>
      </c>
      <c r="B18" s="196">
        <v>6</v>
      </c>
      <c r="C18" s="196">
        <v>8</v>
      </c>
      <c r="D18" s="196">
        <v>0</v>
      </c>
      <c r="E18" s="196">
        <v>6.5</v>
      </c>
      <c r="F18" s="196">
        <v>0</v>
      </c>
      <c r="G18" s="196">
        <v>7.5</v>
      </c>
      <c r="H18" s="196">
        <v>3</v>
      </c>
      <c r="I18" s="196">
        <v>1</v>
      </c>
      <c r="J18" s="196">
        <v>8</v>
      </c>
      <c r="K18" s="197">
        <v>40</v>
      </c>
    </row>
    <row r="19" spans="1:11" x14ac:dyDescent="0.25">
      <c r="A19" s="184" t="s">
        <v>1858</v>
      </c>
      <c r="B19" s="196">
        <v>3</v>
      </c>
      <c r="C19" s="196">
        <v>5</v>
      </c>
      <c r="D19" s="196">
        <v>7</v>
      </c>
      <c r="E19" s="196">
        <v>0</v>
      </c>
      <c r="F19" s="196">
        <v>6</v>
      </c>
      <c r="G19" s="196">
        <v>6.5</v>
      </c>
      <c r="H19" s="196">
        <v>0</v>
      </c>
      <c r="I19" s="196">
        <v>0</v>
      </c>
      <c r="J19" s="196">
        <v>7</v>
      </c>
      <c r="K19" s="197">
        <v>34.5</v>
      </c>
    </row>
    <row r="20" spans="1:11" x14ac:dyDescent="0.25">
      <c r="A20" s="184" t="s">
        <v>1496</v>
      </c>
      <c r="B20" s="196">
        <v>0</v>
      </c>
      <c r="C20" s="196">
        <v>0</v>
      </c>
      <c r="D20" s="196">
        <v>0</v>
      </c>
      <c r="E20" s="196">
        <v>0</v>
      </c>
      <c r="F20" s="196">
        <v>0</v>
      </c>
      <c r="G20" s="196">
        <v>0</v>
      </c>
      <c r="H20" s="196">
        <v>15</v>
      </c>
      <c r="I20" s="196">
        <v>16</v>
      </c>
      <c r="J20" s="196">
        <v>0</v>
      </c>
      <c r="K20" s="197">
        <v>31</v>
      </c>
    </row>
    <row r="21" spans="1:11" x14ac:dyDescent="0.25">
      <c r="A21" s="184" t="s">
        <v>1869</v>
      </c>
      <c r="B21" s="196">
        <v>14</v>
      </c>
      <c r="C21" s="196">
        <v>15</v>
      </c>
      <c r="D21" s="196">
        <v>0</v>
      </c>
      <c r="E21" s="196">
        <v>0</v>
      </c>
      <c r="F21" s="196">
        <v>0</v>
      </c>
      <c r="G21" s="196">
        <v>0</v>
      </c>
      <c r="H21" s="196">
        <v>0</v>
      </c>
      <c r="I21" s="196">
        <v>0</v>
      </c>
      <c r="J21" s="196">
        <v>0</v>
      </c>
      <c r="K21" s="197">
        <v>29</v>
      </c>
    </row>
    <row r="22" spans="1:11" x14ac:dyDescent="0.25">
      <c r="A22" s="184" t="s">
        <v>1873</v>
      </c>
      <c r="B22" s="196">
        <v>5</v>
      </c>
      <c r="C22" s="196">
        <v>6</v>
      </c>
      <c r="D22" s="196">
        <v>9</v>
      </c>
      <c r="E22" s="196">
        <v>0</v>
      </c>
      <c r="F22" s="196">
        <v>0</v>
      </c>
      <c r="G22" s="196">
        <v>0</v>
      </c>
      <c r="H22" s="196">
        <v>5</v>
      </c>
      <c r="I22" s="196">
        <v>0</v>
      </c>
      <c r="J22" s="196">
        <v>0</v>
      </c>
      <c r="K22" s="197">
        <v>25</v>
      </c>
    </row>
    <row r="23" spans="1:11" x14ac:dyDescent="0.25">
      <c r="A23" s="184" t="s">
        <v>1870</v>
      </c>
      <c r="B23" s="196">
        <v>9</v>
      </c>
      <c r="C23" s="196">
        <v>10</v>
      </c>
      <c r="D23" s="196">
        <v>0</v>
      </c>
      <c r="E23" s="196">
        <v>0</v>
      </c>
      <c r="F23" s="196">
        <v>0</v>
      </c>
      <c r="G23" s="196">
        <v>0</v>
      </c>
      <c r="H23" s="196">
        <v>0</v>
      </c>
      <c r="I23" s="196">
        <v>0</v>
      </c>
      <c r="J23" s="196">
        <v>0</v>
      </c>
      <c r="K23" s="197">
        <v>19</v>
      </c>
    </row>
    <row r="24" spans="1:11" x14ac:dyDescent="0.25">
      <c r="A24" s="184" t="s">
        <v>1875</v>
      </c>
      <c r="B24" s="196">
        <v>2</v>
      </c>
      <c r="C24" s="196">
        <v>4</v>
      </c>
      <c r="D24" s="196">
        <v>6</v>
      </c>
      <c r="E24" s="196">
        <v>0</v>
      </c>
      <c r="F24" s="196">
        <v>0</v>
      </c>
      <c r="G24" s="196">
        <v>0</v>
      </c>
      <c r="H24" s="196">
        <v>0</v>
      </c>
      <c r="I24" s="196">
        <v>0</v>
      </c>
      <c r="J24" s="196">
        <v>5</v>
      </c>
      <c r="K24" s="197">
        <v>17</v>
      </c>
    </row>
    <row r="25" spans="1:11" x14ac:dyDescent="0.25">
      <c r="A25" s="184" t="s">
        <v>1874</v>
      </c>
      <c r="B25" s="196">
        <v>4</v>
      </c>
      <c r="C25" s="196">
        <v>7</v>
      </c>
      <c r="D25" s="196">
        <v>0</v>
      </c>
      <c r="E25" s="196">
        <v>0</v>
      </c>
      <c r="F25" s="196">
        <v>0</v>
      </c>
      <c r="G25" s="196">
        <v>0</v>
      </c>
      <c r="H25" s="196">
        <v>0</v>
      </c>
      <c r="I25" s="196">
        <v>0</v>
      </c>
      <c r="J25" s="196">
        <v>0</v>
      </c>
      <c r="K25" s="197">
        <v>11</v>
      </c>
    </row>
    <row r="26" spans="1:11" x14ac:dyDescent="0.25">
      <c r="A26" s="184" t="s">
        <v>1876</v>
      </c>
      <c r="B26" s="196">
        <v>1</v>
      </c>
      <c r="C26" s="196">
        <v>3</v>
      </c>
      <c r="D26" s="196">
        <v>0</v>
      </c>
      <c r="E26" s="196">
        <v>0</v>
      </c>
      <c r="F26" s="196">
        <v>0</v>
      </c>
      <c r="G26" s="196">
        <v>0</v>
      </c>
      <c r="H26" s="196">
        <v>0</v>
      </c>
      <c r="I26" s="196">
        <v>0</v>
      </c>
      <c r="J26" s="196">
        <v>6</v>
      </c>
      <c r="K26" s="197">
        <v>10</v>
      </c>
    </row>
    <row r="27" spans="1:11" x14ac:dyDescent="0.25">
      <c r="A27" s="184" t="s">
        <v>1888</v>
      </c>
      <c r="B27" s="196">
        <v>0</v>
      </c>
      <c r="C27" s="196">
        <v>0</v>
      </c>
      <c r="D27" s="196">
        <v>0</v>
      </c>
      <c r="E27" s="196">
        <v>0</v>
      </c>
      <c r="F27" s="196">
        <v>0</v>
      </c>
      <c r="G27" s="196">
        <v>0</v>
      </c>
      <c r="H27" s="196">
        <v>4</v>
      </c>
      <c r="I27" s="196">
        <v>5</v>
      </c>
      <c r="J27" s="196">
        <v>0</v>
      </c>
      <c r="K27" s="197">
        <v>9</v>
      </c>
    </row>
    <row r="28" spans="1:11" x14ac:dyDescent="0.25">
      <c r="A28" s="184" t="s">
        <v>1890</v>
      </c>
      <c r="B28" s="196">
        <v>0</v>
      </c>
      <c r="C28" s="196">
        <v>0</v>
      </c>
      <c r="D28" s="196">
        <v>0</v>
      </c>
      <c r="E28" s="196">
        <v>0</v>
      </c>
      <c r="F28" s="196">
        <v>0</v>
      </c>
      <c r="G28" s="196">
        <v>0</v>
      </c>
      <c r="H28" s="196">
        <v>2</v>
      </c>
      <c r="I28" s="196">
        <v>3</v>
      </c>
      <c r="J28" s="196">
        <v>0</v>
      </c>
      <c r="K28" s="197">
        <v>5</v>
      </c>
    </row>
    <row r="29" spans="1:11" x14ac:dyDescent="0.25">
      <c r="A29" s="184" t="s">
        <v>1881</v>
      </c>
      <c r="B29" s="196">
        <v>0</v>
      </c>
      <c r="C29" s="196">
        <v>0</v>
      </c>
      <c r="D29" s="196">
        <v>5</v>
      </c>
      <c r="E29" s="196">
        <v>0</v>
      </c>
      <c r="F29" s="196">
        <v>0</v>
      </c>
      <c r="G29" s="196">
        <v>0</v>
      </c>
      <c r="H29" s="196">
        <v>0</v>
      </c>
      <c r="I29" s="196">
        <v>0</v>
      </c>
      <c r="J29" s="196">
        <v>0</v>
      </c>
      <c r="K29" s="197">
        <v>5</v>
      </c>
    </row>
    <row r="30" spans="1:11" x14ac:dyDescent="0.25">
      <c r="A30" s="184" t="s">
        <v>1882</v>
      </c>
      <c r="B30" s="196">
        <v>0</v>
      </c>
      <c r="C30" s="196">
        <v>0</v>
      </c>
      <c r="D30" s="196">
        <v>4</v>
      </c>
      <c r="E30" s="196">
        <v>0</v>
      </c>
      <c r="F30" s="196">
        <v>0</v>
      </c>
      <c r="G30" s="196">
        <v>0</v>
      </c>
      <c r="H30" s="196">
        <v>0</v>
      </c>
      <c r="I30" s="196">
        <v>0</v>
      </c>
      <c r="J30" s="196">
        <v>0</v>
      </c>
      <c r="K30" s="197">
        <v>4</v>
      </c>
    </row>
    <row r="31" spans="1:11" x14ac:dyDescent="0.25">
      <c r="A31" s="184" t="s">
        <v>1889</v>
      </c>
      <c r="B31" s="196">
        <v>0</v>
      </c>
      <c r="C31" s="196">
        <v>0</v>
      </c>
      <c r="D31" s="196">
        <v>0</v>
      </c>
      <c r="E31" s="196">
        <v>0</v>
      </c>
      <c r="F31" s="196">
        <v>0</v>
      </c>
      <c r="G31" s="196">
        <v>0</v>
      </c>
      <c r="H31" s="196">
        <v>0</v>
      </c>
      <c r="I31" s="196">
        <v>2</v>
      </c>
      <c r="J31" s="196">
        <v>0</v>
      </c>
      <c r="K31" s="197">
        <v>2</v>
      </c>
    </row>
  </sheetData>
  <printOptions horizontalCentered="1"/>
  <pageMargins left="0.23622047244094491" right="0.23622047244094491" top="0.74803149606299213" bottom="0.74803149606299213" header="0.31496062992125984" footer="0.31496062992125984"/>
  <pageSetup paperSize="9" orientation="portrait"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Arkusz13">
    <tabColor rgb="FF00B050"/>
  </sheetPr>
  <dimension ref="A1:G44"/>
  <sheetViews>
    <sheetView workbookViewId="0">
      <selection activeCell="J12" sqref="J12"/>
    </sheetView>
  </sheetViews>
  <sheetFormatPr defaultRowHeight="15" x14ac:dyDescent="0.25"/>
  <cols>
    <col min="1" max="1" width="24.7109375" customWidth="1"/>
    <col min="2" max="6" width="5.42578125" customWidth="1"/>
    <col min="7" max="7" width="7.7109375" customWidth="1"/>
    <col min="8" max="11" width="3.7109375" customWidth="1"/>
  </cols>
  <sheetData>
    <row r="1" spans="1:7" ht="30" customHeight="1" x14ac:dyDescent="0.3">
      <c r="A1" s="32" t="s">
        <v>52</v>
      </c>
      <c r="B1" s="31" t="s">
        <v>765</v>
      </c>
    </row>
    <row r="3" spans="1:7" ht="53.25" x14ac:dyDescent="0.25">
      <c r="A3" s="22" t="s">
        <v>754</v>
      </c>
      <c r="B3" s="39" t="s">
        <v>757</v>
      </c>
      <c r="C3" s="39" t="s">
        <v>758</v>
      </c>
      <c r="D3" s="39" t="s">
        <v>756</v>
      </c>
      <c r="E3" s="39" t="s">
        <v>759</v>
      </c>
      <c r="F3" s="39" t="s">
        <v>760</v>
      </c>
      <c r="G3" s="39" t="s">
        <v>755</v>
      </c>
    </row>
    <row r="4" spans="1:7" ht="15.75" x14ac:dyDescent="0.25">
      <c r="A4" s="24" t="s">
        <v>1834</v>
      </c>
      <c r="B4" s="196">
        <v>14</v>
      </c>
      <c r="C4" s="196">
        <v>15.5</v>
      </c>
      <c r="D4" s="196">
        <v>18</v>
      </c>
      <c r="E4" s="196">
        <v>15</v>
      </c>
      <c r="F4" s="196">
        <v>14</v>
      </c>
      <c r="G4" s="198">
        <v>76.5</v>
      </c>
    </row>
    <row r="5" spans="1:7" ht="15.75" x14ac:dyDescent="0.25">
      <c r="A5" s="24" t="s">
        <v>1833</v>
      </c>
      <c r="B5" s="196">
        <v>16</v>
      </c>
      <c r="C5" s="196">
        <v>20</v>
      </c>
      <c r="D5" s="196">
        <v>20</v>
      </c>
      <c r="E5" s="196">
        <v>0</v>
      </c>
      <c r="F5" s="196">
        <v>18</v>
      </c>
      <c r="G5" s="198">
        <v>74</v>
      </c>
    </row>
    <row r="6" spans="1:7" ht="15.75" x14ac:dyDescent="0.25">
      <c r="A6" s="24" t="s">
        <v>1509</v>
      </c>
      <c r="B6" s="196">
        <v>18</v>
      </c>
      <c r="C6" s="196">
        <v>18</v>
      </c>
      <c r="D6" s="196">
        <v>0</v>
      </c>
      <c r="E6" s="196">
        <v>16</v>
      </c>
      <c r="F6" s="196">
        <v>16</v>
      </c>
      <c r="G6" s="198">
        <v>68</v>
      </c>
    </row>
    <row r="7" spans="1:7" ht="15.75" x14ac:dyDescent="0.25">
      <c r="A7" s="24" t="s">
        <v>1497</v>
      </c>
      <c r="B7" s="196">
        <v>20</v>
      </c>
      <c r="C7" s="196">
        <v>0</v>
      </c>
      <c r="D7" s="196">
        <v>0</v>
      </c>
      <c r="E7" s="196">
        <v>18</v>
      </c>
      <c r="F7" s="196">
        <v>15</v>
      </c>
      <c r="G7" s="198">
        <v>53</v>
      </c>
    </row>
    <row r="8" spans="1:7" ht="15.75" x14ac:dyDescent="0.25">
      <c r="A8" s="24" t="s">
        <v>1829</v>
      </c>
      <c r="B8" s="196">
        <v>0</v>
      </c>
      <c r="C8" s="196">
        <v>15.5</v>
      </c>
      <c r="D8" s="196">
        <v>16</v>
      </c>
      <c r="E8" s="196">
        <v>14</v>
      </c>
      <c r="F8" s="196">
        <v>0</v>
      </c>
      <c r="G8" s="198">
        <v>45.5</v>
      </c>
    </row>
    <row r="9" spans="1:7" ht="15.75" x14ac:dyDescent="0.25">
      <c r="A9" s="24" t="s">
        <v>1839</v>
      </c>
      <c r="B9" s="196">
        <v>6</v>
      </c>
      <c r="C9" s="196">
        <v>0</v>
      </c>
      <c r="D9" s="196">
        <v>14</v>
      </c>
      <c r="E9" s="196">
        <v>11</v>
      </c>
      <c r="F9" s="196">
        <v>12</v>
      </c>
      <c r="G9" s="198">
        <v>43</v>
      </c>
    </row>
    <row r="10" spans="1:7" ht="15.75" x14ac:dyDescent="0.25">
      <c r="A10" s="24" t="s">
        <v>1502</v>
      </c>
      <c r="B10" s="196">
        <v>12</v>
      </c>
      <c r="C10" s="196">
        <v>0</v>
      </c>
      <c r="D10" s="196">
        <v>15</v>
      </c>
      <c r="E10" s="196">
        <v>13</v>
      </c>
      <c r="F10" s="196">
        <v>0</v>
      </c>
      <c r="G10" s="198">
        <v>40</v>
      </c>
    </row>
    <row r="11" spans="1:7" ht="15.75" x14ac:dyDescent="0.25">
      <c r="A11" s="24" t="s">
        <v>1494</v>
      </c>
      <c r="B11" s="196">
        <v>0</v>
      </c>
      <c r="C11" s="196">
        <v>0</v>
      </c>
      <c r="D11" s="196">
        <v>0</v>
      </c>
      <c r="E11" s="196">
        <v>20</v>
      </c>
      <c r="F11" s="196">
        <v>20</v>
      </c>
      <c r="G11" s="198">
        <v>40</v>
      </c>
    </row>
    <row r="12" spans="1:7" ht="15.75" x14ac:dyDescent="0.25">
      <c r="A12" s="194" t="s">
        <v>1832</v>
      </c>
      <c r="B12" s="196">
        <v>11</v>
      </c>
      <c r="C12" s="196">
        <v>0</v>
      </c>
      <c r="D12" s="196">
        <v>0</v>
      </c>
      <c r="E12" s="196">
        <v>12</v>
      </c>
      <c r="F12" s="196">
        <v>13</v>
      </c>
      <c r="G12" s="198">
        <v>36</v>
      </c>
    </row>
    <row r="13" spans="1:7" ht="15.75" x14ac:dyDescent="0.25">
      <c r="A13" s="24" t="s">
        <v>1842</v>
      </c>
      <c r="B13" s="196">
        <v>2</v>
      </c>
      <c r="C13" s="196">
        <v>10</v>
      </c>
      <c r="D13" s="196">
        <v>13</v>
      </c>
      <c r="E13" s="196">
        <v>5</v>
      </c>
      <c r="F13" s="196">
        <v>0</v>
      </c>
      <c r="G13" s="198">
        <v>30</v>
      </c>
    </row>
    <row r="14" spans="1:7" ht="15.75" x14ac:dyDescent="0.25">
      <c r="A14" s="24" t="s">
        <v>1498</v>
      </c>
      <c r="B14" s="196">
        <v>9</v>
      </c>
      <c r="C14" s="196">
        <v>14</v>
      </c>
      <c r="D14" s="196">
        <v>0</v>
      </c>
      <c r="E14" s="196">
        <v>6</v>
      </c>
      <c r="F14" s="196">
        <v>0</v>
      </c>
      <c r="G14" s="198">
        <v>29</v>
      </c>
    </row>
    <row r="15" spans="1:7" ht="15.75" x14ac:dyDescent="0.25">
      <c r="A15" s="194" t="s">
        <v>1835</v>
      </c>
      <c r="B15" s="196">
        <v>10</v>
      </c>
      <c r="C15" s="196">
        <v>0</v>
      </c>
      <c r="D15" s="196">
        <v>0</v>
      </c>
      <c r="E15" s="196">
        <v>10</v>
      </c>
      <c r="F15" s="196">
        <v>8</v>
      </c>
      <c r="G15" s="198">
        <v>28</v>
      </c>
    </row>
    <row r="16" spans="1:7" ht="15.75" x14ac:dyDescent="0.25">
      <c r="A16" s="24" t="s">
        <v>1841</v>
      </c>
      <c r="B16" s="196">
        <v>7</v>
      </c>
      <c r="C16" s="196">
        <v>12</v>
      </c>
      <c r="D16" s="196">
        <v>0</v>
      </c>
      <c r="E16" s="196">
        <v>7</v>
      </c>
      <c r="F16" s="196">
        <v>0</v>
      </c>
      <c r="G16" s="198">
        <v>26</v>
      </c>
    </row>
    <row r="17" spans="1:7" ht="15.75" x14ac:dyDescent="0.25">
      <c r="A17" s="24" t="s">
        <v>1501</v>
      </c>
      <c r="B17" s="196">
        <v>0</v>
      </c>
      <c r="C17" s="196">
        <v>13</v>
      </c>
      <c r="D17" s="196">
        <v>12</v>
      </c>
      <c r="E17" s="196">
        <v>0</v>
      </c>
      <c r="F17" s="196">
        <v>0</v>
      </c>
      <c r="G17" s="198">
        <v>25</v>
      </c>
    </row>
    <row r="18" spans="1:7" ht="15.75" x14ac:dyDescent="0.25">
      <c r="A18" s="194" t="s">
        <v>1836</v>
      </c>
      <c r="B18" s="196">
        <v>1</v>
      </c>
      <c r="C18" s="196">
        <v>11</v>
      </c>
      <c r="D18" s="196">
        <v>0</v>
      </c>
      <c r="E18" s="196">
        <v>8</v>
      </c>
      <c r="F18" s="196">
        <v>2</v>
      </c>
      <c r="G18" s="198">
        <v>22</v>
      </c>
    </row>
    <row r="19" spans="1:7" ht="15.75" x14ac:dyDescent="0.25">
      <c r="A19" s="24" t="s">
        <v>1837</v>
      </c>
      <c r="B19" s="196">
        <v>5</v>
      </c>
      <c r="C19" s="196">
        <v>0</v>
      </c>
      <c r="D19" s="196">
        <v>10</v>
      </c>
      <c r="E19" s="196">
        <v>4</v>
      </c>
      <c r="F19" s="196">
        <v>0</v>
      </c>
      <c r="G19" s="198">
        <v>19</v>
      </c>
    </row>
    <row r="20" spans="1:7" ht="15.75" x14ac:dyDescent="0.25">
      <c r="A20" s="24" t="s">
        <v>1495</v>
      </c>
      <c r="B20" s="196">
        <v>3</v>
      </c>
      <c r="C20" s="196">
        <v>0</v>
      </c>
      <c r="D20" s="196">
        <v>9</v>
      </c>
      <c r="E20" s="196">
        <v>2</v>
      </c>
      <c r="F20" s="196">
        <v>5</v>
      </c>
      <c r="G20" s="198">
        <v>19</v>
      </c>
    </row>
    <row r="21" spans="1:7" ht="15.75" x14ac:dyDescent="0.25">
      <c r="A21" s="194" t="s">
        <v>1863</v>
      </c>
      <c r="B21" s="196">
        <v>8</v>
      </c>
      <c r="C21" s="196">
        <v>0</v>
      </c>
      <c r="D21" s="196">
        <v>0</v>
      </c>
      <c r="E21" s="196">
        <v>0</v>
      </c>
      <c r="F21" s="196">
        <v>9</v>
      </c>
      <c r="G21" s="198">
        <v>17</v>
      </c>
    </row>
    <row r="22" spans="1:7" ht="15.75" x14ac:dyDescent="0.25">
      <c r="A22" s="24" t="s">
        <v>1831</v>
      </c>
      <c r="B22" s="196">
        <v>15</v>
      </c>
      <c r="C22" s="196">
        <v>0</v>
      </c>
      <c r="D22" s="196">
        <v>0</v>
      </c>
      <c r="E22" s="196">
        <v>0</v>
      </c>
      <c r="F22" s="196">
        <v>0</v>
      </c>
      <c r="G22" s="198">
        <v>15</v>
      </c>
    </row>
    <row r="23" spans="1:7" ht="15.75" x14ac:dyDescent="0.25">
      <c r="A23" s="194" t="s">
        <v>1853</v>
      </c>
      <c r="B23" s="196">
        <v>0</v>
      </c>
      <c r="C23" s="196">
        <v>8</v>
      </c>
      <c r="D23" s="196">
        <v>7</v>
      </c>
      <c r="E23" s="196">
        <v>0</v>
      </c>
      <c r="F23" s="196">
        <v>0</v>
      </c>
      <c r="G23" s="198">
        <v>15</v>
      </c>
    </row>
    <row r="24" spans="1:7" ht="15.75" x14ac:dyDescent="0.25">
      <c r="A24" s="194" t="s">
        <v>1866</v>
      </c>
      <c r="B24" s="196">
        <v>4</v>
      </c>
      <c r="C24" s="196">
        <v>0</v>
      </c>
      <c r="D24" s="196">
        <v>0</v>
      </c>
      <c r="E24" s="196">
        <v>0</v>
      </c>
      <c r="F24" s="196">
        <v>10</v>
      </c>
      <c r="G24" s="198">
        <v>14</v>
      </c>
    </row>
    <row r="25" spans="1:7" ht="15.75" x14ac:dyDescent="0.25">
      <c r="A25" s="194" t="s">
        <v>1830</v>
      </c>
      <c r="B25" s="196">
        <v>13</v>
      </c>
      <c r="C25" s="196">
        <v>0</v>
      </c>
      <c r="D25" s="196">
        <v>0</v>
      </c>
      <c r="E25" s="196">
        <v>0</v>
      </c>
      <c r="F25" s="196">
        <v>0</v>
      </c>
      <c r="G25" s="198">
        <v>13</v>
      </c>
    </row>
    <row r="26" spans="1:7" ht="15.75" x14ac:dyDescent="0.25">
      <c r="A26" s="195" t="s">
        <v>1862</v>
      </c>
      <c r="B26" s="196">
        <v>0</v>
      </c>
      <c r="C26" s="196">
        <v>7</v>
      </c>
      <c r="D26" s="196">
        <v>5</v>
      </c>
      <c r="E26" s="196">
        <v>0</v>
      </c>
      <c r="F26" s="196">
        <v>0</v>
      </c>
      <c r="G26" s="198">
        <v>12</v>
      </c>
    </row>
    <row r="27" spans="1:7" ht="15.75" x14ac:dyDescent="0.25">
      <c r="A27" s="190" t="s">
        <v>1864</v>
      </c>
      <c r="B27" s="196">
        <v>0</v>
      </c>
      <c r="C27" s="196">
        <v>0</v>
      </c>
      <c r="D27" s="196">
        <v>0</v>
      </c>
      <c r="E27" s="196">
        <v>0</v>
      </c>
      <c r="F27" s="196">
        <v>11</v>
      </c>
      <c r="G27" s="198">
        <v>11</v>
      </c>
    </row>
    <row r="28" spans="1:7" ht="15.75" x14ac:dyDescent="0.25">
      <c r="A28" s="24" t="s">
        <v>1840</v>
      </c>
      <c r="B28" s="196">
        <v>0</v>
      </c>
      <c r="C28" s="196">
        <v>0</v>
      </c>
      <c r="D28" s="196">
        <v>11</v>
      </c>
      <c r="E28" s="196">
        <v>0</v>
      </c>
      <c r="F28" s="196">
        <v>0</v>
      </c>
      <c r="G28" s="198">
        <v>11</v>
      </c>
    </row>
    <row r="29" spans="1:7" ht="15.75" x14ac:dyDescent="0.25">
      <c r="A29" s="194" t="s">
        <v>1859</v>
      </c>
      <c r="B29" s="196">
        <v>0</v>
      </c>
      <c r="C29" s="196">
        <v>0</v>
      </c>
      <c r="D29" s="196">
        <v>0</v>
      </c>
      <c r="E29" s="196">
        <v>9</v>
      </c>
      <c r="F29" s="196">
        <v>0</v>
      </c>
      <c r="G29" s="198">
        <v>9</v>
      </c>
    </row>
    <row r="30" spans="1:7" ht="15.75" x14ac:dyDescent="0.25">
      <c r="A30" s="194" t="s">
        <v>1879</v>
      </c>
      <c r="B30" s="196">
        <v>0</v>
      </c>
      <c r="C30" s="196">
        <v>9</v>
      </c>
      <c r="D30" s="196">
        <v>0</v>
      </c>
      <c r="E30" s="196">
        <v>0</v>
      </c>
      <c r="F30" s="196">
        <v>0</v>
      </c>
      <c r="G30" s="198">
        <v>9</v>
      </c>
    </row>
    <row r="31" spans="1:7" ht="15.75" x14ac:dyDescent="0.25">
      <c r="A31" s="194" t="s">
        <v>1854</v>
      </c>
      <c r="B31" s="196">
        <v>0</v>
      </c>
      <c r="C31" s="196">
        <v>5</v>
      </c>
      <c r="D31" s="196">
        <v>4</v>
      </c>
      <c r="E31" s="196">
        <v>0</v>
      </c>
      <c r="F31" s="196">
        <v>0</v>
      </c>
      <c r="G31" s="198">
        <v>9</v>
      </c>
    </row>
    <row r="32" spans="1:7" ht="15.75" x14ac:dyDescent="0.25">
      <c r="A32" s="24" t="s">
        <v>1851</v>
      </c>
      <c r="B32" s="196">
        <v>0</v>
      </c>
      <c r="C32" s="196">
        <v>1</v>
      </c>
      <c r="D32" s="196">
        <v>8</v>
      </c>
      <c r="E32" s="196">
        <v>0</v>
      </c>
      <c r="F32" s="196">
        <v>0</v>
      </c>
      <c r="G32" s="198">
        <v>9</v>
      </c>
    </row>
    <row r="33" spans="1:7" ht="15.75" x14ac:dyDescent="0.25">
      <c r="A33" s="195" t="s">
        <v>1878</v>
      </c>
      <c r="B33" s="196">
        <v>0</v>
      </c>
      <c r="C33" s="196">
        <v>0</v>
      </c>
      <c r="D33" s="196">
        <v>0</v>
      </c>
      <c r="E33" s="196">
        <v>1</v>
      </c>
      <c r="F33" s="196">
        <v>6</v>
      </c>
      <c r="G33" s="198">
        <v>7</v>
      </c>
    </row>
    <row r="34" spans="1:7" ht="15.75" x14ac:dyDescent="0.25">
      <c r="A34" s="190" t="s">
        <v>1931</v>
      </c>
      <c r="B34" s="196">
        <v>0</v>
      </c>
      <c r="C34" s="196">
        <v>0</v>
      </c>
      <c r="D34" s="196">
        <v>0</v>
      </c>
      <c r="E34" s="196">
        <v>0</v>
      </c>
      <c r="F34" s="196">
        <v>7</v>
      </c>
      <c r="G34" s="198">
        <v>7</v>
      </c>
    </row>
    <row r="35" spans="1:7" ht="15.75" x14ac:dyDescent="0.25">
      <c r="A35" s="194" t="s">
        <v>1877</v>
      </c>
      <c r="B35" s="196">
        <v>0</v>
      </c>
      <c r="C35" s="196">
        <v>0</v>
      </c>
      <c r="D35" s="196">
        <v>0</v>
      </c>
      <c r="E35" s="196">
        <v>3</v>
      </c>
      <c r="F35" s="196">
        <v>4</v>
      </c>
      <c r="G35" s="198">
        <v>7</v>
      </c>
    </row>
    <row r="36" spans="1:7" ht="15.75" x14ac:dyDescent="0.25">
      <c r="A36" s="24" t="s">
        <v>1503</v>
      </c>
      <c r="B36" s="196">
        <v>0</v>
      </c>
      <c r="C36" s="196">
        <v>4</v>
      </c>
      <c r="D36" s="196">
        <v>2</v>
      </c>
      <c r="E36" s="196">
        <v>0</v>
      </c>
      <c r="F36" s="196">
        <v>0</v>
      </c>
      <c r="G36" s="198">
        <v>6</v>
      </c>
    </row>
    <row r="37" spans="1:7" ht="15.75" x14ac:dyDescent="0.25">
      <c r="A37" s="194" t="s">
        <v>1885</v>
      </c>
      <c r="B37" s="196">
        <v>0</v>
      </c>
      <c r="C37" s="196">
        <v>6</v>
      </c>
      <c r="D37" s="196">
        <v>0</v>
      </c>
      <c r="E37" s="196">
        <v>0</v>
      </c>
      <c r="F37" s="196">
        <v>0</v>
      </c>
      <c r="G37" s="198">
        <v>6</v>
      </c>
    </row>
    <row r="38" spans="1:7" ht="15.75" x14ac:dyDescent="0.25">
      <c r="A38" s="194" t="s">
        <v>1860</v>
      </c>
      <c r="B38" s="196">
        <v>0</v>
      </c>
      <c r="C38" s="196">
        <v>0</v>
      </c>
      <c r="D38" s="196">
        <v>6</v>
      </c>
      <c r="E38" s="196">
        <v>0</v>
      </c>
      <c r="F38" s="196">
        <v>0</v>
      </c>
      <c r="G38" s="198">
        <v>6</v>
      </c>
    </row>
    <row r="39" spans="1:7" ht="15.75" x14ac:dyDescent="0.25">
      <c r="A39" s="195" t="s">
        <v>1880</v>
      </c>
      <c r="B39" s="196">
        <v>0</v>
      </c>
      <c r="C39" s="196">
        <v>3</v>
      </c>
      <c r="D39" s="196">
        <v>0</v>
      </c>
      <c r="E39" s="196">
        <v>0</v>
      </c>
      <c r="F39" s="196">
        <v>0</v>
      </c>
      <c r="G39" s="198">
        <v>3</v>
      </c>
    </row>
    <row r="40" spans="1:7" ht="15.75" x14ac:dyDescent="0.25">
      <c r="A40" s="190" t="s">
        <v>1891</v>
      </c>
      <c r="B40" s="196">
        <v>0</v>
      </c>
      <c r="C40" s="196">
        <v>0</v>
      </c>
      <c r="D40" s="196">
        <v>0</v>
      </c>
      <c r="E40" s="196">
        <v>0</v>
      </c>
      <c r="F40" s="196">
        <v>3</v>
      </c>
      <c r="G40" s="198">
        <v>3</v>
      </c>
    </row>
    <row r="41" spans="1:7" ht="15.75" x14ac:dyDescent="0.25">
      <c r="A41" s="194" t="s">
        <v>1838</v>
      </c>
      <c r="B41" s="196">
        <v>0</v>
      </c>
      <c r="C41" s="196">
        <v>0</v>
      </c>
      <c r="D41" s="196">
        <v>3</v>
      </c>
      <c r="E41" s="196">
        <v>0</v>
      </c>
      <c r="F41" s="196">
        <v>0</v>
      </c>
      <c r="G41" s="198">
        <v>3</v>
      </c>
    </row>
    <row r="42" spans="1:7" ht="15.75" x14ac:dyDescent="0.25">
      <c r="A42" s="194" t="s">
        <v>1883</v>
      </c>
      <c r="B42" s="196">
        <v>0</v>
      </c>
      <c r="C42" s="196">
        <v>2</v>
      </c>
      <c r="D42" s="196">
        <v>0</v>
      </c>
      <c r="E42" s="196">
        <v>0</v>
      </c>
      <c r="F42" s="196">
        <v>0</v>
      </c>
      <c r="G42" s="198">
        <v>2</v>
      </c>
    </row>
    <row r="43" spans="1:7" ht="15.75" x14ac:dyDescent="0.25">
      <c r="A43" s="195" t="s">
        <v>1861</v>
      </c>
      <c r="B43" s="196">
        <v>0</v>
      </c>
      <c r="C43" s="196">
        <v>0</v>
      </c>
      <c r="D43" s="196">
        <v>1</v>
      </c>
      <c r="E43" s="196">
        <v>0</v>
      </c>
      <c r="F43" s="196">
        <v>0</v>
      </c>
      <c r="G43" s="198">
        <v>1</v>
      </c>
    </row>
    <row r="44" spans="1:7" ht="15.75" x14ac:dyDescent="0.25">
      <c r="A44" s="192" t="s">
        <v>1867</v>
      </c>
      <c r="B44" s="196">
        <v>0</v>
      </c>
      <c r="C44" s="196">
        <v>0</v>
      </c>
      <c r="D44" s="196">
        <v>0</v>
      </c>
      <c r="E44" s="196">
        <v>0</v>
      </c>
      <c r="F44" s="196">
        <v>1</v>
      </c>
      <c r="G44" s="198">
        <v>1</v>
      </c>
    </row>
  </sheetData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Arkusz14">
    <tabColor rgb="FF00B050"/>
  </sheetPr>
  <dimension ref="A1:G29"/>
  <sheetViews>
    <sheetView workbookViewId="0">
      <selection activeCell="L7" sqref="L7"/>
    </sheetView>
  </sheetViews>
  <sheetFormatPr defaultRowHeight="15" x14ac:dyDescent="0.25"/>
  <cols>
    <col min="1" max="1" width="23.7109375" customWidth="1"/>
    <col min="2" max="6" width="5.5703125" customWidth="1"/>
    <col min="7" max="7" width="7.7109375" customWidth="1"/>
    <col min="8" max="11" width="3.7109375" customWidth="1"/>
    <col min="19" max="19" width="9.28515625" customWidth="1"/>
  </cols>
  <sheetData>
    <row r="1" spans="1:7" ht="30" customHeight="1" x14ac:dyDescent="0.3">
      <c r="A1" s="32" t="s">
        <v>53</v>
      </c>
      <c r="B1" s="31" t="s">
        <v>765</v>
      </c>
    </row>
    <row r="3" spans="1:7" ht="53.25" x14ac:dyDescent="0.25">
      <c r="A3" s="22" t="s">
        <v>754</v>
      </c>
      <c r="B3" s="39" t="s">
        <v>757</v>
      </c>
      <c r="C3" s="39" t="s">
        <v>758</v>
      </c>
      <c r="D3" s="39" t="s">
        <v>756</v>
      </c>
      <c r="E3" s="39" t="s">
        <v>759</v>
      </c>
      <c r="F3" s="39" t="s">
        <v>760</v>
      </c>
      <c r="G3" s="39" t="s">
        <v>755</v>
      </c>
    </row>
    <row r="4" spans="1:7" ht="15.75" x14ac:dyDescent="0.25">
      <c r="A4" s="24" t="s">
        <v>1834</v>
      </c>
      <c r="B4" s="196">
        <v>20</v>
      </c>
      <c r="C4" s="196">
        <v>9</v>
      </c>
      <c r="D4" s="196">
        <v>16</v>
      </c>
      <c r="E4" s="196">
        <v>20</v>
      </c>
      <c r="F4" s="196">
        <v>18</v>
      </c>
      <c r="G4" s="198">
        <v>83</v>
      </c>
    </row>
    <row r="5" spans="1:7" ht="15.75" x14ac:dyDescent="0.25">
      <c r="A5" s="24" t="s">
        <v>1841</v>
      </c>
      <c r="B5" s="196">
        <v>14</v>
      </c>
      <c r="C5" s="196">
        <v>7.5</v>
      </c>
      <c r="D5" s="196">
        <v>14</v>
      </c>
      <c r="E5" s="196">
        <v>16</v>
      </c>
      <c r="F5" s="196">
        <v>15</v>
      </c>
      <c r="G5" s="198">
        <v>66.5</v>
      </c>
    </row>
    <row r="6" spans="1:7" ht="15.75" x14ac:dyDescent="0.25">
      <c r="A6" s="24" t="s">
        <v>1837</v>
      </c>
      <c r="B6" s="196">
        <v>12</v>
      </c>
      <c r="C6" s="196">
        <v>0</v>
      </c>
      <c r="D6" s="196">
        <v>11</v>
      </c>
      <c r="E6" s="196">
        <v>15</v>
      </c>
      <c r="F6" s="196">
        <v>13</v>
      </c>
      <c r="G6" s="198">
        <v>51</v>
      </c>
    </row>
    <row r="7" spans="1:7" ht="15.75" x14ac:dyDescent="0.25">
      <c r="A7" s="24" t="s">
        <v>1833</v>
      </c>
      <c r="B7" s="196">
        <v>0</v>
      </c>
      <c r="C7" s="196">
        <v>10</v>
      </c>
      <c r="D7" s="196">
        <v>20</v>
      </c>
      <c r="E7" s="196">
        <v>0</v>
      </c>
      <c r="F7" s="196">
        <v>20</v>
      </c>
      <c r="G7" s="198">
        <v>50</v>
      </c>
    </row>
    <row r="8" spans="1:7" ht="15.75" x14ac:dyDescent="0.25">
      <c r="A8" s="24" t="s">
        <v>1842</v>
      </c>
      <c r="B8" s="196">
        <v>13</v>
      </c>
      <c r="C8" s="196">
        <v>8</v>
      </c>
      <c r="D8" s="196">
        <v>13</v>
      </c>
      <c r="E8" s="196">
        <v>14</v>
      </c>
      <c r="F8" s="196">
        <v>0</v>
      </c>
      <c r="G8" s="198">
        <v>48</v>
      </c>
    </row>
    <row r="9" spans="1:7" ht="15.75" x14ac:dyDescent="0.25">
      <c r="A9" s="24" t="s">
        <v>1829</v>
      </c>
      <c r="B9" s="196">
        <v>16</v>
      </c>
      <c r="C9" s="196">
        <v>0</v>
      </c>
      <c r="D9" s="196">
        <v>18</v>
      </c>
      <c r="E9" s="196">
        <v>0</v>
      </c>
      <c r="F9" s="196">
        <v>0</v>
      </c>
      <c r="G9" s="198">
        <v>34</v>
      </c>
    </row>
    <row r="10" spans="1:7" ht="15.75" x14ac:dyDescent="0.25">
      <c r="A10" s="24" t="s">
        <v>1502</v>
      </c>
      <c r="B10" s="196">
        <v>18</v>
      </c>
      <c r="C10" s="196">
        <v>0</v>
      </c>
      <c r="D10" s="196">
        <v>15</v>
      </c>
      <c r="E10" s="196">
        <v>0</v>
      </c>
      <c r="F10" s="196">
        <v>0</v>
      </c>
      <c r="G10" s="198">
        <v>33</v>
      </c>
    </row>
    <row r="11" spans="1:7" ht="15.75" x14ac:dyDescent="0.25">
      <c r="A11" s="24" t="s">
        <v>1838</v>
      </c>
      <c r="B11" s="196">
        <v>10</v>
      </c>
      <c r="C11" s="196">
        <v>0</v>
      </c>
      <c r="D11" s="196">
        <v>0</v>
      </c>
      <c r="E11" s="196">
        <v>6</v>
      </c>
      <c r="F11" s="196">
        <v>11</v>
      </c>
      <c r="G11" s="198">
        <v>27</v>
      </c>
    </row>
    <row r="12" spans="1:7" ht="15.75" x14ac:dyDescent="0.25">
      <c r="A12" s="24" t="s">
        <v>1859</v>
      </c>
      <c r="B12" s="196">
        <v>0</v>
      </c>
      <c r="C12" s="196">
        <v>0</v>
      </c>
      <c r="D12" s="196">
        <v>12</v>
      </c>
      <c r="E12" s="196">
        <v>13</v>
      </c>
      <c r="F12" s="196">
        <v>0</v>
      </c>
      <c r="G12" s="198">
        <v>25</v>
      </c>
    </row>
    <row r="13" spans="1:7" ht="15.75" x14ac:dyDescent="0.25">
      <c r="A13" s="24" t="s">
        <v>1501</v>
      </c>
      <c r="B13" s="196">
        <v>11</v>
      </c>
      <c r="C13" s="196">
        <v>0</v>
      </c>
      <c r="D13" s="196">
        <v>10</v>
      </c>
      <c r="E13" s="196">
        <v>0</v>
      </c>
      <c r="F13" s="196">
        <v>0</v>
      </c>
      <c r="G13" s="198">
        <v>21</v>
      </c>
    </row>
    <row r="14" spans="1:7" ht="15.75" x14ac:dyDescent="0.25">
      <c r="A14" s="24" t="s">
        <v>1503</v>
      </c>
      <c r="B14" s="196">
        <v>9</v>
      </c>
      <c r="C14" s="196">
        <v>0</v>
      </c>
      <c r="D14" s="196">
        <v>0</v>
      </c>
      <c r="E14" s="196">
        <v>0</v>
      </c>
      <c r="F14" s="196">
        <v>10</v>
      </c>
      <c r="G14" s="198">
        <v>19</v>
      </c>
    </row>
    <row r="15" spans="1:7" ht="15.75" x14ac:dyDescent="0.25">
      <c r="A15" s="24" t="s">
        <v>1854</v>
      </c>
      <c r="B15" s="196">
        <v>0</v>
      </c>
      <c r="C15" s="196">
        <v>6.5</v>
      </c>
      <c r="D15" s="196">
        <v>7</v>
      </c>
      <c r="E15" s="196">
        <v>5</v>
      </c>
      <c r="F15" s="196">
        <v>0</v>
      </c>
      <c r="G15" s="198">
        <v>18.5</v>
      </c>
    </row>
    <row r="16" spans="1:7" ht="15.75" x14ac:dyDescent="0.25">
      <c r="A16" s="24" t="s">
        <v>1832</v>
      </c>
      <c r="B16" s="196">
        <v>0</v>
      </c>
      <c r="C16" s="196">
        <v>0</v>
      </c>
      <c r="D16" s="196">
        <v>0</v>
      </c>
      <c r="E16" s="196">
        <v>18</v>
      </c>
      <c r="F16" s="196">
        <v>0</v>
      </c>
      <c r="G16" s="198">
        <v>18</v>
      </c>
    </row>
    <row r="17" spans="1:7" ht="15.75" x14ac:dyDescent="0.25">
      <c r="A17" s="24" t="s">
        <v>1839</v>
      </c>
      <c r="B17" s="196">
        <v>0</v>
      </c>
      <c r="C17" s="196">
        <v>0</v>
      </c>
      <c r="D17" s="196">
        <v>0</v>
      </c>
      <c r="E17" s="196">
        <v>0</v>
      </c>
      <c r="F17" s="196">
        <v>16</v>
      </c>
      <c r="G17" s="198">
        <v>16</v>
      </c>
    </row>
    <row r="18" spans="1:7" ht="15.75" x14ac:dyDescent="0.25">
      <c r="A18" s="24" t="s">
        <v>1862</v>
      </c>
      <c r="B18" s="196">
        <v>0</v>
      </c>
      <c r="C18" s="196">
        <v>0</v>
      </c>
      <c r="D18" s="196">
        <v>9</v>
      </c>
      <c r="E18" s="196">
        <v>7</v>
      </c>
      <c r="F18" s="196">
        <v>0</v>
      </c>
      <c r="G18" s="198">
        <v>16</v>
      </c>
    </row>
    <row r="19" spans="1:7" ht="15.75" x14ac:dyDescent="0.25">
      <c r="A19" s="24" t="s">
        <v>1853</v>
      </c>
      <c r="B19" s="196">
        <v>0</v>
      </c>
      <c r="C19" s="196">
        <v>7</v>
      </c>
      <c r="D19" s="196">
        <v>8</v>
      </c>
      <c r="E19" s="196">
        <v>0</v>
      </c>
      <c r="F19" s="196">
        <v>0</v>
      </c>
      <c r="G19" s="198">
        <v>15</v>
      </c>
    </row>
    <row r="20" spans="1:7" ht="15.75" x14ac:dyDescent="0.25">
      <c r="A20" s="24" t="s">
        <v>1498</v>
      </c>
      <c r="B20" s="196">
        <v>15</v>
      </c>
      <c r="C20" s="196">
        <v>0</v>
      </c>
      <c r="D20" s="196">
        <v>0</v>
      </c>
      <c r="E20" s="196">
        <v>0</v>
      </c>
      <c r="F20" s="196">
        <v>0</v>
      </c>
      <c r="G20" s="198">
        <v>15</v>
      </c>
    </row>
    <row r="21" spans="1:7" ht="15.75" x14ac:dyDescent="0.25">
      <c r="A21" s="24" t="s">
        <v>1495</v>
      </c>
      <c r="B21" s="196">
        <v>0</v>
      </c>
      <c r="C21" s="196">
        <v>0</v>
      </c>
      <c r="D21" s="196">
        <v>0</v>
      </c>
      <c r="E21" s="196">
        <v>0</v>
      </c>
      <c r="F21" s="196">
        <v>14</v>
      </c>
      <c r="G21" s="198">
        <v>14</v>
      </c>
    </row>
    <row r="22" spans="1:7" ht="15.75" x14ac:dyDescent="0.25">
      <c r="A22" s="24" t="s">
        <v>1866</v>
      </c>
      <c r="B22" s="196">
        <v>0</v>
      </c>
      <c r="C22" s="196">
        <v>0</v>
      </c>
      <c r="D22" s="196">
        <v>0</v>
      </c>
      <c r="E22" s="196">
        <v>12</v>
      </c>
      <c r="F22" s="196">
        <v>0</v>
      </c>
      <c r="G22" s="198">
        <v>12</v>
      </c>
    </row>
    <row r="23" spans="1:7" ht="15.75" x14ac:dyDescent="0.25">
      <c r="A23" s="24" t="s">
        <v>1860</v>
      </c>
      <c r="B23" s="196">
        <v>0</v>
      </c>
      <c r="C23" s="196">
        <v>0</v>
      </c>
      <c r="D23" s="196">
        <v>0</v>
      </c>
      <c r="E23" s="196">
        <v>0</v>
      </c>
      <c r="F23" s="196">
        <v>12</v>
      </c>
      <c r="G23" s="198">
        <v>12</v>
      </c>
    </row>
    <row r="24" spans="1:7" ht="15.75" x14ac:dyDescent="0.25">
      <c r="A24" s="24" t="s">
        <v>1863</v>
      </c>
      <c r="B24" s="196">
        <v>0</v>
      </c>
      <c r="C24" s="196">
        <v>0</v>
      </c>
      <c r="D24" s="196">
        <v>0</v>
      </c>
      <c r="E24" s="196">
        <v>11</v>
      </c>
      <c r="F24" s="196">
        <v>0</v>
      </c>
      <c r="G24" s="198">
        <v>11</v>
      </c>
    </row>
    <row r="25" spans="1:7" ht="15.75" x14ac:dyDescent="0.25">
      <c r="A25" s="24" t="s">
        <v>1835</v>
      </c>
      <c r="B25" s="196">
        <v>0</v>
      </c>
      <c r="C25" s="196">
        <v>0</v>
      </c>
      <c r="D25" s="196">
        <v>0</v>
      </c>
      <c r="E25" s="196">
        <v>10</v>
      </c>
      <c r="F25" s="196">
        <v>0</v>
      </c>
      <c r="G25" s="198">
        <v>10</v>
      </c>
    </row>
    <row r="26" spans="1:7" ht="15.75" x14ac:dyDescent="0.25">
      <c r="A26" s="24" t="s">
        <v>1836</v>
      </c>
      <c r="B26" s="196">
        <v>0</v>
      </c>
      <c r="C26" s="196">
        <v>0</v>
      </c>
      <c r="D26" s="196">
        <v>0</v>
      </c>
      <c r="E26" s="196">
        <v>9</v>
      </c>
      <c r="F26" s="196">
        <v>0</v>
      </c>
      <c r="G26" s="198">
        <v>9</v>
      </c>
    </row>
    <row r="27" spans="1:7" ht="15.75" x14ac:dyDescent="0.25">
      <c r="A27" s="24" t="s">
        <v>1885</v>
      </c>
      <c r="B27" s="196">
        <v>0</v>
      </c>
      <c r="C27" s="196">
        <v>0</v>
      </c>
      <c r="D27" s="196">
        <v>0</v>
      </c>
      <c r="E27" s="196">
        <v>0</v>
      </c>
      <c r="F27" s="196">
        <v>9</v>
      </c>
      <c r="G27" s="198">
        <v>9</v>
      </c>
    </row>
    <row r="28" spans="1:7" ht="15.75" x14ac:dyDescent="0.25">
      <c r="A28" s="24" t="s">
        <v>1932</v>
      </c>
      <c r="B28" s="196">
        <v>0</v>
      </c>
      <c r="C28" s="196">
        <v>0</v>
      </c>
      <c r="D28" s="196">
        <v>0</v>
      </c>
      <c r="E28" s="196">
        <v>0</v>
      </c>
      <c r="F28" s="196">
        <v>8</v>
      </c>
      <c r="G28" s="198">
        <v>8</v>
      </c>
    </row>
    <row r="29" spans="1:7" ht="15.75" x14ac:dyDescent="0.25">
      <c r="A29" s="24" t="s">
        <v>1891</v>
      </c>
      <c r="B29" s="196">
        <v>0</v>
      </c>
      <c r="C29" s="196">
        <v>0</v>
      </c>
      <c r="D29" s="196">
        <v>0</v>
      </c>
      <c r="E29" s="196">
        <v>8</v>
      </c>
      <c r="F29" s="196">
        <v>0</v>
      </c>
      <c r="G29" s="198">
        <v>8</v>
      </c>
    </row>
  </sheetData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Arkusz24">
    <tabColor rgb="FF00B050"/>
  </sheetPr>
  <dimension ref="A1:G51"/>
  <sheetViews>
    <sheetView workbookViewId="0">
      <selection activeCell="L15" sqref="L15"/>
    </sheetView>
  </sheetViews>
  <sheetFormatPr defaultRowHeight="15.75" x14ac:dyDescent="0.25"/>
  <cols>
    <col min="1" max="1" width="23.7109375" customWidth="1"/>
    <col min="2" max="2" width="4.42578125" customWidth="1"/>
    <col min="3" max="3" width="3.28515625" bestFit="1" customWidth="1"/>
    <col min="4" max="4" width="3.7109375" bestFit="1" customWidth="1"/>
    <col min="5" max="5" width="3.7109375" style="94" bestFit="1" customWidth="1"/>
    <col min="6" max="6" width="3.7109375" bestFit="1" customWidth="1"/>
    <col min="7" max="7" width="7.7109375" customWidth="1"/>
    <col min="8" max="11" width="3.7109375" customWidth="1"/>
    <col min="19" max="19" width="9.28515625" customWidth="1"/>
  </cols>
  <sheetData>
    <row r="1" spans="1:7" ht="30" customHeight="1" x14ac:dyDescent="0.25"/>
    <row r="2" spans="1:7" ht="18.75" x14ac:dyDescent="0.3">
      <c r="A2" s="32" t="s">
        <v>767</v>
      </c>
      <c r="B2" t="s">
        <v>765</v>
      </c>
    </row>
    <row r="4" spans="1:7" ht="57" x14ac:dyDescent="0.25">
      <c r="A4" s="22" t="s">
        <v>754</v>
      </c>
      <c r="B4" s="23" t="s">
        <v>757</v>
      </c>
      <c r="C4" s="23" t="s">
        <v>758</v>
      </c>
      <c r="D4" s="23" t="s">
        <v>756</v>
      </c>
      <c r="E4" s="23" t="s">
        <v>759</v>
      </c>
      <c r="F4" s="23" t="s">
        <v>760</v>
      </c>
      <c r="G4" s="95" t="s">
        <v>755</v>
      </c>
    </row>
    <row r="5" spans="1:7" x14ac:dyDescent="0.25">
      <c r="A5" s="184" t="s">
        <v>1501</v>
      </c>
      <c r="B5" s="196">
        <v>10</v>
      </c>
      <c r="C5" s="196">
        <v>0</v>
      </c>
      <c r="D5" s="196">
        <v>0</v>
      </c>
      <c r="E5" s="196">
        <v>18</v>
      </c>
      <c r="F5" s="196">
        <v>20</v>
      </c>
      <c r="G5" s="198">
        <v>48</v>
      </c>
    </row>
    <row r="6" spans="1:7" x14ac:dyDescent="0.25">
      <c r="A6" s="184" t="s">
        <v>1502</v>
      </c>
      <c r="B6" s="196">
        <v>8</v>
      </c>
      <c r="C6" s="196">
        <v>0</v>
      </c>
      <c r="D6" s="196">
        <v>0</v>
      </c>
      <c r="E6" s="196">
        <v>15</v>
      </c>
      <c r="F6" s="196">
        <v>18</v>
      </c>
      <c r="G6" s="198">
        <v>41</v>
      </c>
    </row>
    <row r="7" spans="1:7" x14ac:dyDescent="0.25">
      <c r="A7" s="184" t="s">
        <v>1499</v>
      </c>
      <c r="B7" s="196">
        <v>5.5</v>
      </c>
      <c r="C7" s="196">
        <v>0</v>
      </c>
      <c r="D7" s="196">
        <v>0</v>
      </c>
      <c r="E7" s="196">
        <v>10</v>
      </c>
      <c r="F7" s="196">
        <v>11</v>
      </c>
      <c r="G7" s="198">
        <v>26.5</v>
      </c>
    </row>
    <row r="8" spans="1:7" x14ac:dyDescent="0.25">
      <c r="A8" s="184" t="s">
        <v>1851</v>
      </c>
      <c r="B8" s="196">
        <v>0</v>
      </c>
      <c r="C8" s="196">
        <v>0</v>
      </c>
      <c r="D8" s="196">
        <v>0</v>
      </c>
      <c r="E8" s="196">
        <v>13</v>
      </c>
      <c r="F8" s="196">
        <v>13</v>
      </c>
      <c r="G8" s="198">
        <v>26</v>
      </c>
    </row>
    <row r="9" spans="1:7" x14ac:dyDescent="0.25">
      <c r="A9" s="184" t="s">
        <v>1835</v>
      </c>
      <c r="B9" s="196">
        <v>9</v>
      </c>
      <c r="C9" s="196">
        <v>0</v>
      </c>
      <c r="D9" s="196">
        <v>0</v>
      </c>
      <c r="E9" s="196">
        <v>14</v>
      </c>
      <c r="F9" s="196">
        <v>0</v>
      </c>
      <c r="G9" s="198">
        <v>23</v>
      </c>
    </row>
    <row r="10" spans="1:7" x14ac:dyDescent="0.25">
      <c r="A10" s="184" t="s">
        <v>1498</v>
      </c>
      <c r="B10" s="196">
        <v>6.5</v>
      </c>
      <c r="C10" s="196">
        <v>0</v>
      </c>
      <c r="D10" s="196">
        <v>0</v>
      </c>
      <c r="E10" s="196">
        <v>0</v>
      </c>
      <c r="F10" s="196">
        <v>16</v>
      </c>
      <c r="G10" s="198">
        <v>22.5</v>
      </c>
    </row>
    <row r="11" spans="1:7" x14ac:dyDescent="0.25">
      <c r="A11" s="184" t="s">
        <v>1829</v>
      </c>
      <c r="B11" s="196">
        <v>0</v>
      </c>
      <c r="C11" s="196">
        <v>0</v>
      </c>
      <c r="D11" s="196">
        <v>0</v>
      </c>
      <c r="E11" s="196">
        <v>20</v>
      </c>
      <c r="F11" s="196">
        <v>0</v>
      </c>
      <c r="G11" s="198">
        <v>20</v>
      </c>
    </row>
    <row r="12" spans="1:7" x14ac:dyDescent="0.25">
      <c r="A12" s="184" t="s">
        <v>1837</v>
      </c>
      <c r="B12" s="196">
        <v>7</v>
      </c>
      <c r="C12" s="196">
        <v>0</v>
      </c>
      <c r="D12" s="196">
        <v>0</v>
      </c>
      <c r="E12" s="196">
        <v>12</v>
      </c>
      <c r="F12" s="196">
        <v>0</v>
      </c>
      <c r="G12" s="198">
        <v>19</v>
      </c>
    </row>
    <row r="13" spans="1:7" x14ac:dyDescent="0.25">
      <c r="A13" s="184" t="s">
        <v>1859</v>
      </c>
      <c r="B13" s="196">
        <v>0</v>
      </c>
      <c r="C13" s="196">
        <v>0</v>
      </c>
      <c r="D13" s="196">
        <v>0</v>
      </c>
      <c r="E13" s="196">
        <v>16</v>
      </c>
      <c r="F13" s="196">
        <v>0</v>
      </c>
      <c r="G13" s="198">
        <v>16</v>
      </c>
    </row>
    <row r="14" spans="1:7" x14ac:dyDescent="0.25">
      <c r="A14" s="190" t="s">
        <v>1842</v>
      </c>
      <c r="B14" s="196">
        <v>0</v>
      </c>
      <c r="C14" s="196">
        <v>0</v>
      </c>
      <c r="D14" s="196">
        <v>0</v>
      </c>
      <c r="E14" s="196">
        <v>0</v>
      </c>
      <c r="F14" s="196">
        <v>15</v>
      </c>
      <c r="G14" s="198">
        <v>15</v>
      </c>
    </row>
    <row r="15" spans="1:7" x14ac:dyDescent="0.25">
      <c r="A15" s="190" t="s">
        <v>1852</v>
      </c>
      <c r="B15" s="196">
        <v>0</v>
      </c>
      <c r="C15" s="196">
        <v>0</v>
      </c>
      <c r="D15" s="196">
        <v>0</v>
      </c>
      <c r="E15" s="196">
        <v>0</v>
      </c>
      <c r="F15" s="196">
        <v>14</v>
      </c>
      <c r="G15" s="198">
        <v>14</v>
      </c>
    </row>
    <row r="16" spans="1:7" x14ac:dyDescent="0.25">
      <c r="A16" s="190" t="s">
        <v>1879</v>
      </c>
      <c r="B16" s="196">
        <v>0</v>
      </c>
      <c r="C16" s="196">
        <v>0</v>
      </c>
      <c r="D16" s="196">
        <v>0</v>
      </c>
      <c r="E16" s="196">
        <v>0</v>
      </c>
      <c r="F16" s="196">
        <v>12</v>
      </c>
      <c r="G16" s="198">
        <v>12</v>
      </c>
    </row>
    <row r="17" spans="1:7" x14ac:dyDescent="0.25">
      <c r="A17" s="184" t="s">
        <v>1854</v>
      </c>
      <c r="B17" s="196">
        <v>0</v>
      </c>
      <c r="C17" s="196">
        <v>0</v>
      </c>
      <c r="D17" s="196">
        <v>0</v>
      </c>
      <c r="E17" s="196">
        <v>11</v>
      </c>
      <c r="F17" s="196">
        <v>0</v>
      </c>
      <c r="G17" s="198">
        <v>11</v>
      </c>
    </row>
    <row r="18" spans="1:7" x14ac:dyDescent="0.25">
      <c r="A18" s="190" t="s">
        <v>1861</v>
      </c>
      <c r="B18" s="196">
        <v>0</v>
      </c>
      <c r="C18" s="196">
        <v>0</v>
      </c>
      <c r="D18" s="196">
        <v>0</v>
      </c>
      <c r="E18" s="196">
        <v>0</v>
      </c>
      <c r="F18" s="196">
        <v>10</v>
      </c>
      <c r="G18" s="198">
        <v>10</v>
      </c>
    </row>
    <row r="19" spans="1:7" x14ac:dyDescent="0.25">
      <c r="A19" s="190" t="s">
        <v>1883</v>
      </c>
      <c r="B19" s="196">
        <v>0</v>
      </c>
      <c r="C19" s="196">
        <v>0</v>
      </c>
      <c r="D19" s="196">
        <v>0</v>
      </c>
      <c r="E19" s="196">
        <v>0</v>
      </c>
      <c r="F19" s="196">
        <v>9</v>
      </c>
      <c r="G19" s="198">
        <v>9</v>
      </c>
    </row>
    <row r="20" spans="1:7" x14ac:dyDescent="0.25">
      <c r="A20" s="184" t="s">
        <v>1503</v>
      </c>
      <c r="B20" s="196">
        <v>0</v>
      </c>
      <c r="C20" s="196">
        <v>0</v>
      </c>
      <c r="D20" s="196">
        <v>0</v>
      </c>
      <c r="E20" s="196">
        <v>9</v>
      </c>
      <c r="F20" s="196">
        <v>0</v>
      </c>
      <c r="G20" s="198">
        <v>9</v>
      </c>
    </row>
    <row r="21" spans="1:7" x14ac:dyDescent="0.25">
      <c r="A21" s="184" t="s">
        <v>1836</v>
      </c>
      <c r="B21" s="196">
        <v>7.5</v>
      </c>
      <c r="C21" s="196">
        <v>0</v>
      </c>
      <c r="D21" s="196">
        <v>0</v>
      </c>
      <c r="E21" s="196">
        <v>0</v>
      </c>
      <c r="F21" s="196">
        <v>0</v>
      </c>
      <c r="G21" s="198">
        <v>7.5</v>
      </c>
    </row>
    <row r="22" spans="1:7" x14ac:dyDescent="0.25">
      <c r="A22" s="184" t="s">
        <v>1838</v>
      </c>
      <c r="B22" s="196">
        <v>6</v>
      </c>
      <c r="C22" s="196">
        <v>0</v>
      </c>
      <c r="D22" s="196">
        <v>0</v>
      </c>
      <c r="E22" s="196">
        <v>0</v>
      </c>
      <c r="F22" s="196">
        <v>0</v>
      </c>
      <c r="G22" s="198">
        <v>6</v>
      </c>
    </row>
    <row r="23" spans="1:7" ht="15" x14ac:dyDescent="0.25">
      <c r="E23"/>
    </row>
    <row r="24" spans="1:7" ht="15" x14ac:dyDescent="0.25">
      <c r="E24"/>
    </row>
    <row r="25" spans="1:7" ht="15" x14ac:dyDescent="0.25">
      <c r="E25"/>
    </row>
    <row r="26" spans="1:7" ht="15" x14ac:dyDescent="0.25">
      <c r="E26"/>
    </row>
    <row r="27" spans="1:7" ht="15" x14ac:dyDescent="0.25">
      <c r="E27"/>
    </row>
    <row r="28" spans="1:7" ht="15" x14ac:dyDescent="0.25">
      <c r="E28"/>
    </row>
    <row r="29" spans="1:7" ht="15" x14ac:dyDescent="0.25">
      <c r="E29"/>
    </row>
    <row r="30" spans="1:7" ht="15" x14ac:dyDescent="0.25">
      <c r="E30"/>
    </row>
    <row r="31" spans="1:7" ht="15" x14ac:dyDescent="0.25">
      <c r="E31"/>
    </row>
    <row r="32" spans="1:7" ht="15" x14ac:dyDescent="0.25">
      <c r="E32"/>
    </row>
    <row r="33" spans="5:5" ht="15" x14ac:dyDescent="0.25">
      <c r="E33"/>
    </row>
    <row r="34" spans="5:5" ht="15" x14ac:dyDescent="0.25">
      <c r="E34"/>
    </row>
    <row r="35" spans="5:5" ht="15" x14ac:dyDescent="0.25">
      <c r="E35"/>
    </row>
    <row r="36" spans="5:5" ht="15" x14ac:dyDescent="0.25">
      <c r="E36"/>
    </row>
    <row r="37" spans="5:5" ht="15" x14ac:dyDescent="0.25">
      <c r="E37"/>
    </row>
    <row r="38" spans="5:5" ht="15" x14ac:dyDescent="0.25">
      <c r="E38"/>
    </row>
    <row r="39" spans="5:5" ht="15" x14ac:dyDescent="0.25">
      <c r="E39"/>
    </row>
    <row r="40" spans="5:5" ht="15" x14ac:dyDescent="0.25">
      <c r="E40"/>
    </row>
    <row r="41" spans="5:5" ht="15" x14ac:dyDescent="0.25">
      <c r="E41"/>
    </row>
    <row r="42" spans="5:5" ht="15" x14ac:dyDescent="0.25">
      <c r="E42"/>
    </row>
    <row r="43" spans="5:5" ht="15" x14ac:dyDescent="0.25">
      <c r="E43"/>
    </row>
    <row r="44" spans="5:5" ht="15" x14ac:dyDescent="0.25">
      <c r="E44"/>
    </row>
    <row r="45" spans="5:5" ht="15" x14ac:dyDescent="0.25">
      <c r="E45"/>
    </row>
    <row r="46" spans="5:5" ht="15" x14ac:dyDescent="0.25">
      <c r="E46"/>
    </row>
    <row r="47" spans="5:5" ht="15" x14ac:dyDescent="0.25">
      <c r="E47"/>
    </row>
    <row r="48" spans="5:5" ht="15" x14ac:dyDescent="0.25">
      <c r="E48"/>
    </row>
    <row r="49" spans="5:5" ht="15" x14ac:dyDescent="0.25">
      <c r="E49"/>
    </row>
    <row r="50" spans="5:5" ht="15" x14ac:dyDescent="0.25">
      <c r="E50"/>
    </row>
    <row r="51" spans="5:5" ht="15" x14ac:dyDescent="0.25">
      <c r="E51"/>
    </row>
  </sheetData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Arkusz2">
    <tabColor rgb="FF00B050"/>
  </sheetPr>
  <dimension ref="A1:AL79"/>
  <sheetViews>
    <sheetView workbookViewId="0">
      <pane xSplit="2" ySplit="2" topLeftCell="H27" activePane="bottomRight" state="frozen"/>
      <selection activeCell="A4" sqref="A4:G16"/>
      <selection pane="topRight" activeCell="A4" sqref="A4:G16"/>
      <selection pane="bottomLeft" activeCell="A4" sqref="A4:G16"/>
      <selection pane="bottomRight" activeCell="A3" sqref="A3:A51"/>
    </sheetView>
  </sheetViews>
  <sheetFormatPr defaultRowHeight="15" x14ac:dyDescent="0.25"/>
  <cols>
    <col min="1" max="2" width="30.7109375" customWidth="1"/>
    <col min="3" max="3" width="4.7109375" customWidth="1"/>
    <col min="4" max="32" width="5.7109375" customWidth="1"/>
    <col min="34" max="36" width="10" customWidth="1"/>
  </cols>
  <sheetData>
    <row r="1" spans="1:38" s="58" customFormat="1" ht="44.25" customHeight="1" thickBot="1" x14ac:dyDescent="0.35">
      <c r="A1" s="214" t="s">
        <v>770</v>
      </c>
      <c r="B1" s="215"/>
      <c r="C1" s="134"/>
      <c r="D1" s="203" t="s">
        <v>1388</v>
      </c>
      <c r="E1" s="204"/>
      <c r="F1" s="204"/>
      <c r="G1" s="204"/>
      <c r="H1" s="204"/>
      <c r="I1" s="205"/>
      <c r="J1" s="216" t="s">
        <v>1389</v>
      </c>
      <c r="K1" s="217"/>
      <c r="L1" s="217"/>
      <c r="M1" s="217"/>
      <c r="N1" s="217"/>
      <c r="O1" s="218"/>
      <c r="P1" s="224" t="s">
        <v>1390</v>
      </c>
      <c r="Q1" s="225"/>
      <c r="R1" s="225"/>
      <c r="S1" s="225"/>
      <c r="T1" s="225"/>
      <c r="U1" s="225"/>
      <c r="V1" s="222" t="s">
        <v>1391</v>
      </c>
      <c r="W1" s="223"/>
      <c r="X1" s="223"/>
      <c r="Y1" s="223"/>
      <c r="Z1" s="223"/>
      <c r="AA1" s="223"/>
      <c r="AB1" s="219" t="s">
        <v>1392</v>
      </c>
      <c r="AC1" s="220"/>
      <c r="AD1" s="220"/>
      <c r="AE1" s="220"/>
      <c r="AF1" s="221"/>
      <c r="AG1" s="212" t="s">
        <v>49</v>
      </c>
      <c r="AH1" s="213"/>
      <c r="AI1" s="213"/>
      <c r="AJ1" s="213"/>
      <c r="AK1" s="213"/>
    </row>
    <row r="2" spans="1:38" ht="67.5" customHeight="1" x14ac:dyDescent="0.25">
      <c r="A2" s="17" t="s">
        <v>768</v>
      </c>
      <c r="B2" s="1" t="s">
        <v>1</v>
      </c>
      <c r="C2" s="136" t="s">
        <v>1260</v>
      </c>
      <c r="D2" s="9" t="s">
        <v>22</v>
      </c>
      <c r="E2" s="9" t="s">
        <v>31</v>
      </c>
      <c r="F2" s="9" t="s">
        <v>32</v>
      </c>
      <c r="G2" s="9" t="s">
        <v>23</v>
      </c>
      <c r="H2" s="9" t="s">
        <v>33</v>
      </c>
      <c r="I2" s="9" t="s">
        <v>1099</v>
      </c>
      <c r="J2" s="10" t="s">
        <v>24</v>
      </c>
      <c r="K2" s="10" t="s">
        <v>34</v>
      </c>
      <c r="L2" s="10" t="s">
        <v>35</v>
      </c>
      <c r="M2" s="10" t="s">
        <v>25</v>
      </c>
      <c r="N2" s="10" t="s">
        <v>1261</v>
      </c>
      <c r="O2" s="10" t="s">
        <v>36</v>
      </c>
      <c r="P2" s="11" t="s">
        <v>26</v>
      </c>
      <c r="Q2" s="11" t="s">
        <v>38</v>
      </c>
      <c r="R2" s="11" t="s">
        <v>39</v>
      </c>
      <c r="S2" s="11" t="s">
        <v>27</v>
      </c>
      <c r="T2" s="11" t="s">
        <v>40</v>
      </c>
      <c r="U2" s="11" t="s">
        <v>1262</v>
      </c>
      <c r="V2" s="12" t="s">
        <v>28</v>
      </c>
      <c r="W2" s="12" t="s">
        <v>42</v>
      </c>
      <c r="X2" s="12" t="s">
        <v>766</v>
      </c>
      <c r="Y2" s="12" t="s">
        <v>29</v>
      </c>
      <c r="Z2" s="12" t="s">
        <v>1375</v>
      </c>
      <c r="AA2" s="12" t="s">
        <v>43</v>
      </c>
      <c r="AB2" s="13" t="s">
        <v>30</v>
      </c>
      <c r="AC2" s="13" t="s">
        <v>46</v>
      </c>
      <c r="AD2" s="13" t="s">
        <v>45</v>
      </c>
      <c r="AE2" s="13" t="s">
        <v>47</v>
      </c>
      <c r="AF2" s="35" t="s">
        <v>1376</v>
      </c>
      <c r="AG2" s="14" t="s">
        <v>50</v>
      </c>
      <c r="AH2" s="14" t="s">
        <v>51</v>
      </c>
      <c r="AI2" s="14" t="s">
        <v>52</v>
      </c>
      <c r="AJ2" s="18" t="s">
        <v>53</v>
      </c>
      <c r="AK2" s="14" t="s">
        <v>767</v>
      </c>
      <c r="AL2" s="59" t="s">
        <v>771</v>
      </c>
    </row>
    <row r="3" spans="1:38" x14ac:dyDescent="0.25">
      <c r="A3" t="s">
        <v>1837</v>
      </c>
      <c r="B3" s="20" t="str">
        <f>VLOOKUP(A3,Licencje[],10,FALSE)</f>
        <v>IUKS Dziewiątka Tomaszów Mazowiecki</v>
      </c>
      <c r="C3" s="20" t="str">
        <f>VLOOKUP(A3,Licencje[],5,FALSE)</f>
        <v>C-1</v>
      </c>
      <c r="D3" s="3">
        <f>IFERROR(VLOOKUP(Kobiety[[#This Row],[Nazwisko i Imię]],'500 m'!$I$23:$J$40,2,0),0)</f>
        <v>0</v>
      </c>
      <c r="E3" s="51">
        <f>IFERROR(VLOOKUP(Kobiety[[#This Row],[Nazwisko i Imię]],'1000 m'!$I$23:$J$40,2,0),0)</f>
        <v>8</v>
      </c>
      <c r="F3" s="51">
        <f>IFERROR(VLOOKUP(Kobiety[[#This Row],[Nazwisko i Imię]],'3000 m'!$I$23:$J$40,2,0),0)</f>
        <v>12</v>
      </c>
      <c r="G3" s="51">
        <f>IFERROR(VLOOKUP(Kobiety[[#This Row],[Nazwisko i Imię]],'500 m'!$K$23:$L$40,2,0),0)</f>
        <v>0</v>
      </c>
      <c r="H3" s="51">
        <f>IFERROR(VLOOKUP(Kobiety[[#This Row],[Nazwisko i Imię]],'1500 m'!$I$23:$J$40,2,0),0)</f>
        <v>5</v>
      </c>
      <c r="I3" s="51">
        <f>IFERROR(VLOOKUP(Kobiety[[#This Row],[Nazwisko i Imię]],masowy!$I$23:$J$40,2,0),0)</f>
        <v>7</v>
      </c>
      <c r="J3" s="52">
        <f>IFERROR(VLOOKUP(Kobiety[[#This Row],[Nazwisko i Imię]],'500 m'!$M$23:$N$40,2,0),0)</f>
        <v>0</v>
      </c>
      <c r="K3" s="52">
        <f>IFERROR(VLOOKUP(Kobiety[[#This Row],[Nazwisko i Imię]],'1000 m'!$K$23:$L$40,2,0),0)</f>
        <v>0</v>
      </c>
      <c r="L3" s="52">
        <f>IFERROR(VLOOKUP(Kobiety[[#This Row],[Nazwisko i Imię]],'3000 m'!$K$23:$L$40,2,0),0)</f>
        <v>0</v>
      </c>
      <c r="M3" s="52">
        <f>IFERROR(VLOOKUP(Kobiety[[#This Row],[Nazwisko i Imię]],'500 m'!$O$23:$P$40,2,0),0)</f>
        <v>0</v>
      </c>
      <c r="N3" s="52">
        <f>IFERROR(VLOOKUP(Kobiety[[#This Row],[Nazwisko i Imię]],masowy!$K$23:$L$40,2,0),0)</f>
        <v>0</v>
      </c>
      <c r="O3" s="52">
        <f>IFERROR(VLOOKUP(Kobiety[[#This Row],[Nazwisko i Imię]],'1500 m'!$K$23:$L$40,2,0),0)</f>
        <v>0</v>
      </c>
      <c r="P3" s="53">
        <f>IFERROR(VLOOKUP(Kobiety[[#This Row],[Nazwisko i Imię]],'500 m'!$Q$23:$R$40,2,0),0)</f>
        <v>7</v>
      </c>
      <c r="Q3" s="53">
        <f>IFERROR(VLOOKUP(Kobiety[[#This Row],[Nazwisko i Imię]],'1000 m'!$M$23:$N$40,2,0),0)</f>
        <v>8</v>
      </c>
      <c r="R3" s="53">
        <f>IFERROR(VLOOKUP(Kobiety[[#This Row],[Nazwisko i Imię]],'3000 m'!$M$23:$N$40,2,0),0)</f>
        <v>11</v>
      </c>
      <c r="S3" s="53">
        <f>IFERROR(VLOOKUP(Kobiety[[#This Row],[Nazwisko i Imię]],'500 m'!$S$23:$T$40,2,0),0)</f>
        <v>0</v>
      </c>
      <c r="T3" s="53">
        <f>IFERROR(VLOOKUP(Kobiety[[#This Row],[Nazwisko i Imię]],'1500 m'!$M$23:$N$40,2,0),0)</f>
        <v>10</v>
      </c>
      <c r="U3" s="53">
        <f>IFERROR(VLOOKUP(Kobiety[[#This Row],[Nazwisko i Imię]],masowy!$M$23:$N$40,2,0),0)</f>
        <v>0</v>
      </c>
      <c r="V3" s="54">
        <f>IFERROR(VLOOKUP(Kobiety[[#This Row],[Nazwisko i Imię]],'500 m'!$U$23:$V$40,2,0),0)</f>
        <v>0</v>
      </c>
      <c r="W3" s="54">
        <f>IFERROR(VLOOKUP(Kobiety[[#This Row],[Nazwisko i Imię]],'1000 m'!$O$23:$P$40,2,0),0)</f>
        <v>8</v>
      </c>
      <c r="X3" s="54">
        <f>IFERROR(VLOOKUP(Kobiety[[#This Row],[Nazwisko i Imię]],'3000 m'!$O$23:$P$40,2,0),0)</f>
        <v>15</v>
      </c>
      <c r="Y3" s="54">
        <f>IFERROR(VLOOKUP(Kobiety[[#This Row],[Nazwisko i Imię]],'500 m'!$W$23:$X$40,2,0),0)</f>
        <v>0</v>
      </c>
      <c r="Z3" s="54">
        <f>IFERROR(VLOOKUP(Kobiety[[#This Row],[Nazwisko i Imię]],masowy!$O$23:$P$40,2,0),0)</f>
        <v>12</v>
      </c>
      <c r="AA3" s="54">
        <f>IFERROR(VLOOKUP(Kobiety[[#This Row],[Nazwisko i Imię]],'1500 m'!$O$23:$P$40,2,0),0)</f>
        <v>4</v>
      </c>
      <c r="AB3" s="55">
        <f>IFERROR(VLOOKUP(Kobiety[[#This Row],[Nazwisko i Imię]],'500 m'!$Y$23:$Z$40,2,0),0)</f>
        <v>0</v>
      </c>
      <c r="AC3" s="55">
        <f>IFERROR(VLOOKUP(Kobiety[[#This Row],[Nazwisko i Imię]],'1000 m'!$Q$23:$R$40,2,0),0)</f>
        <v>4</v>
      </c>
      <c r="AD3" s="55">
        <f>IFERROR(VLOOKUP(Kobiety[[#This Row],[Nazwisko i Imię]],'3000 m'!$Q$23:$R$40,2,0),0)</f>
        <v>13</v>
      </c>
      <c r="AE3" s="55">
        <f>IFERROR(VLOOKUP(Kobiety[[#This Row],[Nazwisko i Imię]],'1500 m'!$Q$23:$R$40,2,0),0)</f>
        <v>0</v>
      </c>
      <c r="AF3" s="55">
        <f>IFERROR(VLOOKUP(Kobiety[[#This Row],[Nazwisko i Imię]],masowy!$Q$23:$R$40,2,0),0)</f>
        <v>0</v>
      </c>
      <c r="AG3" s="8">
        <f t="shared" ref="AG3:AG34" si="0">SUM(D3,G3,J3,M3,P3,S3,V3,Y3,AB3)</f>
        <v>7</v>
      </c>
      <c r="AH3" s="8">
        <f>SUM(Kobiety[[#This Row],[1000m bieg 5]],Kobiety[[#This Row],[1000m bieg 4]],Kobiety[[#This Row],[1000m bieg 3]],Kobiety[[#This Row],[1000m bieg 2]],Kobiety[[#This Row],[1000m bieg 1]])</f>
        <v>28</v>
      </c>
      <c r="AI3" s="56">
        <f>SUM(Kobiety[[#This Row],[1500m bieg 5]],Kobiety[[#This Row],[1500m bieg 4]],Kobiety[[#This Row],[1500m bieg 3]],Kobiety[[#This Row],[1500m bieg 2]],Kobiety[[#This Row],[1500m bieg 1]])</f>
        <v>19</v>
      </c>
      <c r="AJ3" s="19">
        <f>SUM(Kobiety[[#This Row],[3000m bieg 5]],Kobiety[[#This Row],[3000m bieg 4]],Kobiety[[#This Row],[3000m bieg 3]],Kobiety[[#This Row],[3000m bieg 2]],Kobiety[[#This Row],[3000m bieg 1]])</f>
        <v>51</v>
      </c>
      <c r="AK3" s="189">
        <f>SUM(Kobiety[[#This Row],[bieg masowy 5]],Kobiety[[#This Row],[bieg masowy bieg 1]],Kobiety[[#This Row],[bieg masowy 2]],Kobiety[[#This Row],[bieg masowy 4]],Kobiety[[#This Row],[bieg masowy 3]])</f>
        <v>19</v>
      </c>
      <c r="AL3" s="60" cm="1">
        <f t="array" ref="AL3">SUM(Kobiety[[#This Row],[500 m]:[Bieg masowy]]/2)</f>
        <v>62</v>
      </c>
    </row>
    <row r="4" spans="1:38" x14ac:dyDescent="0.25">
      <c r="A4" s="165" t="s">
        <v>1883</v>
      </c>
      <c r="B4" s="20" t="str">
        <f>VLOOKUP(A4,Licencje[],10,FALSE)</f>
        <v>KS Orzeł Elbląg</v>
      </c>
      <c r="C4" s="42" t="str">
        <f>VLOOKUP(A4,Licencje[],5,FALSE)</f>
        <v>C-2</v>
      </c>
      <c r="D4" s="3">
        <f>IFERROR(VLOOKUP(Kobiety[[#This Row],[Nazwisko i Imię]],'500 m'!$I$23:$J$40,2,0),0)</f>
        <v>0</v>
      </c>
      <c r="E4" s="3">
        <f>IFERROR(VLOOKUP(Kobiety[[#This Row],[Nazwisko i Imię]],'1000 m'!$I$23:$J$40,2,0),0)</f>
        <v>0</v>
      </c>
      <c r="F4" s="3">
        <f>IFERROR(VLOOKUP(Kobiety[[#This Row],[Nazwisko i Imię]],'3000 m'!$I$23:$J$40,2,0),0)</f>
        <v>0</v>
      </c>
      <c r="G4" s="3">
        <f>IFERROR(VLOOKUP(Kobiety[[#This Row],[Nazwisko i Imię]],'500 m'!$K$23:$L$40,2,0),0)</f>
        <v>0</v>
      </c>
      <c r="H4" s="3">
        <f>IFERROR(VLOOKUP(Kobiety[[#This Row],[Nazwisko i Imię]],'1500 m'!$I$23:$J$40,2,0),0)</f>
        <v>0</v>
      </c>
      <c r="I4" s="25">
        <f>IFERROR(VLOOKUP(Kobiety[[#This Row],[Nazwisko i Imię]],masowy!$I$23:$J$40,2,0),0)</f>
        <v>0</v>
      </c>
      <c r="J4" s="5">
        <f>IFERROR(VLOOKUP(Kobiety[[#This Row],[Nazwisko i Imię]],'500 m'!$M$23:$N$40,2,0),0)</f>
        <v>0</v>
      </c>
      <c r="K4" s="5">
        <f>IFERROR(VLOOKUP(Kobiety[[#This Row],[Nazwisko i Imię]],'1000 m'!$K$23:$L$40,2,0),0)</f>
        <v>5</v>
      </c>
      <c r="L4" s="5">
        <f>IFERROR(VLOOKUP(Kobiety[[#This Row],[Nazwisko i Imię]],'3000 m'!$K$23:$L$40,2,0),0)</f>
        <v>0</v>
      </c>
      <c r="M4" s="5">
        <f>IFERROR(VLOOKUP(Kobiety[[#This Row],[Nazwisko i Imię]],'500 m'!$O$23:$P$40,2,0),0)</f>
        <v>0</v>
      </c>
      <c r="N4" s="30">
        <f>IFERROR(VLOOKUP(Kobiety[[#This Row],[Nazwisko i Imię]],masowy!$K$23:$L$40,2,0),0)</f>
        <v>0</v>
      </c>
      <c r="O4" s="5">
        <f>IFERROR(VLOOKUP(Kobiety[[#This Row],[Nazwisko i Imię]],'1500 m'!$K$23:$L$40,2,0),0)</f>
        <v>2</v>
      </c>
      <c r="P4" s="4">
        <f>IFERROR(VLOOKUP(Kobiety[[#This Row],[Nazwisko i Imię]],'500 m'!$Q$23:$R$40,2,0),0)</f>
        <v>0</v>
      </c>
      <c r="Q4" s="53">
        <f>IFERROR(VLOOKUP(Kobiety[[#This Row],[Nazwisko i Imię]],'1000 m'!$M$23:$N$40,2,0),0)</f>
        <v>0</v>
      </c>
      <c r="R4" s="4">
        <f>IFERROR(VLOOKUP(Kobiety[[#This Row],[Nazwisko i Imię]],'3000 m'!$M$23:$N$40,2,0),0)</f>
        <v>0</v>
      </c>
      <c r="S4" s="4">
        <f>IFERROR(VLOOKUP(Kobiety[[#This Row],[Nazwisko i Imię]],'500 m'!$S$23:$T$40,2,0),0)</f>
        <v>0</v>
      </c>
      <c r="T4" s="26">
        <f>IFERROR(VLOOKUP(Kobiety[[#This Row],[Nazwisko i Imię]],'1500 m'!$M$23:$N$40,2,0),0)</f>
        <v>0</v>
      </c>
      <c r="U4" s="4">
        <f>IFERROR(VLOOKUP(Kobiety[[#This Row],[Nazwisko i Imię]],masowy!$M$23:$N$40,2,0),0)</f>
        <v>0</v>
      </c>
      <c r="V4" s="6">
        <f>IFERROR(VLOOKUP(Kobiety[[#This Row],[Nazwisko i Imię]],'500 m'!$U$23:$V$40,2,0),0)</f>
        <v>0</v>
      </c>
      <c r="W4" s="6">
        <f>IFERROR(VLOOKUP(Kobiety[[#This Row],[Nazwisko i Imię]],'1000 m'!$O$23:$P$40,2,0),0)</f>
        <v>0</v>
      </c>
      <c r="X4" s="6">
        <f>IFERROR(VLOOKUP(Kobiety[[#This Row],[Nazwisko i Imię]],'3000 m'!$O$23:$P$40,2,0),0)</f>
        <v>0</v>
      </c>
      <c r="Y4" s="6">
        <f>IFERROR(VLOOKUP(Kobiety[[#This Row],[Nazwisko i Imię]],'500 m'!$W$23:$X$40,2,0),0)</f>
        <v>0</v>
      </c>
      <c r="Z4" s="27">
        <f>IFERROR(VLOOKUP(Kobiety[[#This Row],[Nazwisko i Imię]],masowy!$O$23:$P$40,2,0),0)</f>
        <v>0</v>
      </c>
      <c r="AA4" s="6">
        <f>IFERROR(VLOOKUP(Kobiety[[#This Row],[Nazwisko i Imię]],'1500 m'!$O$23:$P$40,2,0),0)</f>
        <v>0</v>
      </c>
      <c r="AB4" s="7">
        <f>IFERROR(VLOOKUP(Kobiety[[#This Row],[Nazwisko i Imię]],'500 m'!$Y$23:$Z$40,2,0),0)</f>
        <v>0</v>
      </c>
      <c r="AC4" s="7">
        <f>IFERROR(VLOOKUP(Kobiety[[#This Row],[Nazwisko i Imię]],'1000 m'!$Q$23:$R$40,2,0),0)</f>
        <v>0</v>
      </c>
      <c r="AD4" s="7">
        <f>IFERROR(VLOOKUP(Kobiety[[#This Row],[Nazwisko i Imię]],'3000 m'!$Q$23:$R$40,2,0),0)</f>
        <v>0</v>
      </c>
      <c r="AE4" s="7">
        <f>IFERROR(VLOOKUP(Kobiety[[#This Row],[Nazwisko i Imię]],'1500 m'!$Q$23:$R$40,2,0),0)</f>
        <v>0</v>
      </c>
      <c r="AF4" s="7">
        <f>IFERROR(VLOOKUP(Kobiety[[#This Row],[Nazwisko i Imię]],masowy!$Q$23:$R$40,2,0),0)</f>
        <v>9</v>
      </c>
      <c r="AG4" s="8">
        <f t="shared" si="0"/>
        <v>0</v>
      </c>
      <c r="AH4" s="8">
        <f>SUM(Kobiety[[#This Row],[1000m bieg 5]],Kobiety[[#This Row],[1000m bieg 4]],Kobiety[[#This Row],[1000m bieg 3]],Kobiety[[#This Row],[1000m bieg 2]],Kobiety[[#This Row],[1000m bieg 1]])</f>
        <v>5</v>
      </c>
      <c r="AI4" s="8">
        <f>SUM(Kobiety[[#This Row],[1500m bieg 5]],Kobiety[[#This Row],[1500m bieg 4]],Kobiety[[#This Row],[1500m bieg 3]],Kobiety[[#This Row],[1500m bieg 2]],Kobiety[[#This Row],[1500m bieg 1]])</f>
        <v>2</v>
      </c>
      <c r="AJ4" s="19">
        <f>SUM(Kobiety[[#This Row],[3000m bieg 5]],Kobiety[[#This Row],[3000m bieg 4]],Kobiety[[#This Row],[3000m bieg 3]],Kobiety[[#This Row],[3000m bieg 2]],Kobiety[[#This Row],[3000m bieg 1]])</f>
        <v>0</v>
      </c>
      <c r="AK4" s="29">
        <f>SUM(Kobiety[[#This Row],[bieg masowy 5]],Kobiety[[#This Row],[bieg masowy bieg 1]],Kobiety[[#This Row],[bieg masowy 2]],Kobiety[[#This Row],[bieg masowy 4]],Kobiety[[#This Row],[bieg masowy 3]])</f>
        <v>9</v>
      </c>
      <c r="AL4" s="61" cm="1">
        <f t="array" ref="AL4">SUM(Kobiety[[#This Row],[500 m]:[Bieg masowy]]/2)</f>
        <v>8</v>
      </c>
    </row>
    <row r="5" spans="1:38" x14ac:dyDescent="0.25">
      <c r="A5" t="s">
        <v>1859</v>
      </c>
      <c r="B5" s="103" t="str">
        <f>VLOOKUP(A5,Licencje[],10,FALSE)</f>
        <v>SKŁ Górnik Sanok</v>
      </c>
      <c r="C5" s="135" t="str">
        <f>VLOOKUP(A5,Licencje[],5,FALSE)</f>
        <v>C-2</v>
      </c>
      <c r="D5" s="51">
        <f>IFERROR(VLOOKUP(Kobiety[[#This Row],[Nazwisko i Imię]],'500 m'!$I$23:$J$40,2,0),0)</f>
        <v>0</v>
      </c>
      <c r="E5" s="51">
        <f>IFERROR(VLOOKUP(Kobiety[[#This Row],[Nazwisko i Imię]],'1000 m'!$I$23:$J$40,2,0),0)</f>
        <v>0</v>
      </c>
      <c r="F5" s="51">
        <f>IFERROR(VLOOKUP(Kobiety[[#This Row],[Nazwisko i Imię]],'3000 m'!$I$23:$J$40,2,0),0)</f>
        <v>0</v>
      </c>
      <c r="G5" s="51">
        <f>IFERROR(VLOOKUP(Kobiety[[#This Row],[Nazwisko i Imię]],'500 m'!$K$23:$L$40,2,0),0)</f>
        <v>0</v>
      </c>
      <c r="H5" s="51">
        <f>IFERROR(VLOOKUP(Kobiety[[#This Row],[Nazwisko i Imię]],'1500 m'!$I$23:$J$40,2,0),0)</f>
        <v>0</v>
      </c>
      <c r="I5" s="45">
        <f>IFERROR(VLOOKUP(Kobiety[[#This Row],[Nazwisko i Imię]],masowy!$I$23:$J$40,2,0),0)</f>
        <v>0</v>
      </c>
      <c r="J5" s="52">
        <f>IFERROR(VLOOKUP(Kobiety[[#This Row],[Nazwisko i Imię]],'500 m'!$M$23:$N$40,2,0),0)</f>
        <v>0</v>
      </c>
      <c r="K5" s="52">
        <f>IFERROR(VLOOKUP(Kobiety[[#This Row],[Nazwisko i Imię]],'1000 m'!$K$23:$L$40,2,0),0)</f>
        <v>0</v>
      </c>
      <c r="L5" s="52">
        <f>IFERROR(VLOOKUP(Kobiety[[#This Row],[Nazwisko i Imię]],'3000 m'!$K$23:$L$40,2,0),0)</f>
        <v>0</v>
      </c>
      <c r="M5" s="52">
        <f>IFERROR(VLOOKUP(Kobiety[[#This Row],[Nazwisko i Imię]],'500 m'!$O$23:$P$40,2,0),0)</f>
        <v>0</v>
      </c>
      <c r="N5" s="46">
        <f>IFERROR(VLOOKUP(Kobiety[[#This Row],[Nazwisko i Imię]],masowy!$K$23:$L$40,2,0),0)</f>
        <v>0</v>
      </c>
      <c r="O5" s="52">
        <f>IFERROR(VLOOKUP(Kobiety[[#This Row],[Nazwisko i Imię]],'1500 m'!$K$23:$L$40,2,0),0)</f>
        <v>0</v>
      </c>
      <c r="P5" s="53">
        <f>IFERROR(VLOOKUP(Kobiety[[#This Row],[Nazwisko i Imię]],'500 m'!$Q$23:$R$40,2,0),0)</f>
        <v>8</v>
      </c>
      <c r="Q5" s="53">
        <f>IFERROR(VLOOKUP(Kobiety[[#This Row],[Nazwisko i Imię]],'1000 m'!$M$23:$N$40,2,0),0)</f>
        <v>9</v>
      </c>
      <c r="R5" s="53">
        <f>IFERROR(VLOOKUP(Kobiety[[#This Row],[Nazwisko i Imię]],'3000 m'!$M$23:$N$40,2,0),0)</f>
        <v>12</v>
      </c>
      <c r="S5" s="53">
        <f>IFERROR(VLOOKUP(Kobiety[[#This Row],[Nazwisko i Imię]],'500 m'!$S$23:$T$40,2,0),0)</f>
        <v>13</v>
      </c>
      <c r="T5" s="47">
        <f>IFERROR(VLOOKUP(Kobiety[[#This Row],[Nazwisko i Imię]],'1500 m'!$M$23:$N$40,2,0),0)</f>
        <v>0</v>
      </c>
      <c r="U5" s="53">
        <f>IFERROR(VLOOKUP(Kobiety[[#This Row],[Nazwisko i Imię]],masowy!$M$23:$N$40,2,0),0)</f>
        <v>0</v>
      </c>
      <c r="V5" s="54">
        <f>IFERROR(VLOOKUP(Kobiety[[#This Row],[Nazwisko i Imię]],'500 m'!$U$23:$V$40,2,0),0)</f>
        <v>1</v>
      </c>
      <c r="W5" s="54">
        <f>IFERROR(VLOOKUP(Kobiety[[#This Row],[Nazwisko i Imię]],'1000 m'!$O$23:$P$40,2,0),0)</f>
        <v>0</v>
      </c>
      <c r="X5" s="54">
        <f>IFERROR(VLOOKUP(Kobiety[[#This Row],[Nazwisko i Imię]],'3000 m'!$O$23:$P$40,2,0),0)</f>
        <v>13</v>
      </c>
      <c r="Y5" s="54">
        <f>IFERROR(VLOOKUP(Kobiety[[#This Row],[Nazwisko i Imię]],'500 m'!$W$23:$X$40,2,0),0)</f>
        <v>0</v>
      </c>
      <c r="Z5" s="48">
        <f>IFERROR(VLOOKUP(Kobiety[[#This Row],[Nazwisko i Imię]],masowy!$O$23:$P$40,2,0),0)</f>
        <v>16</v>
      </c>
      <c r="AA5" s="54">
        <f>IFERROR(VLOOKUP(Kobiety[[#This Row],[Nazwisko i Imię]],'1500 m'!$O$23:$P$40,2,0),0)</f>
        <v>9</v>
      </c>
      <c r="AB5" s="55">
        <f>IFERROR(VLOOKUP(Kobiety[[#This Row],[Nazwisko i Imię]],'500 m'!$Y$23:$Z$40,2,0),0)</f>
        <v>0</v>
      </c>
      <c r="AC5" s="55">
        <f>IFERROR(VLOOKUP(Kobiety[[#This Row],[Nazwisko i Imię]],'1000 m'!$Q$23:$R$40,2,0),0)</f>
        <v>0</v>
      </c>
      <c r="AD5" s="55">
        <f>IFERROR(VLOOKUP(Kobiety[[#This Row],[Nazwisko i Imię]],'3000 m'!$Q$23:$R$40,2,0),0)</f>
        <v>0</v>
      </c>
      <c r="AE5" s="55">
        <f>IFERROR(VLOOKUP(Kobiety[[#This Row],[Nazwisko i Imię]],'1500 m'!$Q$23:$R$40,2,0),0)</f>
        <v>0</v>
      </c>
      <c r="AF5" s="55">
        <f>IFERROR(VLOOKUP(Kobiety[[#This Row],[Nazwisko i Imię]],masowy!$Q$23:$R$40,2,0),0)</f>
        <v>0</v>
      </c>
      <c r="AG5" s="56">
        <f t="shared" si="0"/>
        <v>22</v>
      </c>
      <c r="AH5" s="8">
        <f>SUM(Kobiety[[#This Row],[1000m bieg 5]],Kobiety[[#This Row],[1000m bieg 4]],Kobiety[[#This Row],[1000m bieg 3]],Kobiety[[#This Row],[1000m bieg 2]],Kobiety[[#This Row],[1000m bieg 1]])</f>
        <v>9</v>
      </c>
      <c r="AI5" s="56">
        <f>SUM(Kobiety[[#This Row],[1500m bieg 5]],Kobiety[[#This Row],[1500m bieg 4]],Kobiety[[#This Row],[1500m bieg 3]],Kobiety[[#This Row],[1500m bieg 2]],Kobiety[[#This Row],[1500m bieg 1]])</f>
        <v>9</v>
      </c>
      <c r="AJ5" s="19">
        <f>SUM(Kobiety[[#This Row],[3000m bieg 5]],Kobiety[[#This Row],[3000m bieg 4]],Kobiety[[#This Row],[3000m bieg 3]],Kobiety[[#This Row],[3000m bieg 2]],Kobiety[[#This Row],[3000m bieg 1]])</f>
        <v>25</v>
      </c>
      <c r="AK5" s="50">
        <f>SUM(Kobiety[[#This Row],[bieg masowy 5]],Kobiety[[#This Row],[bieg masowy bieg 1]],Kobiety[[#This Row],[bieg masowy 2]],Kobiety[[#This Row],[bieg masowy 4]],Kobiety[[#This Row],[bieg masowy 3]])</f>
        <v>16</v>
      </c>
      <c r="AL5" s="61">
        <f t="array" ref="AL5">SUM(Kobiety[[#This Row],[500 m]:[Bieg masowy]]/2)</f>
        <v>40.5</v>
      </c>
    </row>
    <row r="6" spans="1:38" x14ac:dyDescent="0.25">
      <c r="A6" t="s">
        <v>1499</v>
      </c>
      <c r="B6" s="20" t="str">
        <f>VLOOKUP(A6,Licencje[],10,FALSE)</f>
        <v>KS Orzeł Elbląg</v>
      </c>
      <c r="C6" s="42" t="str">
        <f>VLOOKUP(A6,Licencje[],5,FALSE)</f>
        <v>C-2</v>
      </c>
      <c r="D6" s="3">
        <f>IFERROR(VLOOKUP(Kobiety[[#This Row],[Nazwisko i Imię]],'500 m'!$I$23:$J$40,2,0),0)</f>
        <v>0</v>
      </c>
      <c r="E6" s="51">
        <f>IFERROR(VLOOKUP(Kobiety[[#This Row],[Nazwisko i Imię]],'1000 m'!$I$23:$J$40,2,0),0)</f>
        <v>0</v>
      </c>
      <c r="F6" s="51">
        <f>IFERROR(VLOOKUP(Kobiety[[#This Row],[Nazwisko i Imię]],'3000 m'!$I$23:$J$40,2,0),0)</f>
        <v>0</v>
      </c>
      <c r="G6" s="51">
        <f>IFERROR(VLOOKUP(Kobiety[[#This Row],[Nazwisko i Imię]],'500 m'!$K$23:$L$40,2,0),0)</f>
        <v>0</v>
      </c>
      <c r="H6" s="51">
        <f>IFERROR(VLOOKUP(Kobiety[[#This Row],[Nazwisko i Imię]],'1500 m'!$I$23:$J$40,2,0),0)</f>
        <v>0</v>
      </c>
      <c r="I6" s="45">
        <f>IFERROR(VLOOKUP(Kobiety[[#This Row],[Nazwisko i Imię]],masowy!$I$23:$J$40,2,0),0)</f>
        <v>5.5</v>
      </c>
      <c r="J6" s="52">
        <f>IFERROR(VLOOKUP(Kobiety[[#This Row],[Nazwisko i Imię]],'500 m'!$M$23:$N$40,2,0),0)</f>
        <v>0</v>
      </c>
      <c r="K6" s="52">
        <f>IFERROR(VLOOKUP(Kobiety[[#This Row],[Nazwisko i Imię]],'1000 m'!$K$23:$L$40,2,0),0)</f>
        <v>0</v>
      </c>
      <c r="L6" s="52">
        <f>IFERROR(VLOOKUP(Kobiety[[#This Row],[Nazwisko i Imię]],'3000 m'!$K$23:$L$40,2,0),0)</f>
        <v>0</v>
      </c>
      <c r="M6" s="52">
        <f>IFERROR(VLOOKUP(Kobiety[[#This Row],[Nazwisko i Imię]],'500 m'!$O$23:$P$40,2,0),0)</f>
        <v>0</v>
      </c>
      <c r="N6" s="46">
        <f>IFERROR(VLOOKUP(Kobiety[[#This Row],[Nazwisko i Imię]],masowy!$K$23:$L$40,2,0),0)</f>
        <v>0</v>
      </c>
      <c r="O6" s="52">
        <f>IFERROR(VLOOKUP(Kobiety[[#This Row],[Nazwisko i Imię]],'1500 m'!$K$23:$L$40,2,0),0)</f>
        <v>0</v>
      </c>
      <c r="P6" s="53">
        <f>IFERROR(VLOOKUP(Kobiety[[#This Row],[Nazwisko i Imię]],'500 m'!$Q$23:$R$40,2,0),0)</f>
        <v>0</v>
      </c>
      <c r="Q6" s="53">
        <f>IFERROR(VLOOKUP(Kobiety[[#This Row],[Nazwisko i Imię]],'1000 m'!$M$23:$N$40,2,0),0)</f>
        <v>0</v>
      </c>
      <c r="R6" s="53">
        <f>IFERROR(VLOOKUP(Kobiety[[#This Row],[Nazwisko i Imię]],'3000 m'!$M$23:$N$40,2,0),0)</f>
        <v>0</v>
      </c>
      <c r="S6" s="53">
        <f>IFERROR(VLOOKUP(Kobiety[[#This Row],[Nazwisko i Imię]],'500 m'!$S$23:$T$40,2,0),0)</f>
        <v>5</v>
      </c>
      <c r="T6" s="47">
        <f>IFERROR(VLOOKUP(Kobiety[[#This Row],[Nazwisko i Imię]],'1500 m'!$M$23:$N$40,2,0),0)</f>
        <v>0</v>
      </c>
      <c r="U6" s="53">
        <f>IFERROR(VLOOKUP(Kobiety[[#This Row],[Nazwisko i Imię]],masowy!$M$23:$N$40,2,0),0)</f>
        <v>0</v>
      </c>
      <c r="V6" s="54">
        <f>IFERROR(VLOOKUP(Kobiety[[#This Row],[Nazwisko i Imię]],'500 m'!$U$23:$V$40,2,0),0)</f>
        <v>0</v>
      </c>
      <c r="W6" s="54">
        <f>IFERROR(VLOOKUP(Kobiety[[#This Row],[Nazwisko i Imię]],'1000 m'!$O$23:$P$40,2,0),0)</f>
        <v>0</v>
      </c>
      <c r="X6" s="54">
        <f>IFERROR(VLOOKUP(Kobiety[[#This Row],[Nazwisko i Imię]],'3000 m'!$O$23:$P$40,2,0),0)</f>
        <v>0</v>
      </c>
      <c r="Y6" s="54">
        <f>IFERROR(VLOOKUP(Kobiety[[#This Row],[Nazwisko i Imię]],'500 m'!$W$23:$X$40,2,0),0)</f>
        <v>0</v>
      </c>
      <c r="Z6" s="48">
        <f>IFERROR(VLOOKUP(Kobiety[[#This Row],[Nazwisko i Imię]],masowy!$O$23:$P$40,2,0),0)</f>
        <v>10</v>
      </c>
      <c r="AA6" s="54">
        <f>IFERROR(VLOOKUP(Kobiety[[#This Row],[Nazwisko i Imię]],'1500 m'!$O$23:$P$40,2,0),0)</f>
        <v>0</v>
      </c>
      <c r="AB6" s="55">
        <f>IFERROR(VLOOKUP(Kobiety[[#This Row],[Nazwisko i Imię]],'500 m'!$Y$23:$Z$40,2,0),0)</f>
        <v>0</v>
      </c>
      <c r="AC6" s="55">
        <f>IFERROR(VLOOKUP(Kobiety[[#This Row],[Nazwisko i Imię]],'1000 m'!$Q$23:$R$40,2,0),0)</f>
        <v>0</v>
      </c>
      <c r="AD6" s="55">
        <f>IFERROR(VLOOKUP(Kobiety[[#This Row],[Nazwisko i Imię]],'3000 m'!$Q$23:$R$40,2,0),0)</f>
        <v>0</v>
      </c>
      <c r="AE6" s="55">
        <f>IFERROR(VLOOKUP(Kobiety[[#This Row],[Nazwisko i Imię]],'1500 m'!$Q$23:$R$40,2,0),0)</f>
        <v>0</v>
      </c>
      <c r="AF6" s="55">
        <f>IFERROR(VLOOKUP(Kobiety[[#This Row],[Nazwisko i Imię]],masowy!$Q$23:$R$40,2,0),0)</f>
        <v>11</v>
      </c>
      <c r="AG6" s="8">
        <f t="shared" si="0"/>
        <v>5</v>
      </c>
      <c r="AH6" s="8">
        <f>SUM(Kobiety[[#This Row],[1000m bieg 5]],Kobiety[[#This Row],[1000m bieg 4]],Kobiety[[#This Row],[1000m bieg 3]],Kobiety[[#This Row],[1000m bieg 2]],Kobiety[[#This Row],[1000m bieg 1]])</f>
        <v>0</v>
      </c>
      <c r="AI6" s="56">
        <f>SUM(Kobiety[[#This Row],[1500m bieg 5]],Kobiety[[#This Row],[1500m bieg 4]],Kobiety[[#This Row],[1500m bieg 3]],Kobiety[[#This Row],[1500m bieg 2]],Kobiety[[#This Row],[1500m bieg 1]])</f>
        <v>0</v>
      </c>
      <c r="AJ6" s="19">
        <f>SUM(Kobiety[[#This Row],[3000m bieg 5]],Kobiety[[#This Row],[3000m bieg 4]],Kobiety[[#This Row],[3000m bieg 3]],Kobiety[[#This Row],[3000m bieg 2]],Kobiety[[#This Row],[3000m bieg 1]])</f>
        <v>0</v>
      </c>
      <c r="AK6" s="50">
        <f>SUM(Kobiety[[#This Row],[bieg masowy 5]],Kobiety[[#This Row],[bieg masowy bieg 1]],Kobiety[[#This Row],[bieg masowy 2]],Kobiety[[#This Row],[bieg masowy 4]],Kobiety[[#This Row],[bieg masowy 3]])</f>
        <v>26.5</v>
      </c>
      <c r="AL6" s="61" cm="1">
        <f t="array" ref="AL6">SUM(Kobiety[[#This Row],[500 m]:[Bieg masowy]]/2)</f>
        <v>15.75</v>
      </c>
    </row>
    <row r="7" spans="1:38" x14ac:dyDescent="0.25">
      <c r="A7" t="s">
        <v>1877</v>
      </c>
      <c r="B7" s="20" t="str">
        <f>VLOOKUP(A7,Licencje[],10,FALSE)</f>
        <v>KS Pilica Tomaszów Mazowiecki</v>
      </c>
      <c r="C7" s="42" t="str">
        <f>VLOOKUP(A7,Licencje[],5,FALSE)</f>
        <v>C-2</v>
      </c>
      <c r="D7" s="3">
        <f>IFERROR(VLOOKUP(Kobiety[[#This Row],[Nazwisko i Imię]],'500 m'!$I$23:$J$40,2,0),0)</f>
        <v>0</v>
      </c>
      <c r="E7" s="3">
        <f>IFERROR(VLOOKUP(Kobiety[[#This Row],[Nazwisko i Imię]],'1000 m'!$I$23:$J$40,2,0),0)</f>
        <v>4</v>
      </c>
      <c r="F7" s="3">
        <f>IFERROR(VLOOKUP(Kobiety[[#This Row],[Nazwisko i Imię]],'3000 m'!$I$23:$J$40,2,0),0)</f>
        <v>0</v>
      </c>
      <c r="G7" s="3">
        <f>IFERROR(VLOOKUP(Kobiety[[#This Row],[Nazwisko i Imię]],'500 m'!$K$23:$L$40,2,0),0)</f>
        <v>0</v>
      </c>
      <c r="H7" s="3">
        <f>IFERROR(VLOOKUP(Kobiety[[#This Row],[Nazwisko i Imię]],'1500 m'!$I$23:$J$40,2,0),0)</f>
        <v>0</v>
      </c>
      <c r="I7" s="25">
        <f>IFERROR(VLOOKUP(Kobiety[[#This Row],[Nazwisko i Imię]],masowy!$I$23:$J$40,2,0),0)</f>
        <v>0</v>
      </c>
      <c r="J7" s="5">
        <f>IFERROR(VLOOKUP(Kobiety[[#This Row],[Nazwisko i Imię]],'500 m'!$M$23:$N$40,2,0),0)</f>
        <v>0</v>
      </c>
      <c r="K7" s="5">
        <f>IFERROR(VLOOKUP(Kobiety[[#This Row],[Nazwisko i Imię]],'1000 m'!$K$23:$L$40,2,0),0)</f>
        <v>0</v>
      </c>
      <c r="L7" s="5">
        <f>IFERROR(VLOOKUP(Kobiety[[#This Row],[Nazwisko i Imię]],'3000 m'!$K$23:$L$40,2,0),0)</f>
        <v>0</v>
      </c>
      <c r="M7" s="5">
        <f>IFERROR(VLOOKUP(Kobiety[[#This Row],[Nazwisko i Imię]],'500 m'!$O$23:$P$40,2,0),0)</f>
        <v>0</v>
      </c>
      <c r="N7" s="30">
        <f>IFERROR(VLOOKUP(Kobiety[[#This Row],[Nazwisko i Imię]],masowy!$K$23:$L$40,2,0),0)</f>
        <v>0</v>
      </c>
      <c r="O7" s="5">
        <f>IFERROR(VLOOKUP(Kobiety[[#This Row],[Nazwisko i Imię]],'1500 m'!$K$23:$L$40,2,0),0)</f>
        <v>0</v>
      </c>
      <c r="P7" s="4">
        <f>IFERROR(VLOOKUP(Kobiety[[#This Row],[Nazwisko i Imię]],'500 m'!$Q$23:$R$40,2,0),0)</f>
        <v>0</v>
      </c>
      <c r="Q7" s="53">
        <f>IFERROR(VLOOKUP(Kobiety[[#This Row],[Nazwisko i Imię]],'1000 m'!$M$23:$N$40,2,0),0)</f>
        <v>0</v>
      </c>
      <c r="R7" s="4">
        <f>IFERROR(VLOOKUP(Kobiety[[#This Row],[Nazwisko i Imię]],'3000 m'!$M$23:$N$40,2,0),0)</f>
        <v>0</v>
      </c>
      <c r="S7" s="4">
        <f>IFERROR(VLOOKUP(Kobiety[[#This Row],[Nazwisko i Imię]],'500 m'!$S$23:$T$40,2,0),0)</f>
        <v>0</v>
      </c>
      <c r="T7" s="26">
        <f>IFERROR(VLOOKUP(Kobiety[[#This Row],[Nazwisko i Imię]],'1500 m'!$M$23:$N$40,2,0),0)</f>
        <v>0</v>
      </c>
      <c r="U7" s="4">
        <f>IFERROR(VLOOKUP(Kobiety[[#This Row],[Nazwisko i Imię]],masowy!$M$23:$N$40,2,0),0)</f>
        <v>0</v>
      </c>
      <c r="V7" s="6">
        <f>IFERROR(VLOOKUP(Kobiety[[#This Row],[Nazwisko i Imię]],'500 m'!$U$23:$V$40,2,0),0)</f>
        <v>0</v>
      </c>
      <c r="W7" s="6">
        <f>IFERROR(VLOOKUP(Kobiety[[#This Row],[Nazwisko i Imię]],'1000 m'!$O$23:$P$40,2,0),0)</f>
        <v>5</v>
      </c>
      <c r="X7" s="6">
        <f>IFERROR(VLOOKUP(Kobiety[[#This Row],[Nazwisko i Imię]],'3000 m'!$O$23:$P$40,2,0),0)</f>
        <v>0</v>
      </c>
      <c r="Y7" s="6">
        <f>IFERROR(VLOOKUP(Kobiety[[#This Row],[Nazwisko i Imię]],'500 m'!$W$23:$X$40,2,0),0)</f>
        <v>0</v>
      </c>
      <c r="Z7" s="27">
        <f>IFERROR(VLOOKUP(Kobiety[[#This Row],[Nazwisko i Imię]],masowy!$O$23:$P$40,2,0),0)</f>
        <v>0</v>
      </c>
      <c r="AA7" s="6">
        <f>IFERROR(VLOOKUP(Kobiety[[#This Row],[Nazwisko i Imię]],'1500 m'!$O$23:$P$40,2,0),0)</f>
        <v>3</v>
      </c>
      <c r="AB7" s="7">
        <f>IFERROR(VLOOKUP(Kobiety[[#This Row],[Nazwisko i Imię]],'500 m'!$Y$23:$Z$40,2,0),0)</f>
        <v>0</v>
      </c>
      <c r="AC7" s="7">
        <f>IFERROR(VLOOKUP(Kobiety[[#This Row],[Nazwisko i Imię]],'1000 m'!$Q$23:$R$40,2,0),0)</f>
        <v>2</v>
      </c>
      <c r="AD7" s="7">
        <f>IFERROR(VLOOKUP(Kobiety[[#This Row],[Nazwisko i Imię]],'3000 m'!$Q$23:$R$40,2,0),0)</f>
        <v>0</v>
      </c>
      <c r="AE7" s="7">
        <f>IFERROR(VLOOKUP(Kobiety[[#This Row],[Nazwisko i Imię]],'1500 m'!$Q$23:$R$40,2,0),0)</f>
        <v>4</v>
      </c>
      <c r="AF7" s="7">
        <f>IFERROR(VLOOKUP(Kobiety[[#This Row],[Nazwisko i Imię]],masowy!$Q$23:$R$40,2,0),0)</f>
        <v>0</v>
      </c>
      <c r="AG7" s="8">
        <f t="shared" si="0"/>
        <v>0</v>
      </c>
      <c r="AH7" s="8">
        <f>SUM(Kobiety[[#This Row],[1000m bieg 5]],Kobiety[[#This Row],[1000m bieg 4]],Kobiety[[#This Row],[1000m bieg 3]],Kobiety[[#This Row],[1000m bieg 2]],Kobiety[[#This Row],[1000m bieg 1]])</f>
        <v>11</v>
      </c>
      <c r="AI7" s="8">
        <f>SUM(Kobiety[[#This Row],[1500m bieg 5]],Kobiety[[#This Row],[1500m bieg 4]],Kobiety[[#This Row],[1500m bieg 3]],Kobiety[[#This Row],[1500m bieg 2]],Kobiety[[#This Row],[1500m bieg 1]])</f>
        <v>7</v>
      </c>
      <c r="AJ7" s="19">
        <f>SUM(Kobiety[[#This Row],[3000m bieg 5]],Kobiety[[#This Row],[3000m bieg 4]],Kobiety[[#This Row],[3000m bieg 3]],Kobiety[[#This Row],[3000m bieg 2]],Kobiety[[#This Row],[3000m bieg 1]])</f>
        <v>0</v>
      </c>
      <c r="AK7" s="29">
        <f>SUM(Kobiety[[#This Row],[bieg masowy 5]],Kobiety[[#This Row],[bieg masowy bieg 1]],Kobiety[[#This Row],[bieg masowy 2]],Kobiety[[#This Row],[bieg masowy 4]],Kobiety[[#This Row],[bieg masowy 3]])</f>
        <v>0</v>
      </c>
      <c r="AL7" s="61" cm="1">
        <f t="array" ref="AL7">SUM(Kobiety[[#This Row],[500 m]:[Bieg masowy]]/2)</f>
        <v>9</v>
      </c>
    </row>
    <row r="8" spans="1:38" x14ac:dyDescent="0.25">
      <c r="A8" t="s">
        <v>1509</v>
      </c>
      <c r="B8" s="103" t="str">
        <f>VLOOKUP(A8,Licencje[],10,FALSE)</f>
        <v>SKŁ Górnik Sanok</v>
      </c>
      <c r="C8" s="135" t="str">
        <f>VLOOKUP(A8,Licencje[],5,FALSE)</f>
        <v>C-2</v>
      </c>
      <c r="D8" s="51">
        <f>IFERROR(VLOOKUP(Kobiety[[#This Row],[Nazwisko i Imię]],'500 m'!$I$23:$J$40,2,0),0)</f>
        <v>20</v>
      </c>
      <c r="E8" s="51">
        <f>IFERROR(VLOOKUP(Kobiety[[#This Row],[Nazwisko i Imię]],'1000 m'!$I$23:$J$40,2,0),0)</f>
        <v>20</v>
      </c>
      <c r="F8" s="51">
        <f>IFERROR(VLOOKUP(Kobiety[[#This Row],[Nazwisko i Imię]],'3000 m'!$I$23:$J$40,2,0),0)</f>
        <v>0</v>
      </c>
      <c r="G8" s="51">
        <f>IFERROR(VLOOKUP(Kobiety[[#This Row],[Nazwisko i Imię]],'500 m'!$K$23:$L$40,2,0),0)</f>
        <v>18</v>
      </c>
      <c r="H8" s="51">
        <f>IFERROR(VLOOKUP(Kobiety[[#This Row],[Nazwisko i Imię]],'1500 m'!$I$23:$J$40,2,0),0)</f>
        <v>18</v>
      </c>
      <c r="I8" s="45">
        <f>IFERROR(VLOOKUP(Kobiety[[#This Row],[Nazwisko i Imię]],masowy!$I$23:$J$40,2,0),0)</f>
        <v>0</v>
      </c>
      <c r="J8" s="52">
        <f>IFERROR(VLOOKUP(Kobiety[[#This Row],[Nazwisko i Imię]],'500 m'!$M$23:$N$40,2,0),0)</f>
        <v>18</v>
      </c>
      <c r="K8" s="52">
        <f>IFERROR(VLOOKUP(Kobiety[[#This Row],[Nazwisko i Imię]],'1000 m'!$K$23:$L$40,2,0),0)</f>
        <v>20</v>
      </c>
      <c r="L8" s="52">
        <f>IFERROR(VLOOKUP(Kobiety[[#This Row],[Nazwisko i Imię]],'3000 m'!$K$23:$L$40,2,0),0)</f>
        <v>0</v>
      </c>
      <c r="M8" s="52">
        <f>IFERROR(VLOOKUP(Kobiety[[#This Row],[Nazwisko i Imię]],'500 m'!$O$23:$P$40,2,0),0)</f>
        <v>0</v>
      </c>
      <c r="N8" s="46">
        <f>IFERROR(VLOOKUP(Kobiety[[#This Row],[Nazwisko i Imię]],masowy!$K$23:$L$40,2,0),0)</f>
        <v>0</v>
      </c>
      <c r="O8" s="52">
        <f>IFERROR(VLOOKUP(Kobiety[[#This Row],[Nazwisko i Imię]],'1500 m'!$K$23:$L$40,2,0),0)</f>
        <v>18</v>
      </c>
      <c r="P8" s="53">
        <f>IFERROR(VLOOKUP(Kobiety[[#This Row],[Nazwisko i Imię]],'500 m'!$Q$23:$R$40,2,0),0)</f>
        <v>0</v>
      </c>
      <c r="Q8" s="53">
        <f>IFERROR(VLOOKUP(Kobiety[[#This Row],[Nazwisko i Imię]],'1000 m'!$M$23:$N$40,2,0),0)</f>
        <v>0</v>
      </c>
      <c r="R8" s="53">
        <f>IFERROR(VLOOKUP(Kobiety[[#This Row],[Nazwisko i Imię]],'3000 m'!$M$23:$N$40,2,0),0)</f>
        <v>0</v>
      </c>
      <c r="S8" s="53">
        <f>IFERROR(VLOOKUP(Kobiety[[#This Row],[Nazwisko i Imię]],'500 m'!$S$23:$T$40,2,0),0)</f>
        <v>0</v>
      </c>
      <c r="T8" s="47">
        <f>IFERROR(VLOOKUP(Kobiety[[#This Row],[Nazwisko i Imię]],'1500 m'!$M$23:$N$40,2,0),0)</f>
        <v>0</v>
      </c>
      <c r="U8" s="53">
        <f>IFERROR(VLOOKUP(Kobiety[[#This Row],[Nazwisko i Imię]],masowy!$M$23:$N$40,2,0),0)</f>
        <v>0</v>
      </c>
      <c r="V8" s="54">
        <f>IFERROR(VLOOKUP(Kobiety[[#This Row],[Nazwisko i Imię]],'500 m'!$U$23:$V$40,2,0),0)</f>
        <v>16</v>
      </c>
      <c r="W8" s="54">
        <f>IFERROR(VLOOKUP(Kobiety[[#This Row],[Nazwisko i Imię]],'1000 m'!$O$23:$P$40,2,0),0)</f>
        <v>16</v>
      </c>
      <c r="X8" s="54">
        <f>IFERROR(VLOOKUP(Kobiety[[#This Row],[Nazwisko i Imię]],'3000 m'!$O$23:$P$40,2,0),0)</f>
        <v>0</v>
      </c>
      <c r="Y8" s="54">
        <f>IFERROR(VLOOKUP(Kobiety[[#This Row],[Nazwisko i Imię]],'500 m'!$W$23:$X$40,2,0),0)</f>
        <v>18</v>
      </c>
      <c r="Z8" s="48">
        <f>IFERROR(VLOOKUP(Kobiety[[#This Row],[Nazwisko i Imię]],masowy!$O$23:$P$40,2,0),0)</f>
        <v>0</v>
      </c>
      <c r="AA8" s="54">
        <f>IFERROR(VLOOKUP(Kobiety[[#This Row],[Nazwisko i Imię]],'1500 m'!$O$23:$P$40,2,0),0)</f>
        <v>16</v>
      </c>
      <c r="AB8" s="55">
        <f>IFERROR(VLOOKUP(Kobiety[[#This Row],[Nazwisko i Imię]],'500 m'!$Y$23:$Z$40,2,0),0)</f>
        <v>15</v>
      </c>
      <c r="AC8" s="55">
        <f>IFERROR(VLOOKUP(Kobiety[[#This Row],[Nazwisko i Imię]],'1000 m'!$Q$23:$R$40,2,0),0)</f>
        <v>18</v>
      </c>
      <c r="AD8" s="55">
        <f>IFERROR(VLOOKUP(Kobiety[[#This Row],[Nazwisko i Imię]],'3000 m'!$Q$23:$R$40,2,0),0)</f>
        <v>0</v>
      </c>
      <c r="AE8" s="55">
        <f>IFERROR(VLOOKUP(Kobiety[[#This Row],[Nazwisko i Imię]],'1500 m'!$Q$23:$R$40,2,0),0)</f>
        <v>16</v>
      </c>
      <c r="AF8" s="55">
        <f>IFERROR(VLOOKUP(Kobiety[[#This Row],[Nazwisko i Imię]],masowy!$Q$23:$R$40,2,0),0)</f>
        <v>0</v>
      </c>
      <c r="AG8" s="56">
        <f t="shared" si="0"/>
        <v>105</v>
      </c>
      <c r="AH8" s="8">
        <f>SUM(Kobiety[[#This Row],[1000m bieg 5]],Kobiety[[#This Row],[1000m bieg 4]],Kobiety[[#This Row],[1000m bieg 3]],Kobiety[[#This Row],[1000m bieg 2]],Kobiety[[#This Row],[1000m bieg 1]])</f>
        <v>74</v>
      </c>
      <c r="AI8" s="56">
        <f>SUM(Kobiety[[#This Row],[1500m bieg 5]],Kobiety[[#This Row],[1500m bieg 4]],Kobiety[[#This Row],[1500m bieg 3]],Kobiety[[#This Row],[1500m bieg 2]],Kobiety[[#This Row],[1500m bieg 1]])</f>
        <v>68</v>
      </c>
      <c r="AJ8" s="19">
        <f>SUM(Kobiety[[#This Row],[3000m bieg 5]],Kobiety[[#This Row],[3000m bieg 4]],Kobiety[[#This Row],[3000m bieg 3]],Kobiety[[#This Row],[3000m bieg 2]],Kobiety[[#This Row],[3000m bieg 1]])</f>
        <v>0</v>
      </c>
      <c r="AK8" s="50">
        <f>SUM(Kobiety[[#This Row],[bieg masowy 5]],Kobiety[[#This Row],[bieg masowy bieg 1]],Kobiety[[#This Row],[bieg masowy 2]],Kobiety[[#This Row],[bieg masowy 4]],Kobiety[[#This Row],[bieg masowy 3]])</f>
        <v>0</v>
      </c>
      <c r="AL8" s="61">
        <f t="array" ref="AL8">SUM(Kobiety[[#This Row],[500 m]:[Bieg masowy]]/2)</f>
        <v>123.5</v>
      </c>
    </row>
    <row r="9" spans="1:38" x14ac:dyDescent="0.25">
      <c r="A9" t="s">
        <v>1841</v>
      </c>
      <c r="B9" s="20" t="str">
        <f>VLOOKUP(A9,Licencje[],10,FALSE)</f>
        <v>SKŁ Górnik Sanok</v>
      </c>
      <c r="C9" s="42" t="str">
        <f>VLOOKUP(A9,Licencje[],5,FALSE)</f>
        <v>C-1</v>
      </c>
      <c r="D9" s="3">
        <f>IFERROR(VLOOKUP(Kobiety[[#This Row],[Nazwisko i Imię]],'500 m'!$I$23:$J$40,2,0),0)</f>
        <v>7</v>
      </c>
      <c r="E9" s="3">
        <f>IFERROR(VLOOKUP(Kobiety[[#This Row],[Nazwisko i Imię]],'1000 m'!$I$23:$J$40,2,0),0)</f>
        <v>9</v>
      </c>
      <c r="F9" s="3">
        <f>IFERROR(VLOOKUP(Kobiety[[#This Row],[Nazwisko i Imię]],'3000 m'!$I$23:$J$40,2,0),0)</f>
        <v>14</v>
      </c>
      <c r="G9" s="3">
        <f>IFERROR(VLOOKUP(Kobiety[[#This Row],[Nazwisko i Imię]],'500 m'!$K$23:$L$40,2,0),0)</f>
        <v>0</v>
      </c>
      <c r="H9" s="3">
        <f>IFERROR(VLOOKUP(Kobiety[[#This Row],[Nazwisko i Imię]],'1500 m'!$I$23:$J$40,2,0),0)</f>
        <v>7</v>
      </c>
      <c r="I9" s="25">
        <f>IFERROR(VLOOKUP(Kobiety[[#This Row],[Nazwisko i Imię]],masowy!$I$23:$J$40,2,0),0)</f>
        <v>0</v>
      </c>
      <c r="J9" s="5">
        <f>IFERROR(VLOOKUP(Kobiety[[#This Row],[Nazwisko i Imię]],'500 m'!$M$23:$N$40,2,0),0)</f>
        <v>10</v>
      </c>
      <c r="K9" s="5">
        <f>IFERROR(VLOOKUP(Kobiety[[#This Row],[Nazwisko i Imię]],'1000 m'!$K$23:$L$40,2,0),0)</f>
        <v>12</v>
      </c>
      <c r="L9" s="5">
        <f>IFERROR(VLOOKUP(Kobiety[[#This Row],[Nazwisko i Imię]],'3000 m'!$K$23:$L$40,2,0),0)</f>
        <v>7.5</v>
      </c>
      <c r="M9" s="5">
        <f>IFERROR(VLOOKUP(Kobiety[[#This Row],[Nazwisko i Imię]],'500 m'!$O$23:$P$40,2,0),0)</f>
        <v>11.5</v>
      </c>
      <c r="N9" s="30">
        <f>IFERROR(VLOOKUP(Kobiety[[#This Row],[Nazwisko i Imię]],masowy!$K$23:$L$40,2,0),0)</f>
        <v>0</v>
      </c>
      <c r="O9" s="5">
        <f>IFERROR(VLOOKUP(Kobiety[[#This Row],[Nazwisko i Imię]],'1500 m'!$K$23:$L$40,2,0),0)</f>
        <v>12</v>
      </c>
      <c r="P9" s="4">
        <f>IFERROR(VLOOKUP(Kobiety[[#This Row],[Nazwisko i Imię]],'500 m'!$Q$23:$R$40,2,0),0)</f>
        <v>11</v>
      </c>
      <c r="Q9" s="4">
        <f>IFERROR(VLOOKUP(Kobiety[[#This Row],[Nazwisko i Imię]],'1000 m'!$M$23:$N$40,2,0),0)</f>
        <v>12</v>
      </c>
      <c r="R9" s="4">
        <f>IFERROR(VLOOKUP(Kobiety[[#This Row],[Nazwisko i Imię]],'3000 m'!$M$23:$N$40,2,0),0)</f>
        <v>14</v>
      </c>
      <c r="S9" s="4">
        <f>IFERROR(VLOOKUP(Kobiety[[#This Row],[Nazwisko i Imię]],'500 m'!$S$23:$T$40,2,0),0)</f>
        <v>0</v>
      </c>
      <c r="T9" s="26">
        <f>IFERROR(VLOOKUP(Kobiety[[#This Row],[Nazwisko i Imię]],'1500 m'!$M$23:$N$40,2,0),0)</f>
        <v>0</v>
      </c>
      <c r="U9" s="4">
        <f>IFERROR(VLOOKUP(Kobiety[[#This Row],[Nazwisko i Imię]],masowy!$M$23:$N$40,2,0),0)</f>
        <v>0</v>
      </c>
      <c r="V9" s="6">
        <f>IFERROR(VLOOKUP(Kobiety[[#This Row],[Nazwisko i Imię]],'500 m'!$U$23:$V$40,2,0),0)</f>
        <v>2</v>
      </c>
      <c r="W9" s="6">
        <f>IFERROR(VLOOKUP(Kobiety[[#This Row],[Nazwisko i Imię]],'1000 m'!$O$23:$P$40,2,0),0)</f>
        <v>0</v>
      </c>
      <c r="X9" s="6">
        <f>IFERROR(VLOOKUP(Kobiety[[#This Row],[Nazwisko i Imię]],'3000 m'!$O$23:$P$40,2,0),0)</f>
        <v>16</v>
      </c>
      <c r="Y9" s="6">
        <f>IFERROR(VLOOKUP(Kobiety[[#This Row],[Nazwisko i Imię]],'500 m'!$W$23:$X$40,2,0),0)</f>
        <v>4</v>
      </c>
      <c r="Z9" s="27">
        <f>IFERROR(VLOOKUP(Kobiety[[#This Row],[Nazwisko i Imię]],masowy!$O$23:$P$40,2,0),0)</f>
        <v>0</v>
      </c>
      <c r="AA9" s="6">
        <f>IFERROR(VLOOKUP(Kobiety[[#This Row],[Nazwisko i Imię]],'1500 m'!$O$23:$P$40,2,0),0)</f>
        <v>7</v>
      </c>
      <c r="AB9" s="7">
        <f>IFERROR(VLOOKUP(Kobiety[[#This Row],[Nazwisko i Imię]],'500 m'!$Y$23:$Z$40,2,0),0)</f>
        <v>4</v>
      </c>
      <c r="AC9" s="7">
        <f>IFERROR(VLOOKUP(Kobiety[[#This Row],[Nazwisko i Imię]],'1000 m'!$Q$23:$R$40,2,0),0)</f>
        <v>6</v>
      </c>
      <c r="AD9" s="7">
        <f>IFERROR(VLOOKUP(Kobiety[[#This Row],[Nazwisko i Imię]],'3000 m'!$Q$23:$R$40,2,0),0)</f>
        <v>15</v>
      </c>
      <c r="AE9" s="7">
        <f>IFERROR(VLOOKUP(Kobiety[[#This Row],[Nazwisko i Imię]],'1500 m'!$Q$23:$R$40,2,0),0)</f>
        <v>0</v>
      </c>
      <c r="AF9" s="7">
        <f>IFERROR(VLOOKUP(Kobiety[[#This Row],[Nazwisko i Imię]],masowy!$Q$23:$R$40,2,0),0)</f>
        <v>0</v>
      </c>
      <c r="AG9" s="8">
        <f t="shared" si="0"/>
        <v>49.5</v>
      </c>
      <c r="AH9" s="8">
        <f>SUM(Kobiety[[#This Row],[1000m bieg 5]],Kobiety[[#This Row],[1000m bieg 4]],Kobiety[[#This Row],[1000m bieg 3]],Kobiety[[#This Row],[1000m bieg 2]],Kobiety[[#This Row],[1000m bieg 1]])</f>
        <v>39</v>
      </c>
      <c r="AI9" s="8">
        <f>SUM(Kobiety[[#This Row],[1500m bieg 5]],Kobiety[[#This Row],[1500m bieg 4]],Kobiety[[#This Row],[1500m bieg 3]],Kobiety[[#This Row],[1500m bieg 2]],Kobiety[[#This Row],[1500m bieg 1]])</f>
        <v>26</v>
      </c>
      <c r="AJ9" s="19">
        <f>SUM(Kobiety[[#This Row],[3000m bieg 5]],Kobiety[[#This Row],[3000m bieg 4]],Kobiety[[#This Row],[3000m bieg 3]],Kobiety[[#This Row],[3000m bieg 2]],Kobiety[[#This Row],[3000m bieg 1]])</f>
        <v>66.5</v>
      </c>
      <c r="AK9" s="29">
        <f>SUM(Kobiety[[#This Row],[bieg masowy 5]],Kobiety[[#This Row],[bieg masowy bieg 1]],Kobiety[[#This Row],[bieg masowy 2]],Kobiety[[#This Row],[bieg masowy 4]],Kobiety[[#This Row],[bieg masowy 3]])</f>
        <v>0</v>
      </c>
      <c r="AL9" s="61" cm="1">
        <f t="array" ref="AL9">SUM(Kobiety[[#This Row],[500 m]:[Bieg masowy]]/2)</f>
        <v>90.5</v>
      </c>
    </row>
    <row r="10" spans="1:38" x14ac:dyDescent="0.25">
      <c r="A10" t="s">
        <v>1497</v>
      </c>
      <c r="B10" s="20" t="str">
        <f>VLOOKUP(A10,Licencje[],10,FALSE)</f>
        <v>Akademia Sportowego Rozwoju Natalii Czerwonki</v>
      </c>
      <c r="C10" s="42" t="str">
        <f>VLOOKUP(A10,Licencje[],5,FALSE)</f>
        <v>C-2</v>
      </c>
      <c r="D10" s="3">
        <f>IFERROR(VLOOKUP(Kobiety[[#This Row],[Nazwisko i Imię]],'500 m'!$I$23:$J$40,2,0),0)</f>
        <v>16</v>
      </c>
      <c r="E10" s="3">
        <f>IFERROR(VLOOKUP(Kobiety[[#This Row],[Nazwisko i Imię]],'1000 m'!$I$23:$J$40,2,0),0)</f>
        <v>18</v>
      </c>
      <c r="F10" s="3">
        <f>IFERROR(VLOOKUP(Kobiety[[#This Row],[Nazwisko i Imię]],'3000 m'!$I$23:$J$40,2,0),0)</f>
        <v>0</v>
      </c>
      <c r="G10" s="3">
        <f>IFERROR(VLOOKUP(Kobiety[[#This Row],[Nazwisko i Imię]],'500 m'!$K$23:$L$40,2,0),0)</f>
        <v>14</v>
      </c>
      <c r="H10" s="3">
        <f>IFERROR(VLOOKUP(Kobiety[[#This Row],[Nazwisko i Imię]],'1500 m'!$I$23:$J$40,2,0),0)</f>
        <v>20</v>
      </c>
      <c r="I10" s="25">
        <f>IFERROR(VLOOKUP(Kobiety[[#This Row],[Nazwisko i Imię]],masowy!$I$23:$J$40,2,0),0)</f>
        <v>0</v>
      </c>
      <c r="J10" s="5">
        <f>IFERROR(VLOOKUP(Kobiety[[#This Row],[Nazwisko i Imię]],'500 m'!$M$23:$N$40,2,0),0)</f>
        <v>0</v>
      </c>
      <c r="K10" s="5">
        <f>IFERROR(VLOOKUP(Kobiety[[#This Row],[Nazwisko i Imię]],'1000 m'!$K$23:$L$40,2,0),0)</f>
        <v>0</v>
      </c>
      <c r="L10" s="5">
        <f>IFERROR(VLOOKUP(Kobiety[[#This Row],[Nazwisko i Imię]],'3000 m'!$K$23:$L$40,2,0),0)</f>
        <v>0</v>
      </c>
      <c r="M10" s="5">
        <f>IFERROR(VLOOKUP(Kobiety[[#This Row],[Nazwisko i Imię]],'500 m'!$O$23:$P$40,2,0),0)</f>
        <v>0</v>
      </c>
      <c r="N10" s="30">
        <f>IFERROR(VLOOKUP(Kobiety[[#This Row],[Nazwisko i Imię]],masowy!$K$23:$L$40,2,0),0)</f>
        <v>0</v>
      </c>
      <c r="O10" s="5">
        <f>IFERROR(VLOOKUP(Kobiety[[#This Row],[Nazwisko i Imię]],'1500 m'!$K$23:$L$40,2,0),0)</f>
        <v>0</v>
      </c>
      <c r="P10" s="4">
        <f>IFERROR(VLOOKUP(Kobiety[[#This Row],[Nazwisko i Imię]],'500 m'!$Q$23:$R$40,2,0),0)</f>
        <v>0</v>
      </c>
      <c r="Q10" s="4">
        <f>IFERROR(VLOOKUP(Kobiety[[#This Row],[Nazwisko i Imię]],'1000 m'!$M$23:$N$40,2,0),0)</f>
        <v>0</v>
      </c>
      <c r="R10" s="4">
        <f>IFERROR(VLOOKUP(Kobiety[[#This Row],[Nazwisko i Imię]],'3000 m'!$M$23:$N$40,2,0),0)</f>
        <v>0</v>
      </c>
      <c r="S10" s="4">
        <f>IFERROR(VLOOKUP(Kobiety[[#This Row],[Nazwisko i Imię]],'500 m'!$S$23:$T$40,2,0),0)</f>
        <v>0</v>
      </c>
      <c r="T10" s="26">
        <f>IFERROR(VLOOKUP(Kobiety[[#This Row],[Nazwisko i Imię]],'1500 m'!$M$23:$N$40,2,0),0)</f>
        <v>0</v>
      </c>
      <c r="U10" s="4">
        <f>IFERROR(VLOOKUP(Kobiety[[#This Row],[Nazwisko i Imię]],masowy!$M$23:$N$40,2,0),0)</f>
        <v>0</v>
      </c>
      <c r="V10" s="6">
        <f>IFERROR(VLOOKUP(Kobiety[[#This Row],[Nazwisko i Imię]],'500 m'!$U$23:$V$40,2,0),0)</f>
        <v>15</v>
      </c>
      <c r="W10" s="6">
        <f>IFERROR(VLOOKUP(Kobiety[[#This Row],[Nazwisko i Imię]],'1000 m'!$O$23:$P$40,2,0),0)</f>
        <v>18</v>
      </c>
      <c r="X10" s="6">
        <f>IFERROR(VLOOKUP(Kobiety[[#This Row],[Nazwisko i Imię]],'3000 m'!$O$23:$P$40,2,0),0)</f>
        <v>0</v>
      </c>
      <c r="Y10" s="6">
        <f>IFERROR(VLOOKUP(Kobiety[[#This Row],[Nazwisko i Imię]],'500 m'!$W$23:$X$40,2,0),0)</f>
        <v>14</v>
      </c>
      <c r="Z10" s="27">
        <f>IFERROR(VLOOKUP(Kobiety[[#This Row],[Nazwisko i Imię]],masowy!$O$23:$P$40,2,0),0)</f>
        <v>0</v>
      </c>
      <c r="AA10" s="6">
        <f>IFERROR(VLOOKUP(Kobiety[[#This Row],[Nazwisko i Imię]],'1500 m'!$O$23:$P$40,2,0),0)</f>
        <v>18</v>
      </c>
      <c r="AB10" s="7">
        <f>IFERROR(VLOOKUP(Kobiety[[#This Row],[Nazwisko i Imię]],'500 m'!$Y$23:$Z$40,2,0),0)</f>
        <v>9</v>
      </c>
      <c r="AC10" s="7">
        <f>IFERROR(VLOOKUP(Kobiety[[#This Row],[Nazwisko i Imię]],'1000 m'!$Q$23:$R$40,2,0),0)</f>
        <v>16</v>
      </c>
      <c r="AD10" s="7">
        <f>IFERROR(VLOOKUP(Kobiety[[#This Row],[Nazwisko i Imię]],'3000 m'!$Q$23:$R$40,2,0),0)</f>
        <v>0</v>
      </c>
      <c r="AE10" s="7">
        <f>IFERROR(VLOOKUP(Kobiety[[#This Row],[Nazwisko i Imię]],'1500 m'!$Q$23:$R$40,2,0),0)</f>
        <v>15</v>
      </c>
      <c r="AF10" s="7">
        <f>IFERROR(VLOOKUP(Kobiety[[#This Row],[Nazwisko i Imię]],masowy!$Q$23:$R$40,2,0),0)</f>
        <v>0</v>
      </c>
      <c r="AG10" s="8">
        <f t="shared" si="0"/>
        <v>68</v>
      </c>
      <c r="AH10" s="8">
        <f>SUM(Kobiety[[#This Row],[1000m bieg 5]],Kobiety[[#This Row],[1000m bieg 4]],Kobiety[[#This Row],[1000m bieg 3]],Kobiety[[#This Row],[1000m bieg 2]],Kobiety[[#This Row],[1000m bieg 1]])</f>
        <v>52</v>
      </c>
      <c r="AI10" s="8">
        <f>SUM(Kobiety[[#This Row],[1500m bieg 5]],Kobiety[[#This Row],[1500m bieg 4]],Kobiety[[#This Row],[1500m bieg 3]],Kobiety[[#This Row],[1500m bieg 2]],Kobiety[[#This Row],[1500m bieg 1]])</f>
        <v>53</v>
      </c>
      <c r="AJ10" s="19">
        <f>SUM(Kobiety[[#This Row],[3000m bieg 5]],Kobiety[[#This Row],[3000m bieg 4]],Kobiety[[#This Row],[3000m bieg 3]],Kobiety[[#This Row],[3000m bieg 2]],Kobiety[[#This Row],[3000m bieg 1]])</f>
        <v>0</v>
      </c>
      <c r="AK10" s="29">
        <f>SUM(Kobiety[[#This Row],[bieg masowy 5]],Kobiety[[#This Row],[bieg masowy bieg 1]],Kobiety[[#This Row],[bieg masowy 2]],Kobiety[[#This Row],[bieg masowy 4]],Kobiety[[#This Row],[bieg masowy 3]])</f>
        <v>0</v>
      </c>
      <c r="AL10" s="61" cm="1">
        <f t="array" ref="AL10">SUM(Kobiety[[#This Row],[500 m]:[Bieg masowy]]/2)</f>
        <v>86.5</v>
      </c>
    </row>
    <row r="11" spans="1:38" x14ac:dyDescent="0.25">
      <c r="A11" t="s">
        <v>1885</v>
      </c>
      <c r="B11" s="20" t="str">
        <f>VLOOKUP(A11,Licencje[],10,FALSE)</f>
        <v>MKS Cuprum Lubin</v>
      </c>
      <c r="C11" s="42" t="str">
        <f>VLOOKUP(A11,Licencje[],5,FALSE)</f>
        <v>C-2</v>
      </c>
      <c r="D11" s="51">
        <f>IFERROR(VLOOKUP(Kobiety[[#This Row],[Nazwisko i Imię]],'500 m'!$I$23:$J$40,2,0),0)</f>
        <v>0</v>
      </c>
      <c r="E11" s="51">
        <f>IFERROR(VLOOKUP(Kobiety[[#This Row],[Nazwisko i Imię]],'1000 m'!$I$23:$J$40,2,0),0)</f>
        <v>0</v>
      </c>
      <c r="F11" s="51">
        <f>IFERROR(VLOOKUP(Kobiety[[#This Row],[Nazwisko i Imię]],'3000 m'!$I$23:$J$40,2,0),0)</f>
        <v>0</v>
      </c>
      <c r="G11" s="51">
        <f>IFERROR(VLOOKUP(Kobiety[[#This Row],[Nazwisko i Imię]],'500 m'!$K$23:$L$40,2,0),0)</f>
        <v>0</v>
      </c>
      <c r="H11" s="51">
        <f>IFERROR(VLOOKUP(Kobiety[[#This Row],[Nazwisko i Imię]],'1500 m'!$I$23:$J$40,2,0),0)</f>
        <v>0</v>
      </c>
      <c r="I11" s="45">
        <f>IFERROR(VLOOKUP(Kobiety[[#This Row],[Nazwisko i Imię]],masowy!$I$23:$J$40,2,0),0)</f>
        <v>0</v>
      </c>
      <c r="J11" s="52">
        <f>IFERROR(VLOOKUP(Kobiety[[#This Row],[Nazwisko i Imię]],'500 m'!$M$23:$N$40,2,0),0)</f>
        <v>0</v>
      </c>
      <c r="K11" s="52">
        <f>IFERROR(VLOOKUP(Kobiety[[#This Row],[Nazwisko i Imię]],'1000 m'!$K$23:$L$40,2,0),0)</f>
        <v>0</v>
      </c>
      <c r="L11" s="52">
        <f>IFERROR(VLOOKUP(Kobiety[[#This Row],[Nazwisko i Imię]],'3000 m'!$K$23:$L$40,2,0),0)</f>
        <v>0</v>
      </c>
      <c r="M11" s="52">
        <f>IFERROR(VLOOKUP(Kobiety[[#This Row],[Nazwisko i Imię]],'500 m'!$O$23:$P$40,2,0),0)</f>
        <v>0</v>
      </c>
      <c r="N11" s="46">
        <f>IFERROR(VLOOKUP(Kobiety[[#This Row],[Nazwisko i Imię]],masowy!$K$23:$L$40,2,0),0)</f>
        <v>0</v>
      </c>
      <c r="O11" s="52">
        <f>IFERROR(VLOOKUP(Kobiety[[#This Row],[Nazwisko i Imię]],'1500 m'!$K$23:$L$40,2,0),0)</f>
        <v>6</v>
      </c>
      <c r="P11" s="53">
        <f>IFERROR(VLOOKUP(Kobiety[[#This Row],[Nazwisko i Imię]],'500 m'!$Q$23:$R$40,2,0),0)</f>
        <v>0</v>
      </c>
      <c r="Q11" s="53">
        <f>IFERROR(VLOOKUP(Kobiety[[#This Row],[Nazwisko i Imię]],'1000 m'!$M$23:$N$40,2,0),0)</f>
        <v>0</v>
      </c>
      <c r="R11" s="53">
        <f>IFERROR(VLOOKUP(Kobiety[[#This Row],[Nazwisko i Imię]],'3000 m'!$M$23:$N$40,2,0),0)</f>
        <v>0</v>
      </c>
      <c r="S11" s="53">
        <f>IFERROR(VLOOKUP(Kobiety[[#This Row],[Nazwisko i Imię]],'500 m'!$S$23:$T$40,2,0),0)</f>
        <v>0</v>
      </c>
      <c r="T11" s="47">
        <f>IFERROR(VLOOKUP(Kobiety[[#This Row],[Nazwisko i Imię]],'1500 m'!$M$23:$N$40,2,0),0)</f>
        <v>0</v>
      </c>
      <c r="U11" s="53">
        <f>IFERROR(VLOOKUP(Kobiety[[#This Row],[Nazwisko i Imię]],masowy!$M$23:$N$40,2,0),0)</f>
        <v>0</v>
      </c>
      <c r="V11" s="54">
        <f>IFERROR(VLOOKUP(Kobiety[[#This Row],[Nazwisko i Imię]],'500 m'!$U$23:$V$40,2,0),0)</f>
        <v>0</v>
      </c>
      <c r="W11" s="54">
        <f>IFERROR(VLOOKUP(Kobiety[[#This Row],[Nazwisko i Imię]],'1000 m'!$O$23:$P$40,2,0),0)</f>
        <v>2</v>
      </c>
      <c r="X11" s="54">
        <f>IFERROR(VLOOKUP(Kobiety[[#This Row],[Nazwisko i Imię]],'3000 m'!$O$23:$P$40,2,0),0)</f>
        <v>0</v>
      </c>
      <c r="Y11" s="54">
        <f>IFERROR(VLOOKUP(Kobiety[[#This Row],[Nazwisko i Imię]],'500 m'!$W$23:$X$40,2,0),0)</f>
        <v>0</v>
      </c>
      <c r="Z11" s="48">
        <f>IFERROR(VLOOKUP(Kobiety[[#This Row],[Nazwisko i Imię]],masowy!$O$23:$P$40,2,0),0)</f>
        <v>0</v>
      </c>
      <c r="AA11" s="54">
        <f>IFERROR(VLOOKUP(Kobiety[[#This Row],[Nazwisko i Imię]],'1500 m'!$O$23:$P$40,2,0),0)</f>
        <v>0</v>
      </c>
      <c r="AB11" s="55">
        <f>IFERROR(VLOOKUP(Kobiety[[#This Row],[Nazwisko i Imię]],'500 m'!$Y$23:$Z$40,2,0),0)</f>
        <v>0</v>
      </c>
      <c r="AC11" s="55">
        <f>IFERROR(VLOOKUP(Kobiety[[#This Row],[Nazwisko i Imię]],'1000 m'!$Q$23:$R$40,2,0),0)</f>
        <v>0</v>
      </c>
      <c r="AD11" s="55">
        <f>IFERROR(VLOOKUP(Kobiety[[#This Row],[Nazwisko i Imię]],'3000 m'!$Q$23:$R$40,2,0),0)</f>
        <v>9</v>
      </c>
      <c r="AE11" s="55">
        <f>IFERROR(VLOOKUP(Kobiety[[#This Row],[Nazwisko i Imię]],'1500 m'!$Q$23:$R$40,2,0),0)</f>
        <v>0</v>
      </c>
      <c r="AF11" s="55">
        <f>IFERROR(VLOOKUP(Kobiety[[#This Row],[Nazwisko i Imię]],masowy!$Q$23:$R$40,2,0),0)</f>
        <v>0</v>
      </c>
      <c r="AG11" s="8">
        <f t="shared" si="0"/>
        <v>0</v>
      </c>
      <c r="AH11" s="8">
        <f>SUM(Kobiety[[#This Row],[1000m bieg 5]],Kobiety[[#This Row],[1000m bieg 4]],Kobiety[[#This Row],[1000m bieg 3]],Kobiety[[#This Row],[1000m bieg 2]],Kobiety[[#This Row],[1000m bieg 1]])</f>
        <v>2</v>
      </c>
      <c r="AI11" s="56">
        <f>SUM(Kobiety[[#This Row],[1500m bieg 5]],Kobiety[[#This Row],[1500m bieg 4]],Kobiety[[#This Row],[1500m bieg 3]],Kobiety[[#This Row],[1500m bieg 2]],Kobiety[[#This Row],[1500m bieg 1]])</f>
        <v>6</v>
      </c>
      <c r="AJ11" s="19">
        <f>SUM(Kobiety[[#This Row],[3000m bieg 5]],Kobiety[[#This Row],[3000m bieg 4]],Kobiety[[#This Row],[3000m bieg 3]],Kobiety[[#This Row],[3000m bieg 2]],Kobiety[[#This Row],[3000m bieg 1]])</f>
        <v>9</v>
      </c>
      <c r="AK11" s="50">
        <f>SUM(Kobiety[[#This Row],[bieg masowy 5]],Kobiety[[#This Row],[bieg masowy bieg 1]],Kobiety[[#This Row],[bieg masowy 2]],Kobiety[[#This Row],[bieg masowy 4]],Kobiety[[#This Row],[bieg masowy 3]])</f>
        <v>0</v>
      </c>
      <c r="AL11" s="61" cm="1">
        <f t="array" ref="AL11">SUM(Kobiety[[#This Row],[500 m]:[Bieg masowy]]/2)</f>
        <v>8.5</v>
      </c>
    </row>
    <row r="12" spans="1:38" x14ac:dyDescent="0.25">
      <c r="A12" t="s">
        <v>1886</v>
      </c>
      <c r="B12" s="20" t="str">
        <f>VLOOKUP(A12,Licencje[],10,FALSE)</f>
        <v>UKS Olczanka Zakopane</v>
      </c>
      <c r="C12" s="42" t="str">
        <f>VLOOKUP(A12,Licencje[],5,FALSE)</f>
        <v>C-2</v>
      </c>
      <c r="D12" s="3">
        <f>IFERROR(VLOOKUP(Kobiety[[#This Row],[Nazwisko i Imię]],'500 m'!$I$23:$J$40,2,0),0)</f>
        <v>0</v>
      </c>
      <c r="E12" s="3">
        <f>IFERROR(VLOOKUP(Kobiety[[#This Row],[Nazwisko i Imię]],'1000 m'!$I$23:$J$40,2,0),0)</f>
        <v>0</v>
      </c>
      <c r="F12" s="3">
        <f>IFERROR(VLOOKUP(Kobiety[[#This Row],[Nazwisko i Imię]],'3000 m'!$I$23:$J$40,2,0),0)</f>
        <v>0</v>
      </c>
      <c r="G12" s="3">
        <f>IFERROR(VLOOKUP(Kobiety[[#This Row],[Nazwisko i Imię]],'500 m'!$K$23:$L$40,2,0),0)</f>
        <v>0</v>
      </c>
      <c r="H12" s="3">
        <f>IFERROR(VLOOKUP(Kobiety[[#This Row],[Nazwisko i Imię]],'1500 m'!$I$23:$J$40,2,0),0)</f>
        <v>0</v>
      </c>
      <c r="I12" s="25">
        <f>IFERROR(VLOOKUP(Kobiety[[#This Row],[Nazwisko i Imię]],masowy!$I$23:$J$40,2,0),0)</f>
        <v>0</v>
      </c>
      <c r="J12" s="5">
        <f>IFERROR(VLOOKUP(Kobiety[[#This Row],[Nazwisko i Imię]],'500 m'!$M$23:$N$40,2,0),0)</f>
        <v>0</v>
      </c>
      <c r="K12" s="5">
        <f>IFERROR(VLOOKUP(Kobiety[[#This Row],[Nazwisko i Imię]],'1000 m'!$K$23:$L$40,2,0),0)</f>
        <v>0</v>
      </c>
      <c r="L12" s="5">
        <f>IFERROR(VLOOKUP(Kobiety[[#This Row],[Nazwisko i Imię]],'3000 m'!$K$23:$L$40,2,0),0)</f>
        <v>0</v>
      </c>
      <c r="M12" s="5">
        <f>IFERROR(VLOOKUP(Kobiety[[#This Row],[Nazwisko i Imię]],'500 m'!$O$23:$P$40,2,0),0)</f>
        <v>0</v>
      </c>
      <c r="N12" s="30">
        <f>IFERROR(VLOOKUP(Kobiety[[#This Row],[Nazwisko i Imię]],masowy!$K$23:$L$40,2,0),0)</f>
        <v>0</v>
      </c>
      <c r="O12" s="5">
        <f>IFERROR(VLOOKUP(Kobiety[[#This Row],[Nazwisko i Imię]],'1500 m'!$K$23:$L$40,2,0),0)</f>
        <v>0</v>
      </c>
      <c r="P12" s="4">
        <f>IFERROR(VLOOKUP(Kobiety[[#This Row],[Nazwisko i Imię]],'500 m'!$Q$23:$R$40,2,0),0)</f>
        <v>0</v>
      </c>
      <c r="Q12" s="53">
        <f>IFERROR(VLOOKUP(Kobiety[[#This Row],[Nazwisko i Imię]],'1000 m'!$M$23:$N$40,2,0),0)</f>
        <v>0</v>
      </c>
      <c r="R12" s="4">
        <f>IFERROR(VLOOKUP(Kobiety[[#This Row],[Nazwisko i Imię]],'3000 m'!$M$23:$N$40,2,0),0)</f>
        <v>0</v>
      </c>
      <c r="S12" s="4">
        <f>IFERROR(VLOOKUP(Kobiety[[#This Row],[Nazwisko i Imię]],'500 m'!$S$23:$T$40,2,0),0)</f>
        <v>3</v>
      </c>
      <c r="T12" s="26">
        <f>IFERROR(VLOOKUP(Kobiety[[#This Row],[Nazwisko i Imię]],'1500 m'!$M$23:$N$40,2,0),0)</f>
        <v>0</v>
      </c>
      <c r="U12" s="4">
        <f>IFERROR(VLOOKUP(Kobiety[[#This Row],[Nazwisko i Imię]],masowy!$M$23:$N$40,2,0),0)</f>
        <v>0</v>
      </c>
      <c r="V12" s="6">
        <f>IFERROR(VLOOKUP(Kobiety[[#This Row],[Nazwisko i Imię]],'500 m'!$U$23:$V$40,2,0),0)</f>
        <v>0</v>
      </c>
      <c r="W12" s="6">
        <f>IFERROR(VLOOKUP(Kobiety[[#This Row],[Nazwisko i Imię]],'1000 m'!$O$23:$P$40,2,0),0)</f>
        <v>0</v>
      </c>
      <c r="X12" s="6">
        <f>IFERROR(VLOOKUP(Kobiety[[#This Row],[Nazwisko i Imię]],'3000 m'!$O$23:$P$40,2,0),0)</f>
        <v>0</v>
      </c>
      <c r="Y12" s="6">
        <f>IFERROR(VLOOKUP(Kobiety[[#This Row],[Nazwisko i Imię]],'500 m'!$W$23:$X$40,2,0),0)</f>
        <v>0</v>
      </c>
      <c r="Z12" s="27">
        <f>IFERROR(VLOOKUP(Kobiety[[#This Row],[Nazwisko i Imię]],masowy!$O$23:$P$40,2,0),0)</f>
        <v>0</v>
      </c>
      <c r="AA12" s="6">
        <f>IFERROR(VLOOKUP(Kobiety[[#This Row],[Nazwisko i Imię]],'1500 m'!$O$23:$P$40,2,0),0)</f>
        <v>0</v>
      </c>
      <c r="AB12" s="7">
        <f>IFERROR(VLOOKUP(Kobiety[[#This Row],[Nazwisko i Imię]],'500 m'!$Y$23:$Z$40,2,0),0)</f>
        <v>0</v>
      </c>
      <c r="AC12" s="7">
        <f>IFERROR(VLOOKUP(Kobiety[[#This Row],[Nazwisko i Imię]],'1000 m'!$Q$23:$R$40,2,0),0)</f>
        <v>0</v>
      </c>
      <c r="AD12" s="7">
        <f>IFERROR(VLOOKUP(Kobiety[[#This Row],[Nazwisko i Imię]],'3000 m'!$Q$23:$R$40,2,0),0)</f>
        <v>0</v>
      </c>
      <c r="AE12" s="7">
        <f>IFERROR(VLOOKUP(Kobiety[[#This Row],[Nazwisko i Imię]],'1500 m'!$Q$23:$R$40,2,0),0)</f>
        <v>0</v>
      </c>
      <c r="AF12" s="7">
        <f>IFERROR(VLOOKUP(Kobiety[[#This Row],[Nazwisko i Imię]],masowy!$Q$23:$R$40,2,0),0)</f>
        <v>0</v>
      </c>
      <c r="AG12" s="8">
        <f t="shared" si="0"/>
        <v>3</v>
      </c>
      <c r="AH12" s="8">
        <f>SUM(Kobiety[[#This Row],[1000m bieg 5]],Kobiety[[#This Row],[1000m bieg 4]],Kobiety[[#This Row],[1000m bieg 3]],Kobiety[[#This Row],[1000m bieg 2]],Kobiety[[#This Row],[1000m bieg 1]])</f>
        <v>0</v>
      </c>
      <c r="AI12" s="8">
        <f>SUM(Kobiety[[#This Row],[1500m bieg 5]],Kobiety[[#This Row],[1500m bieg 4]],Kobiety[[#This Row],[1500m bieg 3]],Kobiety[[#This Row],[1500m bieg 2]],Kobiety[[#This Row],[1500m bieg 1]])</f>
        <v>0</v>
      </c>
      <c r="AJ12" s="19">
        <f>SUM(Kobiety[[#This Row],[3000m bieg 5]],Kobiety[[#This Row],[3000m bieg 4]],Kobiety[[#This Row],[3000m bieg 3]],Kobiety[[#This Row],[3000m bieg 2]],Kobiety[[#This Row],[3000m bieg 1]])</f>
        <v>0</v>
      </c>
      <c r="AK12" s="29">
        <f>SUM(Kobiety[[#This Row],[bieg masowy 5]],Kobiety[[#This Row],[bieg masowy bieg 1]],Kobiety[[#This Row],[bieg masowy 2]],Kobiety[[#This Row],[bieg masowy 4]],Kobiety[[#This Row],[bieg masowy 3]])</f>
        <v>0</v>
      </c>
      <c r="AL12" s="61" cm="1">
        <f t="array" ref="AL12">SUM(Kobiety[[#This Row],[500 m]:[Bieg masowy]]/2)</f>
        <v>1.5</v>
      </c>
    </row>
    <row r="13" spans="1:38" x14ac:dyDescent="0.25">
      <c r="A13" t="s">
        <v>1830</v>
      </c>
      <c r="B13" s="20" t="str">
        <f>VLOOKUP(A13,Licencje[],10,FALSE)</f>
        <v>UKS Orlica Duszniki Zdrój</v>
      </c>
      <c r="C13" s="42" t="str">
        <f>VLOOKUP(A13,Licencje[],5,FALSE)</f>
        <v>C-1</v>
      </c>
      <c r="D13" s="3">
        <f>IFERROR(VLOOKUP(Kobiety[[#This Row],[Nazwisko i Imię]],'500 m'!$I$23:$J$40,2,0),0)</f>
        <v>0</v>
      </c>
      <c r="E13" s="3">
        <f>IFERROR(VLOOKUP(Kobiety[[#This Row],[Nazwisko i Imię]],'1000 m'!$I$23:$J$40,2,0),0)</f>
        <v>0</v>
      </c>
      <c r="F13" s="3">
        <f>IFERROR(VLOOKUP(Kobiety[[#This Row],[Nazwisko i Imię]],'3000 m'!$I$23:$J$40,2,0),0)</f>
        <v>0</v>
      </c>
      <c r="G13" s="3">
        <f>IFERROR(VLOOKUP(Kobiety[[#This Row],[Nazwisko i Imię]],'500 m'!$K$23:$L$40,2,0),0)</f>
        <v>20</v>
      </c>
      <c r="H13" s="3">
        <f>IFERROR(VLOOKUP(Kobiety[[#This Row],[Nazwisko i Imię]],'1500 m'!$I$23:$J$40,2,0),0)</f>
        <v>13</v>
      </c>
      <c r="I13" s="25">
        <f>IFERROR(VLOOKUP(Kobiety[[#This Row],[Nazwisko i Imię]],masowy!$I$23:$J$40,2,0),0)</f>
        <v>0</v>
      </c>
      <c r="J13" s="185">
        <f>IFERROR(VLOOKUP(Kobiety[[#This Row],[Nazwisko i Imię]],'500 m'!$M$23:$N$40,2,0),0)</f>
        <v>0</v>
      </c>
      <c r="K13" s="185">
        <f>IFERROR(VLOOKUP(Kobiety[[#This Row],[Nazwisko i Imię]],'1000 m'!$K$23:$L$40,2,0),0)</f>
        <v>0</v>
      </c>
      <c r="L13" s="185">
        <f>IFERROR(VLOOKUP(Kobiety[[#This Row],[Nazwisko i Imię]],'3000 m'!$K$23:$L$40,2,0),0)</f>
        <v>0</v>
      </c>
      <c r="M13" s="185">
        <f>IFERROR(VLOOKUP(Kobiety[[#This Row],[Nazwisko i Imię]],'500 m'!$O$23:$P$40,2,0),0)</f>
        <v>0</v>
      </c>
      <c r="N13" s="114">
        <f>IFERROR(VLOOKUP(Kobiety[[#This Row],[Nazwisko i Imię]],masowy!$K$23:$L$40,2,0),0)</f>
        <v>0</v>
      </c>
      <c r="O13" s="185">
        <f>IFERROR(VLOOKUP(Kobiety[[#This Row],[Nazwisko i Imię]],'1500 m'!$K$23:$L$40,2,0),0)</f>
        <v>0</v>
      </c>
      <c r="P13" s="186">
        <f>IFERROR(VLOOKUP(Kobiety[[#This Row],[Nazwisko i Imię]],'500 m'!$Q$23:$R$40,2,0),0)</f>
        <v>0</v>
      </c>
      <c r="Q13" s="186">
        <f>IFERROR(VLOOKUP(Kobiety[[#This Row],[Nazwisko i Imię]],'1000 m'!$M$23:$N$40,2,0),0)</f>
        <v>0</v>
      </c>
      <c r="R13" s="186">
        <f>IFERROR(VLOOKUP(Kobiety[[#This Row],[Nazwisko i Imię]],'3000 m'!$M$23:$N$40,2,0),0)</f>
        <v>0</v>
      </c>
      <c r="S13" s="186">
        <f>IFERROR(VLOOKUP(Kobiety[[#This Row],[Nazwisko i Imię]],'500 m'!$S$23:$T$40,2,0),0)</f>
        <v>0</v>
      </c>
      <c r="T13" s="43">
        <f>IFERROR(VLOOKUP(Kobiety[[#This Row],[Nazwisko i Imię]],'1500 m'!$M$23:$N$40,2,0),0)</f>
        <v>0</v>
      </c>
      <c r="U13" s="186">
        <f>IFERROR(VLOOKUP(Kobiety[[#This Row],[Nazwisko i Imię]],masowy!$M$23:$N$40,2,0),0)</f>
        <v>0</v>
      </c>
      <c r="V13" s="187">
        <f>IFERROR(VLOOKUP(Kobiety[[#This Row],[Nazwisko i Imię]],'500 m'!$U$23:$V$40,2,0),0)</f>
        <v>0</v>
      </c>
      <c r="W13" s="187">
        <f>IFERROR(VLOOKUP(Kobiety[[#This Row],[Nazwisko i Imię]],'1000 m'!$O$23:$P$40,2,0),0)</f>
        <v>0</v>
      </c>
      <c r="X13" s="187">
        <f>IFERROR(VLOOKUP(Kobiety[[#This Row],[Nazwisko i Imię]],'3000 m'!$O$23:$P$40,2,0),0)</f>
        <v>0</v>
      </c>
      <c r="Y13" s="187">
        <f>IFERROR(VLOOKUP(Kobiety[[#This Row],[Nazwisko i Imię]],'500 m'!$W$23:$X$40,2,0),0)</f>
        <v>0</v>
      </c>
      <c r="Z13" s="115">
        <f>IFERROR(VLOOKUP(Kobiety[[#This Row],[Nazwisko i Imię]],masowy!$O$23:$P$40,2,0),0)</f>
        <v>0</v>
      </c>
      <c r="AA13" s="187">
        <f>IFERROR(VLOOKUP(Kobiety[[#This Row],[Nazwisko i Imię]],'1500 m'!$O$23:$P$40,2,0),0)</f>
        <v>0</v>
      </c>
      <c r="AB13" s="188">
        <f>IFERROR(VLOOKUP(Kobiety[[#This Row],[Nazwisko i Imię]],'500 m'!$Y$23:$Z$40,2,0),0)</f>
        <v>0</v>
      </c>
      <c r="AC13" s="188">
        <f>IFERROR(VLOOKUP(Kobiety[[#This Row],[Nazwisko i Imię]],'1000 m'!$Q$23:$R$40,2,0),0)</f>
        <v>0</v>
      </c>
      <c r="AD13" s="188">
        <f>IFERROR(VLOOKUP(Kobiety[[#This Row],[Nazwisko i Imię]],'3000 m'!$Q$23:$R$40,2,0),0)</f>
        <v>0</v>
      </c>
      <c r="AE13" s="188">
        <f>IFERROR(VLOOKUP(Kobiety[[#This Row],[Nazwisko i Imię]],'1500 m'!$Q$23:$R$40,2,0),0)</f>
        <v>0</v>
      </c>
      <c r="AF13" s="188">
        <f>IFERROR(VLOOKUP(Kobiety[[#This Row],[Nazwisko i Imię]],masowy!$Q$23:$R$40,2,0),0)</f>
        <v>0</v>
      </c>
      <c r="AG13" s="8">
        <f t="shared" si="0"/>
        <v>20</v>
      </c>
      <c r="AH13" s="8">
        <f>SUM(Kobiety[[#This Row],[1000m bieg 5]],Kobiety[[#This Row],[1000m bieg 4]],Kobiety[[#This Row],[1000m bieg 3]],Kobiety[[#This Row],[1000m bieg 2]],Kobiety[[#This Row],[1000m bieg 1]])</f>
        <v>0</v>
      </c>
      <c r="AI13" s="8">
        <f>SUM(Kobiety[[#This Row],[1500m bieg 5]],Kobiety[[#This Row],[1500m bieg 4]],Kobiety[[#This Row],[1500m bieg 3]],Kobiety[[#This Row],[1500m bieg 2]],Kobiety[[#This Row],[1500m bieg 1]])</f>
        <v>13</v>
      </c>
      <c r="AJ13" s="19">
        <f>SUM(Kobiety[[#This Row],[3000m bieg 5]],Kobiety[[#This Row],[3000m bieg 4]],Kobiety[[#This Row],[3000m bieg 3]],Kobiety[[#This Row],[3000m bieg 2]],Kobiety[[#This Row],[3000m bieg 1]])</f>
        <v>0</v>
      </c>
      <c r="AK13" s="29">
        <f>SUM(Kobiety[[#This Row],[bieg masowy 5]],Kobiety[[#This Row],[bieg masowy bieg 1]],Kobiety[[#This Row],[bieg masowy 2]],Kobiety[[#This Row],[bieg masowy 4]],Kobiety[[#This Row],[bieg masowy 3]])</f>
        <v>0</v>
      </c>
      <c r="AL13" s="61" cm="1">
        <f t="array" ref="AL13">SUM(Kobiety[[#This Row],[500 m]:[Bieg masowy]]/2)</f>
        <v>16.5</v>
      </c>
    </row>
    <row r="14" spans="1:38" x14ac:dyDescent="0.25">
      <c r="A14" t="s">
        <v>1829</v>
      </c>
      <c r="B14" s="103" t="str">
        <f>VLOOKUP(A14,Licencje[],10,FALSE)</f>
        <v>UKS Sparta Grodzisk Mazowiecki</v>
      </c>
      <c r="C14" s="135" t="str">
        <f>VLOOKUP(A14,Licencje[],5,FALSE)</f>
        <v>C-1</v>
      </c>
      <c r="D14" s="51">
        <f>IFERROR(VLOOKUP(Kobiety[[#This Row],[Nazwisko i Imię]],'500 m'!$I$23:$J$40,2,0),0)</f>
        <v>18</v>
      </c>
      <c r="E14" s="51">
        <f>IFERROR(VLOOKUP(Kobiety[[#This Row],[Nazwisko i Imię]],'1000 m'!$I$23:$J$40,2,0),0)</f>
        <v>0</v>
      </c>
      <c r="F14" s="51">
        <f>IFERROR(VLOOKUP(Kobiety[[#This Row],[Nazwisko i Imię]],'3000 m'!$I$23:$J$40,2,0),0)</f>
        <v>16</v>
      </c>
      <c r="G14" s="51">
        <f>IFERROR(VLOOKUP(Kobiety[[#This Row],[Nazwisko i Imię]],'500 m'!$K$23:$L$40,2,0),0)</f>
        <v>16</v>
      </c>
      <c r="H14" s="51">
        <f>IFERROR(VLOOKUP(Kobiety[[#This Row],[Nazwisko i Imię]],'1500 m'!$I$23:$J$40,2,0),0)</f>
        <v>0</v>
      </c>
      <c r="I14" s="45">
        <f>IFERROR(VLOOKUP(Kobiety[[#This Row],[Nazwisko i Imię]],masowy!$I$23:$J$40,2,0),0)</f>
        <v>0</v>
      </c>
      <c r="J14" s="52">
        <f>IFERROR(VLOOKUP(Kobiety[[#This Row],[Nazwisko i Imię]],'500 m'!$M$23:$N$40,2,0),0)</f>
        <v>20</v>
      </c>
      <c r="K14" s="52">
        <f>IFERROR(VLOOKUP(Kobiety[[#This Row],[Nazwisko i Imię]],'1000 m'!$K$23:$L$40,2,0),0)</f>
        <v>18</v>
      </c>
      <c r="L14" s="52">
        <f>IFERROR(VLOOKUP(Kobiety[[#This Row],[Nazwisko i Imię]],'3000 m'!$K$23:$L$40,2,0),0)</f>
        <v>0</v>
      </c>
      <c r="M14" s="52">
        <f>IFERROR(VLOOKUP(Kobiety[[#This Row],[Nazwisko i Imię]],'500 m'!$O$23:$P$40,2,0),0)</f>
        <v>20</v>
      </c>
      <c r="N14" s="46">
        <f>IFERROR(VLOOKUP(Kobiety[[#This Row],[Nazwisko i Imię]],masowy!$K$23:$L$40,2,0),0)</f>
        <v>0</v>
      </c>
      <c r="O14" s="52">
        <f>IFERROR(VLOOKUP(Kobiety[[#This Row],[Nazwisko i Imię]],'1500 m'!$K$23:$L$40,2,0),0)</f>
        <v>15.5</v>
      </c>
      <c r="P14" s="53">
        <f>IFERROR(VLOOKUP(Kobiety[[#This Row],[Nazwisko i Imię]],'500 m'!$Q$23:$R$40,2,0),0)</f>
        <v>20</v>
      </c>
      <c r="Q14" s="53">
        <f>IFERROR(VLOOKUP(Kobiety[[#This Row],[Nazwisko i Imię]],'1000 m'!$M$23:$N$40,2,0),0)</f>
        <v>20</v>
      </c>
      <c r="R14" s="53">
        <f>IFERROR(VLOOKUP(Kobiety[[#This Row],[Nazwisko i Imię]],'3000 m'!$M$23:$N$40,2,0),0)</f>
        <v>18</v>
      </c>
      <c r="S14" s="53">
        <f>IFERROR(VLOOKUP(Kobiety[[#This Row],[Nazwisko i Imię]],'500 m'!$S$23:$T$40,2,0),0)</f>
        <v>20</v>
      </c>
      <c r="T14" s="47">
        <f>IFERROR(VLOOKUP(Kobiety[[#This Row],[Nazwisko i Imię]],'1500 m'!$M$23:$N$40,2,0),0)</f>
        <v>16</v>
      </c>
      <c r="U14" s="53">
        <f>IFERROR(VLOOKUP(Kobiety[[#This Row],[Nazwisko i Imię]],masowy!$M$23:$N$40,2,0),0)</f>
        <v>0</v>
      </c>
      <c r="V14" s="54">
        <f>IFERROR(VLOOKUP(Kobiety[[#This Row],[Nazwisko i Imię]],'500 m'!$U$23:$V$40,2,0),0)</f>
        <v>20</v>
      </c>
      <c r="W14" s="54">
        <f>IFERROR(VLOOKUP(Kobiety[[#This Row],[Nazwisko i Imię]],'1000 m'!$O$23:$P$40,2,0),0)</f>
        <v>15</v>
      </c>
      <c r="X14" s="54">
        <f>IFERROR(VLOOKUP(Kobiety[[#This Row],[Nazwisko i Imię]],'3000 m'!$O$23:$P$40,2,0),0)</f>
        <v>0</v>
      </c>
      <c r="Y14" s="54">
        <f>IFERROR(VLOOKUP(Kobiety[[#This Row],[Nazwisko i Imię]],'500 m'!$W$23:$X$40,2,0),0)</f>
        <v>20</v>
      </c>
      <c r="Z14" s="48">
        <f>IFERROR(VLOOKUP(Kobiety[[#This Row],[Nazwisko i Imię]],masowy!$O$23:$P$40,2,0),0)</f>
        <v>20</v>
      </c>
      <c r="AA14" s="54">
        <f>IFERROR(VLOOKUP(Kobiety[[#This Row],[Nazwisko i Imię]],'1500 m'!$O$23:$P$40,2,0),0)</f>
        <v>14</v>
      </c>
      <c r="AB14" s="55">
        <f>IFERROR(VLOOKUP(Kobiety[[#This Row],[Nazwisko i Imię]],'500 m'!$Y$23:$Z$40,2,0),0)</f>
        <v>20</v>
      </c>
      <c r="AC14" s="55">
        <f>IFERROR(VLOOKUP(Kobiety[[#This Row],[Nazwisko i Imię]],'1000 m'!$Q$23:$R$40,2,0),0)</f>
        <v>0</v>
      </c>
      <c r="AD14" s="55">
        <f>IFERROR(VLOOKUP(Kobiety[[#This Row],[Nazwisko i Imię]],'3000 m'!$Q$23:$R$40,2,0),0)</f>
        <v>0</v>
      </c>
      <c r="AE14" s="55">
        <f>IFERROR(VLOOKUP(Kobiety[[#This Row],[Nazwisko i Imię]],'1500 m'!$Q$23:$R$40,2,0),0)</f>
        <v>0</v>
      </c>
      <c r="AF14" s="55">
        <f>IFERROR(VLOOKUP(Kobiety[[#This Row],[Nazwisko i Imię]],masowy!$Q$23:$R$40,2,0),0)</f>
        <v>0</v>
      </c>
      <c r="AG14" s="56">
        <f t="shared" si="0"/>
        <v>174</v>
      </c>
      <c r="AH14" s="8">
        <f>SUM(Kobiety[[#This Row],[1000m bieg 5]],Kobiety[[#This Row],[1000m bieg 4]],Kobiety[[#This Row],[1000m bieg 3]],Kobiety[[#This Row],[1000m bieg 2]],Kobiety[[#This Row],[1000m bieg 1]])</f>
        <v>53</v>
      </c>
      <c r="AI14" s="56">
        <f>SUM(Kobiety[[#This Row],[1500m bieg 5]],Kobiety[[#This Row],[1500m bieg 4]],Kobiety[[#This Row],[1500m bieg 3]],Kobiety[[#This Row],[1500m bieg 2]],Kobiety[[#This Row],[1500m bieg 1]])</f>
        <v>45.5</v>
      </c>
      <c r="AJ14" s="19">
        <f>SUM(Kobiety[[#This Row],[3000m bieg 5]],Kobiety[[#This Row],[3000m bieg 4]],Kobiety[[#This Row],[3000m bieg 3]],Kobiety[[#This Row],[3000m bieg 2]],Kobiety[[#This Row],[3000m bieg 1]])</f>
        <v>34</v>
      </c>
      <c r="AK14" s="50">
        <f>SUM(Kobiety[[#This Row],[bieg masowy 5]],Kobiety[[#This Row],[bieg masowy bieg 1]],Kobiety[[#This Row],[bieg masowy 2]],Kobiety[[#This Row],[bieg masowy 4]],Kobiety[[#This Row],[bieg masowy 3]])</f>
        <v>20</v>
      </c>
      <c r="AL14" s="61">
        <f t="array" ref="AL14">SUM(Kobiety[[#This Row],[500 m]:[Bieg masowy]]/2)</f>
        <v>163.25</v>
      </c>
    </row>
    <row r="15" spans="1:38" x14ac:dyDescent="0.25">
      <c r="A15" t="s">
        <v>1498</v>
      </c>
      <c r="B15" s="20" t="str">
        <f>VLOOKUP(A15,Licencje[],10,FALSE)</f>
        <v>UKS Sparta Grodzisk Mazowiecki</v>
      </c>
      <c r="C15" s="42" t="str">
        <f>VLOOKUP(A15,Licencje[],5,FALSE)</f>
        <v>C-2</v>
      </c>
      <c r="D15" s="51">
        <f>IFERROR(VLOOKUP(Kobiety[[#This Row],[Nazwisko i Imię]],'500 m'!$I$23:$J$40,2,0),0)</f>
        <v>10</v>
      </c>
      <c r="E15" s="51">
        <f>IFERROR(VLOOKUP(Kobiety[[#This Row],[Nazwisko i Imię]],'1000 m'!$I$23:$J$40,2,0),0)</f>
        <v>0</v>
      </c>
      <c r="F15" s="51">
        <f>IFERROR(VLOOKUP(Kobiety[[#This Row],[Nazwisko i Imię]],'3000 m'!$I$23:$J$40,2,0),0)</f>
        <v>15</v>
      </c>
      <c r="G15" s="51">
        <f>IFERROR(VLOOKUP(Kobiety[[#This Row],[Nazwisko i Imię]],'500 m'!$K$23:$L$40,2,0),0)</f>
        <v>7</v>
      </c>
      <c r="H15" s="51">
        <f>IFERROR(VLOOKUP(Kobiety[[#This Row],[Nazwisko i Imię]],'1500 m'!$I$23:$J$40,2,0),0)</f>
        <v>9</v>
      </c>
      <c r="I15" s="45">
        <f>IFERROR(VLOOKUP(Kobiety[[#This Row],[Nazwisko i Imię]],masowy!$I$23:$J$40,2,0),0)</f>
        <v>6.5</v>
      </c>
      <c r="J15" s="52">
        <f>IFERROR(VLOOKUP(Kobiety[[#This Row],[Nazwisko i Imię]],'500 m'!$M$23:$N$40,2,0),0)</f>
        <v>14</v>
      </c>
      <c r="K15" s="52">
        <f>IFERROR(VLOOKUP(Kobiety[[#This Row],[Nazwisko i Imię]],'1000 m'!$K$23:$L$40,2,0),0)</f>
        <v>15</v>
      </c>
      <c r="L15" s="52">
        <f>IFERROR(VLOOKUP(Kobiety[[#This Row],[Nazwisko i Imię]],'3000 m'!$K$23:$L$40,2,0),0)</f>
        <v>0</v>
      </c>
      <c r="M15" s="52">
        <f>IFERROR(VLOOKUP(Kobiety[[#This Row],[Nazwisko i Imię]],'500 m'!$O$23:$P$40,2,0),0)</f>
        <v>15</v>
      </c>
      <c r="N15" s="46">
        <f>IFERROR(VLOOKUP(Kobiety[[#This Row],[Nazwisko i Imię]],masowy!$K$23:$L$40,2,0),0)</f>
        <v>0</v>
      </c>
      <c r="O15" s="52">
        <f>IFERROR(VLOOKUP(Kobiety[[#This Row],[Nazwisko i Imię]],'1500 m'!$K$23:$L$40,2,0),0)</f>
        <v>14</v>
      </c>
      <c r="P15" s="53">
        <f>IFERROR(VLOOKUP(Kobiety[[#This Row],[Nazwisko i Imię]],'500 m'!$Q$23:$R$40,2,0),0)</f>
        <v>0</v>
      </c>
      <c r="Q15" s="53">
        <f>IFERROR(VLOOKUP(Kobiety[[#This Row],[Nazwisko i Imię]],'1000 m'!$M$23:$N$40,2,0),0)</f>
        <v>0</v>
      </c>
      <c r="R15" s="53">
        <f>IFERROR(VLOOKUP(Kobiety[[#This Row],[Nazwisko i Imię]],'3000 m'!$M$23:$N$40,2,0),0)</f>
        <v>0</v>
      </c>
      <c r="S15" s="53">
        <f>IFERROR(VLOOKUP(Kobiety[[#This Row],[Nazwisko i Imię]],'500 m'!$S$23:$T$40,2,0),0)</f>
        <v>0</v>
      </c>
      <c r="T15" s="47">
        <f>IFERROR(VLOOKUP(Kobiety[[#This Row],[Nazwisko i Imię]],'1500 m'!$M$23:$N$40,2,0),0)</f>
        <v>0</v>
      </c>
      <c r="U15" s="53">
        <f>IFERROR(VLOOKUP(Kobiety[[#This Row],[Nazwisko i Imię]],masowy!$M$23:$N$40,2,0),0)</f>
        <v>0</v>
      </c>
      <c r="V15" s="54">
        <f>IFERROR(VLOOKUP(Kobiety[[#This Row],[Nazwisko i Imię]],'500 m'!$U$23:$V$40,2,0),0)</f>
        <v>7</v>
      </c>
      <c r="W15" s="54">
        <f>IFERROR(VLOOKUP(Kobiety[[#This Row],[Nazwisko i Imię]],'1000 m'!$O$23:$P$40,2,0),0)</f>
        <v>9</v>
      </c>
      <c r="X15" s="54">
        <f>IFERROR(VLOOKUP(Kobiety[[#This Row],[Nazwisko i Imię]],'3000 m'!$O$23:$P$40,2,0),0)</f>
        <v>0</v>
      </c>
      <c r="Y15" s="54">
        <f>IFERROR(VLOOKUP(Kobiety[[#This Row],[Nazwisko i Imię]],'500 m'!$W$23:$X$40,2,0),0)</f>
        <v>10</v>
      </c>
      <c r="Z15" s="48">
        <f>IFERROR(VLOOKUP(Kobiety[[#This Row],[Nazwisko i Imię]],masowy!$O$23:$P$40,2,0),0)</f>
        <v>0</v>
      </c>
      <c r="AA15" s="54">
        <f>IFERROR(VLOOKUP(Kobiety[[#This Row],[Nazwisko i Imię]],'1500 m'!$O$23:$P$40,2,0),0)</f>
        <v>6</v>
      </c>
      <c r="AB15" s="55">
        <f>IFERROR(VLOOKUP(Kobiety[[#This Row],[Nazwisko i Imię]],'500 m'!$Y$23:$Z$40,2,0),0)</f>
        <v>13</v>
      </c>
      <c r="AC15" s="55">
        <f>IFERROR(VLOOKUP(Kobiety[[#This Row],[Nazwisko i Imię]],'1000 m'!$Q$23:$R$40,2,0),0)</f>
        <v>0</v>
      </c>
      <c r="AD15" s="55">
        <f>IFERROR(VLOOKUP(Kobiety[[#This Row],[Nazwisko i Imię]],'3000 m'!$Q$23:$R$40,2,0),0)</f>
        <v>0</v>
      </c>
      <c r="AE15" s="55">
        <f>IFERROR(VLOOKUP(Kobiety[[#This Row],[Nazwisko i Imię]],'1500 m'!$Q$23:$R$40,2,0),0)</f>
        <v>0</v>
      </c>
      <c r="AF15" s="55">
        <f>IFERROR(VLOOKUP(Kobiety[[#This Row],[Nazwisko i Imię]],masowy!$Q$23:$R$40,2,0),0)</f>
        <v>16</v>
      </c>
      <c r="AG15" s="56">
        <f t="shared" si="0"/>
        <v>76</v>
      </c>
      <c r="AH15" s="8">
        <f>SUM(Kobiety[[#This Row],[1000m bieg 5]],Kobiety[[#This Row],[1000m bieg 4]],Kobiety[[#This Row],[1000m bieg 3]],Kobiety[[#This Row],[1000m bieg 2]],Kobiety[[#This Row],[1000m bieg 1]])</f>
        <v>24</v>
      </c>
      <c r="AI15" s="56">
        <f>SUM(Kobiety[[#This Row],[1500m bieg 5]],Kobiety[[#This Row],[1500m bieg 4]],Kobiety[[#This Row],[1500m bieg 3]],Kobiety[[#This Row],[1500m bieg 2]],Kobiety[[#This Row],[1500m bieg 1]])</f>
        <v>29</v>
      </c>
      <c r="AJ15" s="19">
        <f>SUM(Kobiety[[#This Row],[3000m bieg 5]],Kobiety[[#This Row],[3000m bieg 4]],Kobiety[[#This Row],[3000m bieg 3]],Kobiety[[#This Row],[3000m bieg 2]],Kobiety[[#This Row],[3000m bieg 1]])</f>
        <v>15</v>
      </c>
      <c r="AK15" s="50">
        <f>SUM(Kobiety[[#This Row],[bieg masowy 5]],Kobiety[[#This Row],[bieg masowy bieg 1]],Kobiety[[#This Row],[bieg masowy 2]],Kobiety[[#This Row],[bieg masowy 4]],Kobiety[[#This Row],[bieg masowy 3]])</f>
        <v>22.5</v>
      </c>
      <c r="AL15" s="61" cm="1">
        <f t="array" ref="AL15">SUM(Kobiety[[#This Row],[500 m]:[Bieg masowy]]/2)</f>
        <v>83.25</v>
      </c>
    </row>
    <row r="16" spans="1:38" x14ac:dyDescent="0.25">
      <c r="A16" t="s">
        <v>1495</v>
      </c>
      <c r="B16" s="103" t="str">
        <f>VLOOKUP(A16,Licencje[],10,FALSE)</f>
        <v>WTŁ Stegny Warszawa</v>
      </c>
      <c r="C16" s="135" t="str">
        <f>VLOOKUP(A16,Licencje[],5,FALSE)</f>
        <v>C-2</v>
      </c>
      <c r="D16" s="51">
        <f>IFERROR(VLOOKUP(Kobiety[[#This Row],[Nazwisko i Imię]],'500 m'!$I$23:$J$40,2,0),0)</f>
        <v>3</v>
      </c>
      <c r="E16" s="51">
        <f>IFERROR(VLOOKUP(Kobiety[[#This Row],[Nazwisko i Imię]],'1000 m'!$I$23:$J$40,2,0),0)</f>
        <v>3</v>
      </c>
      <c r="F16" s="51">
        <f>IFERROR(VLOOKUP(Kobiety[[#This Row],[Nazwisko i Imię]],'3000 m'!$I$23:$J$40,2,0),0)</f>
        <v>0</v>
      </c>
      <c r="G16" s="51">
        <f>IFERROR(VLOOKUP(Kobiety[[#This Row],[Nazwisko i Imię]],'500 m'!$K$23:$L$40,2,0),0)</f>
        <v>1</v>
      </c>
      <c r="H16" s="51">
        <f>IFERROR(VLOOKUP(Kobiety[[#This Row],[Nazwisko i Imię]],'1500 m'!$I$23:$J$40,2,0),0)</f>
        <v>3</v>
      </c>
      <c r="I16" s="45">
        <f>IFERROR(VLOOKUP(Kobiety[[#This Row],[Nazwisko i Imię]],masowy!$I$23:$J$40,2,0),0)</f>
        <v>0</v>
      </c>
      <c r="J16" s="52">
        <f>IFERROR(VLOOKUP(Kobiety[[#This Row],[Nazwisko i Imię]],'500 m'!$M$23:$N$40,2,0),0)</f>
        <v>8</v>
      </c>
      <c r="K16" s="52">
        <f>IFERROR(VLOOKUP(Kobiety[[#This Row],[Nazwisko i Imię]],'1000 m'!$K$23:$L$40,2,0),0)</f>
        <v>0</v>
      </c>
      <c r="L16" s="52">
        <f>IFERROR(VLOOKUP(Kobiety[[#This Row],[Nazwisko i Imię]],'3000 m'!$K$23:$L$40,2,0),0)</f>
        <v>0</v>
      </c>
      <c r="M16" s="52">
        <f>IFERROR(VLOOKUP(Kobiety[[#This Row],[Nazwisko i Imię]],'500 m'!$O$23:$P$40,2,0),0)</f>
        <v>10</v>
      </c>
      <c r="N16" s="46">
        <f>IFERROR(VLOOKUP(Kobiety[[#This Row],[Nazwisko i Imię]],masowy!$K$23:$L$40,2,0),0)</f>
        <v>0</v>
      </c>
      <c r="O16" s="52">
        <f>IFERROR(VLOOKUP(Kobiety[[#This Row],[Nazwisko i Imię]],'1500 m'!$K$23:$L$40,2,0),0)</f>
        <v>0</v>
      </c>
      <c r="P16" s="53">
        <f>IFERROR(VLOOKUP(Kobiety[[#This Row],[Nazwisko i Imię]],'500 m'!$Q$23:$R$40,2,0),0)</f>
        <v>10</v>
      </c>
      <c r="Q16" s="53">
        <f>IFERROR(VLOOKUP(Kobiety[[#This Row],[Nazwisko i Imię]],'1000 m'!$M$23:$N$40,2,0),0)</f>
        <v>7</v>
      </c>
      <c r="R16" s="53">
        <f>IFERROR(VLOOKUP(Kobiety[[#This Row],[Nazwisko i Imię]],'3000 m'!$M$23:$N$40,2,0),0)</f>
        <v>0</v>
      </c>
      <c r="S16" s="53">
        <f>IFERROR(VLOOKUP(Kobiety[[#This Row],[Nazwisko i Imię]],'500 m'!$S$23:$T$40,2,0),0)</f>
        <v>4</v>
      </c>
      <c r="T16" s="47">
        <f>IFERROR(VLOOKUP(Kobiety[[#This Row],[Nazwisko i Imię]],'1500 m'!$M$23:$N$40,2,0),0)</f>
        <v>9</v>
      </c>
      <c r="U16" s="53">
        <f>IFERROR(VLOOKUP(Kobiety[[#This Row],[Nazwisko i Imię]],masowy!$M$23:$N$40,2,0),0)</f>
        <v>0</v>
      </c>
      <c r="V16" s="54">
        <f>IFERROR(VLOOKUP(Kobiety[[#This Row],[Nazwisko i Imię]],'500 m'!$U$23:$V$40,2,0),0)</f>
        <v>0</v>
      </c>
      <c r="W16" s="54">
        <f>IFERROR(VLOOKUP(Kobiety[[#This Row],[Nazwisko i Imię]],'1000 m'!$O$23:$P$40,2,0),0)</f>
        <v>7</v>
      </c>
      <c r="X16" s="54">
        <f>IFERROR(VLOOKUP(Kobiety[[#This Row],[Nazwisko i Imię]],'3000 m'!$O$23:$P$40,2,0),0)</f>
        <v>0</v>
      </c>
      <c r="Y16" s="54">
        <f>IFERROR(VLOOKUP(Kobiety[[#This Row],[Nazwisko i Imię]],'500 m'!$W$23:$X$40,2,0),0)</f>
        <v>3</v>
      </c>
      <c r="Z16" s="48">
        <f>IFERROR(VLOOKUP(Kobiety[[#This Row],[Nazwisko i Imię]],masowy!$O$23:$P$40,2,0),0)</f>
        <v>0</v>
      </c>
      <c r="AA16" s="54">
        <f>IFERROR(VLOOKUP(Kobiety[[#This Row],[Nazwisko i Imię]],'1500 m'!$O$23:$P$40,2,0),0)</f>
        <v>2</v>
      </c>
      <c r="AB16" s="55">
        <f>IFERROR(VLOOKUP(Kobiety[[#This Row],[Nazwisko i Imię]],'500 m'!$Y$23:$Z$40,2,0),0)</f>
        <v>3</v>
      </c>
      <c r="AC16" s="55">
        <f>IFERROR(VLOOKUP(Kobiety[[#This Row],[Nazwisko i Imię]],'1000 m'!$Q$23:$R$40,2,0),0)</f>
        <v>7</v>
      </c>
      <c r="AD16" s="55">
        <f>IFERROR(VLOOKUP(Kobiety[[#This Row],[Nazwisko i Imię]],'3000 m'!$Q$23:$R$40,2,0),0)</f>
        <v>14</v>
      </c>
      <c r="AE16" s="55">
        <f>IFERROR(VLOOKUP(Kobiety[[#This Row],[Nazwisko i Imię]],'1500 m'!$Q$23:$R$40,2,0),0)</f>
        <v>5</v>
      </c>
      <c r="AF16" s="55">
        <f>IFERROR(VLOOKUP(Kobiety[[#This Row],[Nazwisko i Imię]],masowy!$Q$23:$R$40,2,0),0)</f>
        <v>0</v>
      </c>
      <c r="AG16" s="56">
        <f t="shared" si="0"/>
        <v>42</v>
      </c>
      <c r="AH16" s="8">
        <f>SUM(Kobiety[[#This Row],[1000m bieg 5]],Kobiety[[#This Row],[1000m bieg 4]],Kobiety[[#This Row],[1000m bieg 3]],Kobiety[[#This Row],[1000m bieg 2]],Kobiety[[#This Row],[1000m bieg 1]])</f>
        <v>24</v>
      </c>
      <c r="AI16" s="56">
        <f>SUM(Kobiety[[#This Row],[1500m bieg 5]],Kobiety[[#This Row],[1500m bieg 4]],Kobiety[[#This Row],[1500m bieg 3]],Kobiety[[#This Row],[1500m bieg 2]],Kobiety[[#This Row],[1500m bieg 1]])</f>
        <v>19</v>
      </c>
      <c r="AJ16" s="19">
        <f>SUM(Kobiety[[#This Row],[3000m bieg 5]],Kobiety[[#This Row],[3000m bieg 4]],Kobiety[[#This Row],[3000m bieg 3]],Kobiety[[#This Row],[3000m bieg 2]],Kobiety[[#This Row],[3000m bieg 1]])</f>
        <v>14</v>
      </c>
      <c r="AK16" s="50">
        <f>SUM(Kobiety[[#This Row],[bieg masowy 5]],Kobiety[[#This Row],[bieg masowy bieg 1]],Kobiety[[#This Row],[bieg masowy 2]],Kobiety[[#This Row],[bieg masowy 4]],Kobiety[[#This Row],[bieg masowy 3]])</f>
        <v>0</v>
      </c>
      <c r="AL16" s="61">
        <f t="array" ref="AL16">SUM(Kobiety[[#This Row],[500 m]:[Bieg masowy]]/2)</f>
        <v>49.5</v>
      </c>
    </row>
    <row r="17" spans="1:38" x14ac:dyDescent="0.25">
      <c r="A17" t="s">
        <v>1854</v>
      </c>
      <c r="B17" s="20" t="str">
        <f>VLOOKUP(A17,Licencje[],10,FALSE)</f>
        <v>IUKS Dziewiątka Tomaszów Mazowiecki</v>
      </c>
      <c r="C17" s="42" t="str">
        <f>VLOOKUP(A17,Licencje[],5,FALSE)</f>
        <v>C-1</v>
      </c>
      <c r="D17" s="3">
        <f>IFERROR(VLOOKUP(Kobiety[[#This Row],[Nazwisko i Imię]],'500 m'!$I$23:$J$40,2,0),0)</f>
        <v>0</v>
      </c>
      <c r="E17" s="3">
        <f>IFERROR(VLOOKUP(Kobiety[[#This Row],[Nazwisko i Imię]],'1000 m'!$I$23:$J$40,2,0),0)</f>
        <v>0</v>
      </c>
      <c r="F17" s="3">
        <f>IFERROR(VLOOKUP(Kobiety[[#This Row],[Nazwisko i Imię]],'3000 m'!$I$23:$J$40,2,0),0)</f>
        <v>0</v>
      </c>
      <c r="G17" s="3">
        <f>IFERROR(VLOOKUP(Kobiety[[#This Row],[Nazwisko i Imię]],'500 m'!$K$23:$L$40,2,0),0)</f>
        <v>0</v>
      </c>
      <c r="H17" s="3">
        <f>IFERROR(VLOOKUP(Kobiety[[#This Row],[Nazwisko i Imię]],'1500 m'!$I$23:$J$40,2,0),0)</f>
        <v>0</v>
      </c>
      <c r="I17" s="25">
        <f>IFERROR(VLOOKUP(Kobiety[[#This Row],[Nazwisko i Imię]],masowy!$I$23:$J$40,2,0),0)</f>
        <v>0</v>
      </c>
      <c r="J17" s="5">
        <f>IFERROR(VLOOKUP(Kobiety[[#This Row],[Nazwisko i Imię]],'500 m'!$M$23:$N$40,2,0),0)</f>
        <v>0</v>
      </c>
      <c r="K17" s="5">
        <f>IFERROR(VLOOKUP(Kobiety[[#This Row],[Nazwisko i Imię]],'1000 m'!$K$23:$L$40,2,0),0)</f>
        <v>9</v>
      </c>
      <c r="L17" s="5">
        <f>IFERROR(VLOOKUP(Kobiety[[#This Row],[Nazwisko i Imię]],'3000 m'!$K$23:$L$40,2,0),0)</f>
        <v>6.5</v>
      </c>
      <c r="M17" s="5">
        <f>IFERROR(VLOOKUP(Kobiety[[#This Row],[Nazwisko i Imię]],'500 m'!$O$23:$P$40,2,0),0)</f>
        <v>1</v>
      </c>
      <c r="N17" s="30">
        <f>IFERROR(VLOOKUP(Kobiety[[#This Row],[Nazwisko i Imię]],masowy!$K$23:$L$40,2,0),0)</f>
        <v>0</v>
      </c>
      <c r="O17" s="5">
        <f>IFERROR(VLOOKUP(Kobiety[[#This Row],[Nazwisko i Imię]],'1500 m'!$K$23:$L$40,2,0),0)</f>
        <v>5</v>
      </c>
      <c r="P17" s="4">
        <f>IFERROR(VLOOKUP(Kobiety[[#This Row],[Nazwisko i Imię]],'500 m'!$Q$23:$R$40,2,0),0)</f>
        <v>0</v>
      </c>
      <c r="Q17" s="4">
        <f>IFERROR(VLOOKUP(Kobiety[[#This Row],[Nazwisko i Imię]],'1000 m'!$M$23:$N$40,2,0),0)</f>
        <v>0</v>
      </c>
      <c r="R17" s="4">
        <f>IFERROR(VLOOKUP(Kobiety[[#This Row],[Nazwisko i Imię]],'3000 m'!$M$23:$N$40,2,0),0)</f>
        <v>7</v>
      </c>
      <c r="S17" s="4">
        <f>IFERROR(VLOOKUP(Kobiety[[#This Row],[Nazwisko i Imię]],'500 m'!$S$23:$T$40,2,0),0)</f>
        <v>0</v>
      </c>
      <c r="T17" s="26">
        <f>IFERROR(VLOOKUP(Kobiety[[#This Row],[Nazwisko i Imię]],'1500 m'!$M$23:$N$40,2,0),0)</f>
        <v>4</v>
      </c>
      <c r="U17" s="4">
        <f>IFERROR(VLOOKUP(Kobiety[[#This Row],[Nazwisko i Imię]],masowy!$M$23:$N$40,2,0),0)</f>
        <v>0</v>
      </c>
      <c r="V17" s="6">
        <f>IFERROR(VLOOKUP(Kobiety[[#This Row],[Nazwisko i Imię]],'500 m'!$U$23:$V$40,2,0),0)</f>
        <v>0</v>
      </c>
      <c r="W17" s="6">
        <f>IFERROR(VLOOKUP(Kobiety[[#This Row],[Nazwisko i Imię]],'1000 m'!$O$23:$P$40,2,0),0)</f>
        <v>0</v>
      </c>
      <c r="X17" s="6">
        <f>IFERROR(VLOOKUP(Kobiety[[#This Row],[Nazwisko i Imię]],'3000 m'!$O$23:$P$40,2,0),0)</f>
        <v>5</v>
      </c>
      <c r="Y17" s="6">
        <f>IFERROR(VLOOKUP(Kobiety[[#This Row],[Nazwisko i Imię]],'500 m'!$W$23:$X$40,2,0),0)</f>
        <v>0</v>
      </c>
      <c r="Z17" s="27">
        <f>IFERROR(VLOOKUP(Kobiety[[#This Row],[Nazwisko i Imię]],masowy!$O$23:$P$40,2,0),0)</f>
        <v>11</v>
      </c>
      <c r="AA17" s="6">
        <f>IFERROR(VLOOKUP(Kobiety[[#This Row],[Nazwisko i Imię]],'1500 m'!$O$23:$P$40,2,0),0)</f>
        <v>0</v>
      </c>
      <c r="AB17" s="7">
        <f>IFERROR(VLOOKUP(Kobiety[[#This Row],[Nazwisko i Imię]],'500 m'!$Y$23:$Z$40,2,0),0)</f>
        <v>0</v>
      </c>
      <c r="AC17" s="7">
        <f>IFERROR(VLOOKUP(Kobiety[[#This Row],[Nazwisko i Imię]],'1000 m'!$Q$23:$R$40,2,0),0)</f>
        <v>0</v>
      </c>
      <c r="AD17" s="7">
        <f>IFERROR(VLOOKUP(Kobiety[[#This Row],[Nazwisko i Imię]],'3000 m'!$Q$23:$R$40,2,0),0)</f>
        <v>0</v>
      </c>
      <c r="AE17" s="7">
        <f>IFERROR(VLOOKUP(Kobiety[[#This Row],[Nazwisko i Imię]],'1500 m'!$Q$23:$R$40,2,0),0)</f>
        <v>0</v>
      </c>
      <c r="AF17" s="7">
        <f>IFERROR(VLOOKUP(Kobiety[[#This Row],[Nazwisko i Imię]],masowy!$Q$23:$R$40,2,0),0)</f>
        <v>0</v>
      </c>
      <c r="AG17" s="8">
        <f t="shared" si="0"/>
        <v>1</v>
      </c>
      <c r="AH17" s="8">
        <f>SUM(Kobiety[[#This Row],[1000m bieg 5]],Kobiety[[#This Row],[1000m bieg 4]],Kobiety[[#This Row],[1000m bieg 3]],Kobiety[[#This Row],[1000m bieg 2]],Kobiety[[#This Row],[1000m bieg 1]])</f>
        <v>9</v>
      </c>
      <c r="AI17" s="8">
        <f>SUM(Kobiety[[#This Row],[1500m bieg 5]],Kobiety[[#This Row],[1500m bieg 4]],Kobiety[[#This Row],[1500m bieg 3]],Kobiety[[#This Row],[1500m bieg 2]],Kobiety[[#This Row],[1500m bieg 1]])</f>
        <v>9</v>
      </c>
      <c r="AJ17" s="19">
        <f>SUM(Kobiety[[#This Row],[3000m bieg 5]],Kobiety[[#This Row],[3000m bieg 4]],Kobiety[[#This Row],[3000m bieg 3]],Kobiety[[#This Row],[3000m bieg 2]],Kobiety[[#This Row],[3000m bieg 1]])</f>
        <v>18.5</v>
      </c>
      <c r="AK17" s="29">
        <f>SUM(Kobiety[[#This Row],[bieg masowy 5]],Kobiety[[#This Row],[bieg masowy bieg 1]],Kobiety[[#This Row],[bieg masowy 2]],Kobiety[[#This Row],[bieg masowy 4]],Kobiety[[#This Row],[bieg masowy 3]])</f>
        <v>11</v>
      </c>
      <c r="AL17" s="61" cm="1">
        <f t="array" ref="AL17">SUM(Kobiety[[#This Row],[500 m]:[Bieg masowy]]/2)</f>
        <v>24.25</v>
      </c>
    </row>
    <row r="18" spans="1:38" x14ac:dyDescent="0.25">
      <c r="A18" t="s">
        <v>1836</v>
      </c>
      <c r="B18" s="103" t="str">
        <f>VLOOKUP(A18,Licencje[],10,FALSE)</f>
        <v>MKS Cuprum Lubin</v>
      </c>
      <c r="C18" s="135" t="str">
        <f>VLOOKUP(A18,Licencje[],5,FALSE)</f>
        <v>C-1</v>
      </c>
      <c r="D18" s="51">
        <f>IFERROR(VLOOKUP(Kobiety[[#This Row],[Nazwisko i Imię]],'500 m'!$I$23:$J$40,2,0),0)</f>
        <v>6</v>
      </c>
      <c r="E18" s="51">
        <f>IFERROR(VLOOKUP(Kobiety[[#This Row],[Nazwisko i Imię]],'1000 m'!$I$23:$J$40,2,0),0)</f>
        <v>6</v>
      </c>
      <c r="F18" s="51">
        <f>IFERROR(VLOOKUP(Kobiety[[#This Row],[Nazwisko i Imię]],'3000 m'!$I$23:$J$40,2,0),0)</f>
        <v>0</v>
      </c>
      <c r="G18" s="51">
        <f>IFERROR(VLOOKUP(Kobiety[[#This Row],[Nazwisko i Imię]],'500 m'!$K$23:$L$40,2,0),0)</f>
        <v>3</v>
      </c>
      <c r="H18" s="51">
        <f>IFERROR(VLOOKUP(Kobiety[[#This Row],[Nazwisko i Imię]],'1500 m'!$I$23:$J$40,2,0),0)</f>
        <v>1</v>
      </c>
      <c r="I18" s="45">
        <f>IFERROR(VLOOKUP(Kobiety[[#This Row],[Nazwisko i Imię]],masowy!$I$23:$J$40,2,0),0)</f>
        <v>7.5</v>
      </c>
      <c r="J18" s="52">
        <f>IFERROR(VLOOKUP(Kobiety[[#This Row],[Nazwisko i Imię]],'500 m'!$M$23:$N$40,2,0),0)</f>
        <v>9</v>
      </c>
      <c r="K18" s="52">
        <f>IFERROR(VLOOKUP(Kobiety[[#This Row],[Nazwisko i Imię]],'1000 m'!$K$23:$L$40,2,0),0)</f>
        <v>0</v>
      </c>
      <c r="L18" s="52">
        <f>IFERROR(VLOOKUP(Kobiety[[#This Row],[Nazwisko i Imię]],'3000 m'!$K$23:$L$40,2,0),0)</f>
        <v>0</v>
      </c>
      <c r="M18" s="52">
        <f>IFERROR(VLOOKUP(Kobiety[[#This Row],[Nazwisko i Imię]],'500 m'!$O$23:$P$40,2,0),0)</f>
        <v>0</v>
      </c>
      <c r="N18" s="46">
        <f>IFERROR(VLOOKUP(Kobiety[[#This Row],[Nazwisko i Imię]],masowy!$K$23:$L$40,2,0),0)</f>
        <v>0</v>
      </c>
      <c r="O18" s="52">
        <f>IFERROR(VLOOKUP(Kobiety[[#This Row],[Nazwisko i Imię]],'1500 m'!$K$23:$L$40,2,0),0)</f>
        <v>11</v>
      </c>
      <c r="P18" s="53">
        <f>IFERROR(VLOOKUP(Kobiety[[#This Row],[Nazwisko i Imię]],'500 m'!$Q$23:$R$40,2,0),0)</f>
        <v>0</v>
      </c>
      <c r="Q18" s="53">
        <f>IFERROR(VLOOKUP(Kobiety[[#This Row],[Nazwisko i Imię]],'1000 m'!$M$23:$N$40,2,0),0)</f>
        <v>0</v>
      </c>
      <c r="R18" s="53">
        <f>IFERROR(VLOOKUP(Kobiety[[#This Row],[Nazwisko i Imię]],'3000 m'!$M$23:$N$40,2,0),0)</f>
        <v>0</v>
      </c>
      <c r="S18" s="53">
        <f>IFERROR(VLOOKUP(Kobiety[[#This Row],[Nazwisko i Imię]],'500 m'!$S$23:$T$40,2,0),0)</f>
        <v>0</v>
      </c>
      <c r="T18" s="47">
        <f>IFERROR(VLOOKUP(Kobiety[[#This Row],[Nazwisko i Imię]],'1500 m'!$M$23:$N$40,2,0),0)</f>
        <v>0</v>
      </c>
      <c r="U18" s="53">
        <f>IFERROR(VLOOKUP(Kobiety[[#This Row],[Nazwisko i Imię]],masowy!$M$23:$N$40,2,0),0)</f>
        <v>0</v>
      </c>
      <c r="V18" s="54">
        <f>IFERROR(VLOOKUP(Kobiety[[#This Row],[Nazwisko i Imię]],'500 m'!$U$23:$V$40,2,0),0)</f>
        <v>5</v>
      </c>
      <c r="W18" s="54">
        <f>IFERROR(VLOOKUP(Kobiety[[#This Row],[Nazwisko i Imię]],'1000 m'!$O$23:$P$40,2,0),0)</f>
        <v>0</v>
      </c>
      <c r="X18" s="54">
        <f>IFERROR(VLOOKUP(Kobiety[[#This Row],[Nazwisko i Imię]],'3000 m'!$O$23:$P$40,2,0),0)</f>
        <v>9</v>
      </c>
      <c r="Y18" s="54">
        <f>IFERROR(VLOOKUP(Kobiety[[#This Row],[Nazwisko i Imię]],'500 m'!$W$23:$X$40,2,0),0)</f>
        <v>7</v>
      </c>
      <c r="Z18" s="48">
        <f>IFERROR(VLOOKUP(Kobiety[[#This Row],[Nazwisko i Imię]],masowy!$O$23:$P$40,2,0),0)</f>
        <v>0</v>
      </c>
      <c r="AA18" s="54">
        <f>IFERROR(VLOOKUP(Kobiety[[#This Row],[Nazwisko i Imię]],'1500 m'!$O$23:$P$40,2,0),0)</f>
        <v>8</v>
      </c>
      <c r="AB18" s="55">
        <f>IFERROR(VLOOKUP(Kobiety[[#This Row],[Nazwisko i Imię]],'500 m'!$Y$23:$Z$40,2,0),0)</f>
        <v>0</v>
      </c>
      <c r="AC18" s="55">
        <f>IFERROR(VLOOKUP(Kobiety[[#This Row],[Nazwisko i Imię]],'1000 m'!$Q$23:$R$40,2,0),0)</f>
        <v>0</v>
      </c>
      <c r="AD18" s="55">
        <f>IFERROR(VLOOKUP(Kobiety[[#This Row],[Nazwisko i Imię]],'3000 m'!$Q$23:$R$40,2,0),0)</f>
        <v>0</v>
      </c>
      <c r="AE18" s="55">
        <f>IFERROR(VLOOKUP(Kobiety[[#This Row],[Nazwisko i Imię]],'1500 m'!$Q$23:$R$40,2,0),0)</f>
        <v>2</v>
      </c>
      <c r="AF18" s="55">
        <f>IFERROR(VLOOKUP(Kobiety[[#This Row],[Nazwisko i Imię]],masowy!$Q$23:$R$40,2,0),0)</f>
        <v>0</v>
      </c>
      <c r="AG18" s="56">
        <f t="shared" si="0"/>
        <v>30</v>
      </c>
      <c r="AH18" s="56">
        <f>SUM(Kobiety[[#This Row],[1000m bieg 5]],Kobiety[[#This Row],[1000m bieg 4]],Kobiety[[#This Row],[1000m bieg 3]],Kobiety[[#This Row],[1000m bieg 2]],Kobiety[[#This Row],[1000m bieg 1]])</f>
        <v>6</v>
      </c>
      <c r="AI18" s="56">
        <f>SUM(Kobiety[[#This Row],[1500m bieg 5]],Kobiety[[#This Row],[1500m bieg 4]],Kobiety[[#This Row],[1500m bieg 3]],Kobiety[[#This Row],[1500m bieg 2]],Kobiety[[#This Row],[1500m bieg 1]])</f>
        <v>22</v>
      </c>
      <c r="AJ18" s="57">
        <f>SUM(Kobiety[[#This Row],[3000m bieg 5]],Kobiety[[#This Row],[3000m bieg 4]],Kobiety[[#This Row],[3000m bieg 3]],Kobiety[[#This Row],[3000m bieg 2]],Kobiety[[#This Row],[3000m bieg 1]])</f>
        <v>9</v>
      </c>
      <c r="AK18" s="50">
        <f>SUM(Kobiety[[#This Row],[bieg masowy 5]],Kobiety[[#This Row],[bieg masowy bieg 1]],Kobiety[[#This Row],[bieg masowy 2]],Kobiety[[#This Row],[bieg masowy 4]],Kobiety[[#This Row],[bieg masowy 3]])</f>
        <v>7.5</v>
      </c>
      <c r="AL18" s="61">
        <f t="array" ref="AL18">SUM(Kobiety[[#This Row],[500 m]:[Bieg masowy]]/2)</f>
        <v>37.25</v>
      </c>
    </row>
    <row r="19" spans="1:38" x14ac:dyDescent="0.25">
      <c r="A19" t="s">
        <v>1840</v>
      </c>
      <c r="B19" s="20" t="str">
        <f>VLOOKUP(A19,Licencje[],10,FALSE)</f>
        <v>WTŁ Stegny Warszawa</v>
      </c>
      <c r="C19" s="42" t="str">
        <f>VLOOKUP(A19,Licencje[],5,FALSE)</f>
        <v>C-1</v>
      </c>
      <c r="D19" s="3">
        <f>IFERROR(VLOOKUP(Kobiety[[#This Row],[Nazwisko i Imię]],'500 m'!$I$23:$J$40,2,0),0)</f>
        <v>0</v>
      </c>
      <c r="E19" s="3">
        <f>IFERROR(VLOOKUP(Kobiety[[#This Row],[Nazwisko i Imię]],'1000 m'!$I$23:$J$40,2,0),0)</f>
        <v>0</v>
      </c>
      <c r="F19" s="3">
        <f>IFERROR(VLOOKUP(Kobiety[[#This Row],[Nazwisko i Imię]],'3000 m'!$I$23:$J$40,2,0),0)</f>
        <v>0</v>
      </c>
      <c r="G19" s="3">
        <f>IFERROR(VLOOKUP(Kobiety[[#This Row],[Nazwisko i Imię]],'500 m'!$K$23:$L$40,2,0),0)</f>
        <v>0</v>
      </c>
      <c r="H19" s="3">
        <f>IFERROR(VLOOKUP(Kobiety[[#This Row],[Nazwisko i Imię]],'1500 m'!$I$23:$J$40,2,0),0)</f>
        <v>0</v>
      </c>
      <c r="I19" s="25">
        <f>IFERROR(VLOOKUP(Kobiety[[#This Row],[Nazwisko i Imię]],masowy!$I$23:$J$40,2,0),0)</f>
        <v>0</v>
      </c>
      <c r="J19" s="5">
        <f>IFERROR(VLOOKUP(Kobiety[[#This Row],[Nazwisko i Imię]],'500 m'!$M$23:$N$40,2,0),0)</f>
        <v>11</v>
      </c>
      <c r="K19" s="5">
        <f>IFERROR(VLOOKUP(Kobiety[[#This Row],[Nazwisko i Imię]],'1000 m'!$K$23:$L$40,2,0),0)</f>
        <v>0</v>
      </c>
      <c r="L19" s="5">
        <f>IFERROR(VLOOKUP(Kobiety[[#This Row],[Nazwisko i Imię]],'3000 m'!$K$23:$L$40,2,0),0)</f>
        <v>0</v>
      </c>
      <c r="M19" s="5">
        <f>IFERROR(VLOOKUP(Kobiety[[#This Row],[Nazwisko i Imię]],'500 m'!$O$23:$P$40,2,0),0)</f>
        <v>14</v>
      </c>
      <c r="N19" s="30">
        <f>IFERROR(VLOOKUP(Kobiety[[#This Row],[Nazwisko i Imię]],masowy!$K$23:$L$40,2,0),0)</f>
        <v>0</v>
      </c>
      <c r="O19" s="5">
        <f>IFERROR(VLOOKUP(Kobiety[[#This Row],[Nazwisko i Imię]],'1500 m'!$K$23:$L$40,2,0),0)</f>
        <v>0</v>
      </c>
      <c r="P19" s="4">
        <f>IFERROR(VLOOKUP(Kobiety[[#This Row],[Nazwisko i Imię]],'500 m'!$Q$23:$R$40,2,0),0)</f>
        <v>13</v>
      </c>
      <c r="Q19" s="4">
        <f>IFERROR(VLOOKUP(Kobiety[[#This Row],[Nazwisko i Imię]],'1000 m'!$M$23:$N$40,2,0),0)</f>
        <v>13</v>
      </c>
      <c r="R19" s="4">
        <f>IFERROR(VLOOKUP(Kobiety[[#This Row],[Nazwisko i Imię]],'3000 m'!$M$23:$N$40,2,0),0)</f>
        <v>0</v>
      </c>
      <c r="S19" s="4">
        <f>IFERROR(VLOOKUP(Kobiety[[#This Row],[Nazwisko i Imię]],'500 m'!$S$23:$T$40,2,0),0)</f>
        <v>15</v>
      </c>
      <c r="T19" s="26">
        <f>IFERROR(VLOOKUP(Kobiety[[#This Row],[Nazwisko i Imię]],'1500 m'!$M$23:$N$40,2,0),0)</f>
        <v>11</v>
      </c>
      <c r="U19" s="4">
        <f>IFERROR(VLOOKUP(Kobiety[[#This Row],[Nazwisko i Imię]],masowy!$M$23:$N$40,2,0),0)</f>
        <v>0</v>
      </c>
      <c r="V19" s="6">
        <f>IFERROR(VLOOKUP(Kobiety[[#This Row],[Nazwisko i Imię]],'500 m'!$U$23:$V$40,2,0),0)</f>
        <v>10</v>
      </c>
      <c r="W19" s="6">
        <f>IFERROR(VLOOKUP(Kobiety[[#This Row],[Nazwisko i Imię]],'1000 m'!$O$23:$P$40,2,0),0)</f>
        <v>10</v>
      </c>
      <c r="X19" s="6">
        <f>IFERROR(VLOOKUP(Kobiety[[#This Row],[Nazwisko i Imię]],'3000 m'!$O$23:$P$40,2,0),0)</f>
        <v>0</v>
      </c>
      <c r="Y19" s="6">
        <f>IFERROR(VLOOKUP(Kobiety[[#This Row],[Nazwisko i Imię]],'500 m'!$W$23:$X$40,2,0),0)</f>
        <v>12</v>
      </c>
      <c r="Z19" s="27">
        <f>IFERROR(VLOOKUP(Kobiety[[#This Row],[Nazwisko i Imię]],masowy!$O$23:$P$40,2,0),0)</f>
        <v>0</v>
      </c>
      <c r="AA19" s="6">
        <f>IFERROR(VLOOKUP(Kobiety[[#This Row],[Nazwisko i Imię]],'1500 m'!$O$23:$P$40,2,0),0)</f>
        <v>0</v>
      </c>
      <c r="AB19" s="174">
        <f>IFERROR(VLOOKUP(Kobiety[[#This Row],[Nazwisko i Imię]],'500 m'!$Y$23:$Z$40,2,0),0)</f>
        <v>11</v>
      </c>
      <c r="AC19" s="7">
        <f>IFERROR(VLOOKUP(Kobiety[[#This Row],[Nazwisko i Imię]],'1000 m'!$Q$23:$R$40,2,0),0)</f>
        <v>14</v>
      </c>
      <c r="AD19" s="7">
        <f>IFERROR(VLOOKUP(Kobiety[[#This Row],[Nazwisko i Imię]],'3000 m'!$Q$23:$R$40,2,0),0)</f>
        <v>0</v>
      </c>
      <c r="AE19" s="174">
        <f>IFERROR(VLOOKUP(Kobiety[[#This Row],[Nazwisko i Imię]],'1500 m'!$Q$23:$R$40,2,0),0)</f>
        <v>0</v>
      </c>
      <c r="AF19" s="7">
        <f>IFERROR(VLOOKUP(Kobiety[[#This Row],[Nazwisko i Imię]],masowy!$Q$23:$R$40,2,0),0)</f>
        <v>0</v>
      </c>
      <c r="AG19" s="176">
        <f t="shared" si="0"/>
        <v>86</v>
      </c>
      <c r="AH19" s="8">
        <f>SUM(Kobiety[[#This Row],[1000m bieg 5]],Kobiety[[#This Row],[1000m bieg 4]],Kobiety[[#This Row],[1000m bieg 3]],Kobiety[[#This Row],[1000m bieg 2]],Kobiety[[#This Row],[1000m bieg 1]])</f>
        <v>37</v>
      </c>
      <c r="AI19" s="176">
        <f>SUM(Kobiety[[#This Row],[1500m bieg 5]],Kobiety[[#This Row],[1500m bieg 4]],Kobiety[[#This Row],[1500m bieg 3]],Kobiety[[#This Row],[1500m bieg 2]],Kobiety[[#This Row],[1500m bieg 1]])</f>
        <v>11</v>
      </c>
      <c r="AJ19" s="19">
        <f>SUM(Kobiety[[#This Row],[3000m bieg 5]],Kobiety[[#This Row],[3000m bieg 4]],Kobiety[[#This Row],[3000m bieg 3]],Kobiety[[#This Row],[3000m bieg 2]],Kobiety[[#This Row],[3000m bieg 1]])</f>
        <v>0</v>
      </c>
      <c r="AK19" s="29">
        <f>SUM(Kobiety[[#This Row],[bieg masowy 5]],Kobiety[[#This Row],[bieg masowy bieg 1]],Kobiety[[#This Row],[bieg masowy 2]],Kobiety[[#This Row],[bieg masowy 4]],Kobiety[[#This Row],[bieg masowy 3]])</f>
        <v>0</v>
      </c>
      <c r="AL19" s="61" cm="1">
        <f t="array" ref="AL19">SUM(Kobiety[[#This Row],[500 m]:[Bieg masowy]]/2)</f>
        <v>67</v>
      </c>
    </row>
    <row r="20" spans="1:38" x14ac:dyDescent="0.25">
      <c r="A20" t="s">
        <v>1831</v>
      </c>
      <c r="B20" s="103" t="str">
        <f>VLOOKUP(A20,Licencje[],10,FALSE)</f>
        <v>Akademia Sportowego Rozwoju Natalii Czerwonki</v>
      </c>
      <c r="C20" s="135" t="str">
        <f>VLOOKUP(A20,Licencje[],5,FALSE)</f>
        <v>C-2</v>
      </c>
      <c r="D20" s="51">
        <f>IFERROR(VLOOKUP(Kobiety[[#This Row],[Nazwisko i Imię]],'500 m'!$I$23:$J$40,2,0),0)</f>
        <v>0</v>
      </c>
      <c r="E20" s="51">
        <f>IFERROR(VLOOKUP(Kobiety[[#This Row],[Nazwisko i Imię]],'1000 m'!$I$23:$J$40,2,0),0)</f>
        <v>16</v>
      </c>
      <c r="F20" s="51">
        <f>IFERROR(VLOOKUP(Kobiety[[#This Row],[Nazwisko i Imię]],'3000 m'!$I$23:$J$40,2,0),0)</f>
        <v>0</v>
      </c>
      <c r="G20" s="51">
        <f>IFERROR(VLOOKUP(Kobiety[[#This Row],[Nazwisko i Imię]],'500 m'!$K$23:$L$40,2,0),0)</f>
        <v>15</v>
      </c>
      <c r="H20" s="51">
        <f>IFERROR(VLOOKUP(Kobiety[[#This Row],[Nazwisko i Imię]],'1500 m'!$I$23:$J$40,2,0),0)</f>
        <v>15</v>
      </c>
      <c r="I20" s="45">
        <f>IFERROR(VLOOKUP(Kobiety[[#This Row],[Nazwisko i Imię]],masowy!$I$23:$J$40,2,0),0)</f>
        <v>0</v>
      </c>
      <c r="J20" s="52">
        <f>IFERROR(VLOOKUP(Kobiety[[#This Row],[Nazwisko i Imię]],'500 m'!$M$23:$N$40,2,0),0)</f>
        <v>0</v>
      </c>
      <c r="K20" s="52">
        <f>IFERROR(VLOOKUP(Kobiety[[#This Row],[Nazwisko i Imię]],'1000 m'!$K$23:$L$40,2,0),0)</f>
        <v>0</v>
      </c>
      <c r="L20" s="52">
        <f>IFERROR(VLOOKUP(Kobiety[[#This Row],[Nazwisko i Imię]],'3000 m'!$K$23:$L$40,2,0),0)</f>
        <v>0</v>
      </c>
      <c r="M20" s="52">
        <f>IFERROR(VLOOKUP(Kobiety[[#This Row],[Nazwisko i Imię]],'500 m'!$O$23:$P$40,2,0),0)</f>
        <v>0</v>
      </c>
      <c r="N20" s="46">
        <f>IFERROR(VLOOKUP(Kobiety[[#This Row],[Nazwisko i Imię]],masowy!$K$23:$L$40,2,0),0)</f>
        <v>0</v>
      </c>
      <c r="O20" s="52">
        <f>IFERROR(VLOOKUP(Kobiety[[#This Row],[Nazwisko i Imię]],'1500 m'!$K$23:$L$40,2,0),0)</f>
        <v>0</v>
      </c>
      <c r="P20" s="53">
        <f>IFERROR(VLOOKUP(Kobiety[[#This Row],[Nazwisko i Imię]],'500 m'!$Q$23:$R$40,2,0),0)</f>
        <v>0</v>
      </c>
      <c r="Q20" s="47">
        <f>IFERROR(VLOOKUP(Kobiety[[#This Row],[Nazwisko i Imię]],'1000 m'!$M$23:$N$40,2,0),0)</f>
        <v>0</v>
      </c>
      <c r="R20" s="53">
        <f>IFERROR(VLOOKUP(Kobiety[[#This Row],[Nazwisko i Imię]],'3000 m'!$M$23:$N$40,2,0),0)</f>
        <v>0</v>
      </c>
      <c r="S20" s="53">
        <f>IFERROR(VLOOKUP(Kobiety[[#This Row],[Nazwisko i Imię]],'500 m'!$S$23:$T$40,2,0),0)</f>
        <v>0</v>
      </c>
      <c r="T20" s="47">
        <f>IFERROR(VLOOKUP(Kobiety[[#This Row],[Nazwisko i Imię]],'1500 m'!$M$23:$N$40,2,0),0)</f>
        <v>0</v>
      </c>
      <c r="U20" s="53">
        <f>IFERROR(VLOOKUP(Kobiety[[#This Row],[Nazwisko i Imię]],masowy!$M$23:$N$40,2,0),0)</f>
        <v>0</v>
      </c>
      <c r="V20" s="54">
        <f>IFERROR(VLOOKUP(Kobiety[[#This Row],[Nazwisko i Imię]],'500 m'!$U$23:$V$40,2,0),0)</f>
        <v>0</v>
      </c>
      <c r="W20" s="54">
        <f>IFERROR(VLOOKUP(Kobiety[[#This Row],[Nazwisko i Imię]],'1000 m'!$O$23:$P$40,2,0),0)</f>
        <v>0</v>
      </c>
      <c r="X20" s="54">
        <f>IFERROR(VLOOKUP(Kobiety[[#This Row],[Nazwisko i Imię]],'3000 m'!$O$23:$P$40,2,0),0)</f>
        <v>0</v>
      </c>
      <c r="Y20" s="54">
        <f>IFERROR(VLOOKUP(Kobiety[[#This Row],[Nazwisko i Imię]],'500 m'!$W$23:$X$40,2,0),0)</f>
        <v>0</v>
      </c>
      <c r="Z20" s="48">
        <f>IFERROR(VLOOKUP(Kobiety[[#This Row],[Nazwisko i Imię]],masowy!$O$23:$P$40,2,0),0)</f>
        <v>0</v>
      </c>
      <c r="AA20" s="54">
        <f>IFERROR(VLOOKUP(Kobiety[[#This Row],[Nazwisko i Imię]],'1500 m'!$O$23:$P$40,2,0),0)</f>
        <v>0</v>
      </c>
      <c r="AB20" s="55">
        <f>IFERROR(VLOOKUP(Kobiety[[#This Row],[Nazwisko i Imię]],'500 m'!$Y$23:$Z$40,2,0),0)</f>
        <v>0</v>
      </c>
      <c r="AC20" s="55">
        <f>IFERROR(VLOOKUP(Kobiety[[#This Row],[Nazwisko i Imię]],'1000 m'!$Q$23:$R$40,2,0),0)</f>
        <v>0</v>
      </c>
      <c r="AD20" s="55">
        <f>IFERROR(VLOOKUP(Kobiety[[#This Row],[Nazwisko i Imię]],'3000 m'!$Q$23:$R$40,2,0),0)</f>
        <v>0</v>
      </c>
      <c r="AE20" s="55">
        <f>IFERROR(VLOOKUP(Kobiety[[#This Row],[Nazwisko i Imię]],'1500 m'!$Q$23:$R$40,2,0),0)</f>
        <v>0</v>
      </c>
      <c r="AF20" s="55">
        <f>IFERROR(VLOOKUP(Kobiety[[#This Row],[Nazwisko i Imię]],masowy!$Q$23:$R$40,2,0),0)</f>
        <v>0</v>
      </c>
      <c r="AG20" s="56">
        <f t="shared" si="0"/>
        <v>15</v>
      </c>
      <c r="AH20" s="8">
        <f>SUM(Kobiety[[#This Row],[1000m bieg 5]],Kobiety[[#This Row],[1000m bieg 4]],Kobiety[[#This Row],[1000m bieg 3]],Kobiety[[#This Row],[1000m bieg 2]],Kobiety[[#This Row],[1000m bieg 1]])</f>
        <v>16</v>
      </c>
      <c r="AI20" s="56">
        <f>SUM(Kobiety[[#This Row],[1500m bieg 5]],Kobiety[[#This Row],[1500m bieg 4]],Kobiety[[#This Row],[1500m bieg 3]],Kobiety[[#This Row],[1500m bieg 2]],Kobiety[[#This Row],[1500m bieg 1]])</f>
        <v>15</v>
      </c>
      <c r="AJ20" s="19">
        <f>SUM(Kobiety[[#This Row],[3000m bieg 5]],Kobiety[[#This Row],[3000m bieg 4]],Kobiety[[#This Row],[3000m bieg 3]],Kobiety[[#This Row],[3000m bieg 2]],Kobiety[[#This Row],[3000m bieg 1]])</f>
        <v>0</v>
      </c>
      <c r="AK20" s="50">
        <f>SUM(Kobiety[[#This Row],[bieg masowy 5]],Kobiety[[#This Row],[bieg masowy bieg 1]],Kobiety[[#This Row],[bieg masowy 2]],Kobiety[[#This Row],[bieg masowy 4]],Kobiety[[#This Row],[bieg masowy 3]])</f>
        <v>0</v>
      </c>
      <c r="AL20" s="61">
        <f t="array" ref="AL20">SUM(Kobiety[[#This Row],[500 m]:[Bieg masowy]]/2)</f>
        <v>23</v>
      </c>
    </row>
    <row r="21" spans="1:38" x14ac:dyDescent="0.25">
      <c r="A21" t="s">
        <v>1887</v>
      </c>
      <c r="B21" s="20" t="str">
        <f>VLOOKUP(A21,Licencje[],10,FALSE)</f>
        <v>UKS Sparta Grodzisk Mazowiecki</v>
      </c>
      <c r="C21" s="42" t="str">
        <f>VLOOKUP(A21,Licencje[],5,FALSE)</f>
        <v>C-1</v>
      </c>
      <c r="D21" s="51">
        <f>IFERROR(VLOOKUP(Kobiety[[#This Row],[Nazwisko i Imię]],'500 m'!$I$23:$J$40,2,0),0)</f>
        <v>0</v>
      </c>
      <c r="E21" s="51">
        <f>IFERROR(VLOOKUP(Kobiety[[#This Row],[Nazwisko i Imię]],'1000 m'!$I$23:$J$40,2,0),0)</f>
        <v>0</v>
      </c>
      <c r="F21" s="51">
        <f>IFERROR(VLOOKUP(Kobiety[[#This Row],[Nazwisko i Imię]],'3000 m'!$I$23:$J$40,2,0),0)</f>
        <v>0</v>
      </c>
      <c r="G21" s="51">
        <f>IFERROR(VLOOKUP(Kobiety[[#This Row],[Nazwisko i Imię]],'500 m'!$K$23:$L$40,2,0),0)</f>
        <v>0</v>
      </c>
      <c r="H21" s="51">
        <f>IFERROR(VLOOKUP(Kobiety[[#This Row],[Nazwisko i Imię]],'1500 m'!$I$23:$J$40,2,0),0)</f>
        <v>0</v>
      </c>
      <c r="I21" s="45">
        <f>IFERROR(VLOOKUP(Kobiety[[#This Row],[Nazwisko i Imię]],masowy!$I$23:$J$40,2,0),0)</f>
        <v>0</v>
      </c>
      <c r="J21" s="52">
        <f>IFERROR(VLOOKUP(Kobiety[[#This Row],[Nazwisko i Imię]],'500 m'!$M$23:$N$40,2,0),0)</f>
        <v>0</v>
      </c>
      <c r="K21" s="52">
        <f>IFERROR(VLOOKUP(Kobiety[[#This Row],[Nazwisko i Imię]],'1000 m'!$K$23:$L$40,2,0),0)</f>
        <v>0</v>
      </c>
      <c r="L21" s="52">
        <f>IFERROR(VLOOKUP(Kobiety[[#This Row],[Nazwisko i Imię]],'3000 m'!$K$23:$L$40,2,0),0)</f>
        <v>0</v>
      </c>
      <c r="M21" s="52">
        <f>IFERROR(VLOOKUP(Kobiety[[#This Row],[Nazwisko i Imię]],'500 m'!$O$23:$P$40,2,0),0)</f>
        <v>0</v>
      </c>
      <c r="N21" s="46">
        <f>IFERROR(VLOOKUP(Kobiety[[#This Row],[Nazwisko i Imię]],masowy!$K$23:$L$40,2,0),0)</f>
        <v>0</v>
      </c>
      <c r="O21" s="52">
        <f>IFERROR(VLOOKUP(Kobiety[[#This Row],[Nazwisko i Imię]],'1500 m'!$K$23:$L$40,2,0),0)</f>
        <v>0</v>
      </c>
      <c r="P21" s="53">
        <f>IFERROR(VLOOKUP(Kobiety[[#This Row],[Nazwisko i Imię]],'500 m'!$Q$23:$R$40,2,0),0)</f>
        <v>0</v>
      </c>
      <c r="Q21" s="47">
        <f>IFERROR(VLOOKUP(Kobiety[[#This Row],[Nazwisko i Imię]],'1000 m'!$M$23:$N$40,2,0),0)</f>
        <v>0</v>
      </c>
      <c r="R21" s="53">
        <f>IFERROR(VLOOKUP(Kobiety[[#This Row],[Nazwisko i Imię]],'3000 m'!$M$23:$N$40,2,0),0)</f>
        <v>0</v>
      </c>
      <c r="S21" s="53">
        <f>IFERROR(VLOOKUP(Kobiety[[#This Row],[Nazwisko i Imię]],'500 m'!$S$23:$T$40,2,0),0)</f>
        <v>0</v>
      </c>
      <c r="T21" s="47">
        <f>IFERROR(VLOOKUP(Kobiety[[#This Row],[Nazwisko i Imię]],'1500 m'!$M$23:$N$40,2,0),0)</f>
        <v>0</v>
      </c>
      <c r="U21" s="53">
        <f>IFERROR(VLOOKUP(Kobiety[[#This Row],[Nazwisko i Imię]],masowy!$M$23:$N$40,2,0),0)</f>
        <v>0</v>
      </c>
      <c r="V21" s="54">
        <f>IFERROR(VLOOKUP(Kobiety[[#This Row],[Nazwisko i Imię]],'500 m'!$U$23:$V$40,2,0),0)</f>
        <v>0</v>
      </c>
      <c r="W21" s="54">
        <f>IFERROR(VLOOKUP(Kobiety[[#This Row],[Nazwisko i Imię]],'1000 m'!$O$23:$P$40,2,0),0)</f>
        <v>3</v>
      </c>
      <c r="X21" s="54">
        <f>IFERROR(VLOOKUP(Kobiety[[#This Row],[Nazwisko i Imię]],'3000 m'!$O$23:$P$40,2,0),0)</f>
        <v>0</v>
      </c>
      <c r="Y21" s="54">
        <f>IFERROR(VLOOKUP(Kobiety[[#This Row],[Nazwisko i Imię]],'500 m'!$W$23:$X$40,2,0),0)</f>
        <v>0</v>
      </c>
      <c r="Z21" s="48">
        <f>IFERROR(VLOOKUP(Kobiety[[#This Row],[Nazwisko i Imię]],masowy!$O$23:$P$40,2,0),0)</f>
        <v>0</v>
      </c>
      <c r="AA21" s="54">
        <f>IFERROR(VLOOKUP(Kobiety[[#This Row],[Nazwisko i Imię]],'1500 m'!$O$23:$P$40,2,0),0)</f>
        <v>0</v>
      </c>
      <c r="AB21" s="55">
        <f>IFERROR(VLOOKUP(Kobiety[[#This Row],[Nazwisko i Imię]],'500 m'!$Y$23:$Z$40,2,0),0)</f>
        <v>0</v>
      </c>
      <c r="AC21" s="55">
        <f>IFERROR(VLOOKUP(Kobiety[[#This Row],[Nazwisko i Imię]],'1000 m'!$Q$23:$R$40,2,0),0)</f>
        <v>0</v>
      </c>
      <c r="AD21" s="55">
        <f>IFERROR(VLOOKUP(Kobiety[[#This Row],[Nazwisko i Imię]],'3000 m'!$Q$23:$R$40,2,0),0)</f>
        <v>0</v>
      </c>
      <c r="AE21" s="55">
        <f>IFERROR(VLOOKUP(Kobiety[[#This Row],[Nazwisko i Imię]],'1500 m'!$Q$23:$R$40,2,0),0)</f>
        <v>0</v>
      </c>
      <c r="AF21" s="55">
        <f>IFERROR(VLOOKUP(Kobiety[[#This Row],[Nazwisko i Imię]],masowy!$Q$23:$R$40,2,0),0)</f>
        <v>0</v>
      </c>
      <c r="AG21" s="8">
        <f t="shared" si="0"/>
        <v>0</v>
      </c>
      <c r="AH21" s="8">
        <f>SUM(Kobiety[[#This Row],[1000m bieg 5]],Kobiety[[#This Row],[1000m bieg 4]],Kobiety[[#This Row],[1000m bieg 3]],Kobiety[[#This Row],[1000m bieg 2]],Kobiety[[#This Row],[1000m bieg 1]])</f>
        <v>3</v>
      </c>
      <c r="AI21" s="56">
        <f>SUM(Kobiety[[#This Row],[1500m bieg 5]],Kobiety[[#This Row],[1500m bieg 4]],Kobiety[[#This Row],[1500m bieg 3]],Kobiety[[#This Row],[1500m bieg 2]],Kobiety[[#This Row],[1500m bieg 1]])</f>
        <v>0</v>
      </c>
      <c r="AJ21" s="19">
        <f>SUM(Kobiety[[#This Row],[3000m bieg 5]],Kobiety[[#This Row],[3000m bieg 4]],Kobiety[[#This Row],[3000m bieg 3]],Kobiety[[#This Row],[3000m bieg 2]],Kobiety[[#This Row],[3000m bieg 1]])</f>
        <v>0</v>
      </c>
      <c r="AK21" s="50">
        <f>SUM(Kobiety[[#This Row],[bieg masowy 5]],Kobiety[[#This Row],[bieg masowy bieg 1]],Kobiety[[#This Row],[bieg masowy 2]],Kobiety[[#This Row],[bieg masowy 4]],Kobiety[[#This Row],[bieg masowy 3]])</f>
        <v>0</v>
      </c>
      <c r="AL21" s="61" cm="1">
        <f t="array" ref="AL21">SUM(Kobiety[[#This Row],[500 m]:[Bieg masowy]]/2)</f>
        <v>1.5</v>
      </c>
    </row>
    <row r="22" spans="1:38" x14ac:dyDescent="0.25">
      <c r="A22" t="s">
        <v>1853</v>
      </c>
      <c r="B22" s="20" t="str">
        <f>VLOOKUP(A22,Licencje[],10,FALSE)</f>
        <v>IUKS Dziewiątka Tomaszów Mazowiecki</v>
      </c>
      <c r="C22" s="42" t="str">
        <f>VLOOKUP(A22,Licencje[],5,FALSE)</f>
        <v>C-1</v>
      </c>
      <c r="D22" s="3">
        <f>IFERROR(VLOOKUP(Kobiety[[#This Row],[Nazwisko i Imię]],'500 m'!$I$23:$J$40,2,0),0)</f>
        <v>0</v>
      </c>
      <c r="E22" s="3">
        <f>IFERROR(VLOOKUP(Kobiety[[#This Row],[Nazwisko i Imię]],'1000 m'!$I$23:$J$40,2,0),0)</f>
        <v>0</v>
      </c>
      <c r="F22" s="3">
        <f>IFERROR(VLOOKUP(Kobiety[[#This Row],[Nazwisko i Imię]],'3000 m'!$I$23:$J$40,2,0),0)</f>
        <v>0</v>
      </c>
      <c r="G22" s="3">
        <f>IFERROR(VLOOKUP(Kobiety[[#This Row],[Nazwisko i Imię]],'500 m'!$K$23:$L$40,2,0),0)</f>
        <v>0</v>
      </c>
      <c r="H22" s="3">
        <f>IFERROR(VLOOKUP(Kobiety[[#This Row],[Nazwisko i Imię]],'1500 m'!$I$23:$J$40,2,0),0)</f>
        <v>0</v>
      </c>
      <c r="I22" s="25">
        <f>IFERROR(VLOOKUP(Kobiety[[#This Row],[Nazwisko i Imię]],masowy!$I$23:$J$40,2,0),0)</f>
        <v>0</v>
      </c>
      <c r="J22" s="5">
        <f>IFERROR(VLOOKUP(Kobiety[[#This Row],[Nazwisko i Imię]],'500 m'!$M$23:$N$40,2,0),0)</f>
        <v>3</v>
      </c>
      <c r="K22" s="5">
        <f>IFERROR(VLOOKUP(Kobiety[[#This Row],[Nazwisko i Imię]],'1000 m'!$K$23:$L$40,2,0),0)</f>
        <v>10</v>
      </c>
      <c r="L22" s="5">
        <f>IFERROR(VLOOKUP(Kobiety[[#This Row],[Nazwisko i Imię]],'3000 m'!$K$23:$L$40,2,0),0)</f>
        <v>7</v>
      </c>
      <c r="M22" s="5">
        <f>IFERROR(VLOOKUP(Kobiety[[#This Row],[Nazwisko i Imię]],'500 m'!$O$23:$P$40,2,0),0)</f>
        <v>5</v>
      </c>
      <c r="N22" s="30">
        <f>IFERROR(VLOOKUP(Kobiety[[#This Row],[Nazwisko i Imię]],masowy!$K$23:$L$40,2,0),0)</f>
        <v>0</v>
      </c>
      <c r="O22" s="5">
        <f>IFERROR(VLOOKUP(Kobiety[[#This Row],[Nazwisko i Imię]],'1500 m'!$K$23:$L$40,2,0),0)</f>
        <v>8</v>
      </c>
      <c r="P22" s="4">
        <f>IFERROR(VLOOKUP(Kobiety[[#This Row],[Nazwisko i Imię]],'500 m'!$Q$23:$R$40,2,0),0)</f>
        <v>3</v>
      </c>
      <c r="Q22" s="47">
        <f>IFERROR(VLOOKUP(Kobiety[[#This Row],[Nazwisko i Imię]],'1000 m'!$M$23:$N$40,2,0),0)</f>
        <v>4</v>
      </c>
      <c r="R22" s="4">
        <f>IFERROR(VLOOKUP(Kobiety[[#This Row],[Nazwisko i Imię]],'3000 m'!$M$23:$N$40,2,0),0)</f>
        <v>8</v>
      </c>
      <c r="S22" s="4">
        <f>IFERROR(VLOOKUP(Kobiety[[#This Row],[Nazwisko i Imię]],'500 m'!$S$23:$T$40,2,0),0)</f>
        <v>0</v>
      </c>
      <c r="T22" s="26">
        <f>IFERROR(VLOOKUP(Kobiety[[#This Row],[Nazwisko i Imię]],'1500 m'!$M$23:$N$40,2,0),0)</f>
        <v>7</v>
      </c>
      <c r="U22" s="4">
        <f>IFERROR(VLOOKUP(Kobiety[[#This Row],[Nazwisko i Imię]],masowy!$M$23:$N$40,2,0),0)</f>
        <v>0</v>
      </c>
      <c r="V22" s="6">
        <f>IFERROR(VLOOKUP(Kobiety[[#This Row],[Nazwisko i Imię]],'500 m'!$U$23:$V$40,2,0),0)</f>
        <v>0</v>
      </c>
      <c r="W22" s="6">
        <f>IFERROR(VLOOKUP(Kobiety[[#This Row],[Nazwisko i Imię]],'1000 m'!$O$23:$P$40,2,0),0)</f>
        <v>0</v>
      </c>
      <c r="X22" s="6">
        <f>IFERROR(VLOOKUP(Kobiety[[#This Row],[Nazwisko i Imię]],'3000 m'!$O$23:$P$40,2,0),0)</f>
        <v>0</v>
      </c>
      <c r="Y22" s="6">
        <f>IFERROR(VLOOKUP(Kobiety[[#This Row],[Nazwisko i Imię]],'500 m'!$W$23:$X$40,2,0),0)</f>
        <v>0</v>
      </c>
      <c r="Z22" s="27">
        <f>IFERROR(VLOOKUP(Kobiety[[#This Row],[Nazwisko i Imię]],masowy!$O$23:$P$40,2,0),0)</f>
        <v>0</v>
      </c>
      <c r="AA22" s="6">
        <f>IFERROR(VLOOKUP(Kobiety[[#This Row],[Nazwisko i Imię]],'1500 m'!$O$23:$P$40,2,0),0)</f>
        <v>0</v>
      </c>
      <c r="AB22" s="7">
        <f>IFERROR(VLOOKUP(Kobiety[[#This Row],[Nazwisko i Imię]],'500 m'!$Y$23:$Z$40,2,0),0)</f>
        <v>0</v>
      </c>
      <c r="AC22" s="7">
        <f>IFERROR(VLOOKUP(Kobiety[[#This Row],[Nazwisko i Imię]],'1000 m'!$Q$23:$R$40,2,0),0)</f>
        <v>0</v>
      </c>
      <c r="AD22" s="7">
        <f>IFERROR(VLOOKUP(Kobiety[[#This Row],[Nazwisko i Imię]],'3000 m'!$Q$23:$R$40,2,0),0)</f>
        <v>0</v>
      </c>
      <c r="AE22" s="7">
        <f>IFERROR(VLOOKUP(Kobiety[[#This Row],[Nazwisko i Imię]],'1500 m'!$Q$23:$R$40,2,0),0)</f>
        <v>0</v>
      </c>
      <c r="AF22" s="7">
        <f>IFERROR(VLOOKUP(Kobiety[[#This Row],[Nazwisko i Imię]],masowy!$Q$23:$R$40,2,0),0)</f>
        <v>0</v>
      </c>
      <c r="AG22" s="8">
        <f t="shared" si="0"/>
        <v>11</v>
      </c>
      <c r="AH22" s="8">
        <f>SUM(Kobiety[[#This Row],[1000m bieg 5]],Kobiety[[#This Row],[1000m bieg 4]],Kobiety[[#This Row],[1000m bieg 3]],Kobiety[[#This Row],[1000m bieg 2]],Kobiety[[#This Row],[1000m bieg 1]])</f>
        <v>14</v>
      </c>
      <c r="AI22" s="8">
        <f>SUM(Kobiety[[#This Row],[1500m bieg 5]],Kobiety[[#This Row],[1500m bieg 4]],Kobiety[[#This Row],[1500m bieg 3]],Kobiety[[#This Row],[1500m bieg 2]],Kobiety[[#This Row],[1500m bieg 1]])</f>
        <v>15</v>
      </c>
      <c r="AJ22" s="19">
        <f>SUM(Kobiety[[#This Row],[3000m bieg 5]],Kobiety[[#This Row],[3000m bieg 4]],Kobiety[[#This Row],[3000m bieg 3]],Kobiety[[#This Row],[3000m bieg 2]],Kobiety[[#This Row],[3000m bieg 1]])</f>
        <v>15</v>
      </c>
      <c r="AK22" s="29">
        <f>SUM(Kobiety[[#This Row],[bieg masowy 5]],Kobiety[[#This Row],[bieg masowy bieg 1]],Kobiety[[#This Row],[bieg masowy 2]],Kobiety[[#This Row],[bieg masowy 4]],Kobiety[[#This Row],[bieg masowy 3]])</f>
        <v>0</v>
      </c>
      <c r="AL22" s="61" cm="1">
        <f t="array" ref="AL22">SUM(Kobiety[[#This Row],[500 m]:[Bieg masowy]]/2)</f>
        <v>27.5</v>
      </c>
    </row>
    <row r="23" spans="1:38" x14ac:dyDescent="0.25">
      <c r="A23" t="s">
        <v>1503</v>
      </c>
      <c r="B23" s="20" t="str">
        <f>VLOOKUP(A23,Licencje[],10,FALSE)</f>
        <v>KS Orzeł Elbląg</v>
      </c>
      <c r="C23" s="42" t="str">
        <f>VLOOKUP(A23,Licencje[],5,FALSE)</f>
        <v>C-2</v>
      </c>
      <c r="D23" s="51">
        <f>IFERROR(VLOOKUP(Kobiety[[#This Row],[Nazwisko i Imię]],'500 m'!$I$23:$J$40,2,0),0)</f>
        <v>0</v>
      </c>
      <c r="E23" s="51">
        <f>IFERROR(VLOOKUP(Kobiety[[#This Row],[Nazwisko i Imię]],'1000 m'!$I$23:$J$40,2,0),0)</f>
        <v>0</v>
      </c>
      <c r="F23" s="51">
        <f>IFERROR(VLOOKUP(Kobiety[[#This Row],[Nazwisko i Imię]],'3000 m'!$I$23:$J$40,2,0),0)</f>
        <v>9</v>
      </c>
      <c r="G23" s="51">
        <f>IFERROR(VLOOKUP(Kobiety[[#This Row],[Nazwisko i Imię]],'500 m'!$K$23:$L$40,2,0),0)</f>
        <v>0</v>
      </c>
      <c r="H23" s="51">
        <f>IFERROR(VLOOKUP(Kobiety[[#This Row],[Nazwisko i Imię]],'1500 m'!$I$23:$J$40,2,0),0)</f>
        <v>0</v>
      </c>
      <c r="I23" s="45">
        <f>IFERROR(VLOOKUP(Kobiety[[#This Row],[Nazwisko i Imię]],masowy!$I$23:$J$40,2,0),0)</f>
        <v>0</v>
      </c>
      <c r="J23" s="52">
        <f>IFERROR(VLOOKUP(Kobiety[[#This Row],[Nazwisko i Imię]],'500 m'!$M$23:$N$40,2,0),0)</f>
        <v>0</v>
      </c>
      <c r="K23" s="52">
        <f>IFERROR(VLOOKUP(Kobiety[[#This Row],[Nazwisko i Imię]],'1000 m'!$K$23:$L$40,2,0),0)</f>
        <v>8</v>
      </c>
      <c r="L23" s="52">
        <f>IFERROR(VLOOKUP(Kobiety[[#This Row],[Nazwisko i Imię]],'3000 m'!$K$23:$L$40,2,0),0)</f>
        <v>0</v>
      </c>
      <c r="M23" s="52">
        <f>IFERROR(VLOOKUP(Kobiety[[#This Row],[Nazwisko i Imię]],'500 m'!$O$23:$P$40,2,0),0)</f>
        <v>3</v>
      </c>
      <c r="N23" s="46">
        <f>IFERROR(VLOOKUP(Kobiety[[#This Row],[Nazwisko i Imię]],masowy!$K$23:$L$40,2,0),0)</f>
        <v>0</v>
      </c>
      <c r="O23" s="52">
        <f>IFERROR(VLOOKUP(Kobiety[[#This Row],[Nazwisko i Imię]],'1500 m'!$K$23:$L$40,2,0),0)</f>
        <v>4</v>
      </c>
      <c r="P23" s="53">
        <f>IFERROR(VLOOKUP(Kobiety[[#This Row],[Nazwisko i Imię]],'500 m'!$Q$23:$R$40,2,0),0)</f>
        <v>1</v>
      </c>
      <c r="Q23" s="47">
        <f>IFERROR(VLOOKUP(Kobiety[[#This Row],[Nazwisko i Imię]],'1000 m'!$M$23:$N$40,2,0),0)</f>
        <v>3</v>
      </c>
      <c r="R23" s="53">
        <f>IFERROR(VLOOKUP(Kobiety[[#This Row],[Nazwisko i Imię]],'3000 m'!$M$23:$N$40,2,0),0)</f>
        <v>0</v>
      </c>
      <c r="S23" s="53">
        <f>IFERROR(VLOOKUP(Kobiety[[#This Row],[Nazwisko i Imię]],'500 m'!$S$23:$T$40,2,0),0)</f>
        <v>8</v>
      </c>
      <c r="T23" s="47">
        <f>IFERROR(VLOOKUP(Kobiety[[#This Row],[Nazwisko i Imię]],'1500 m'!$M$23:$N$40,2,0),0)</f>
        <v>2</v>
      </c>
      <c r="U23" s="53">
        <f>IFERROR(VLOOKUP(Kobiety[[#This Row],[Nazwisko i Imię]],masowy!$M$23:$N$40,2,0),0)</f>
        <v>0</v>
      </c>
      <c r="V23" s="54">
        <f>IFERROR(VLOOKUP(Kobiety[[#This Row],[Nazwisko i Imię]],'500 m'!$U$23:$V$40,2,0),0)</f>
        <v>0</v>
      </c>
      <c r="W23" s="54">
        <f>IFERROR(VLOOKUP(Kobiety[[#This Row],[Nazwisko i Imię]],'1000 m'!$O$23:$P$40,2,0),0)</f>
        <v>0</v>
      </c>
      <c r="X23" s="54">
        <f>IFERROR(VLOOKUP(Kobiety[[#This Row],[Nazwisko i Imię]],'3000 m'!$O$23:$P$40,2,0),0)</f>
        <v>0</v>
      </c>
      <c r="Y23" s="54">
        <f>IFERROR(VLOOKUP(Kobiety[[#This Row],[Nazwisko i Imię]],'500 m'!$W$23:$X$40,2,0),0)</f>
        <v>0</v>
      </c>
      <c r="Z23" s="48">
        <f>IFERROR(VLOOKUP(Kobiety[[#This Row],[Nazwisko i Imię]],masowy!$O$23:$P$40,2,0),0)</f>
        <v>9</v>
      </c>
      <c r="AA23" s="54">
        <f>IFERROR(VLOOKUP(Kobiety[[#This Row],[Nazwisko i Imię]],'1500 m'!$O$23:$P$40,2,0),0)</f>
        <v>0</v>
      </c>
      <c r="AB23" s="55">
        <f>IFERROR(VLOOKUP(Kobiety[[#This Row],[Nazwisko i Imię]],'500 m'!$Y$23:$Z$40,2,0),0)</f>
        <v>0</v>
      </c>
      <c r="AC23" s="55">
        <f>IFERROR(VLOOKUP(Kobiety[[#This Row],[Nazwisko i Imię]],'1000 m'!$Q$23:$R$40,2,0),0)</f>
        <v>0</v>
      </c>
      <c r="AD23" s="55">
        <f>IFERROR(VLOOKUP(Kobiety[[#This Row],[Nazwisko i Imię]],'3000 m'!$Q$23:$R$40,2,0),0)</f>
        <v>10</v>
      </c>
      <c r="AE23" s="55">
        <f>IFERROR(VLOOKUP(Kobiety[[#This Row],[Nazwisko i Imię]],'1500 m'!$Q$23:$R$40,2,0),0)</f>
        <v>0</v>
      </c>
      <c r="AF23" s="55">
        <f>IFERROR(VLOOKUP(Kobiety[[#This Row],[Nazwisko i Imię]],masowy!$Q$23:$R$40,2,0),0)</f>
        <v>0</v>
      </c>
      <c r="AG23" s="8">
        <f t="shared" si="0"/>
        <v>12</v>
      </c>
      <c r="AH23" s="8">
        <f>SUM(Kobiety[[#This Row],[1000m bieg 5]],Kobiety[[#This Row],[1000m bieg 4]],Kobiety[[#This Row],[1000m bieg 3]],Kobiety[[#This Row],[1000m bieg 2]],Kobiety[[#This Row],[1000m bieg 1]])</f>
        <v>11</v>
      </c>
      <c r="AI23" s="56">
        <f>SUM(Kobiety[[#This Row],[1500m bieg 5]],Kobiety[[#This Row],[1500m bieg 4]],Kobiety[[#This Row],[1500m bieg 3]],Kobiety[[#This Row],[1500m bieg 2]],Kobiety[[#This Row],[1500m bieg 1]])</f>
        <v>6</v>
      </c>
      <c r="AJ23" s="19">
        <f>SUM(Kobiety[[#This Row],[3000m bieg 5]],Kobiety[[#This Row],[3000m bieg 4]],Kobiety[[#This Row],[3000m bieg 3]],Kobiety[[#This Row],[3000m bieg 2]],Kobiety[[#This Row],[3000m bieg 1]])</f>
        <v>19</v>
      </c>
      <c r="AK23" s="50">
        <f>SUM(Kobiety[[#This Row],[bieg masowy 5]],Kobiety[[#This Row],[bieg masowy bieg 1]],Kobiety[[#This Row],[bieg masowy 2]],Kobiety[[#This Row],[bieg masowy 4]],Kobiety[[#This Row],[bieg masowy 3]])</f>
        <v>9</v>
      </c>
      <c r="AL23" s="61" cm="1">
        <f t="array" ref="AL23">SUM(Kobiety[[#This Row],[500 m]:[Bieg masowy]]/2)</f>
        <v>28.5</v>
      </c>
    </row>
    <row r="24" spans="1:38" x14ac:dyDescent="0.25">
      <c r="A24" t="s">
        <v>1851</v>
      </c>
      <c r="B24" s="20" t="str">
        <f>VLOOKUP(A24,Licencje[],10,FALSE)</f>
        <v>KS Orzeł Elbląg</v>
      </c>
      <c r="C24" s="42" t="str">
        <f>VLOOKUP(A24,Licencje[],5,FALSE)</f>
        <v>C-1</v>
      </c>
      <c r="D24" s="3">
        <f>IFERROR(VLOOKUP(Kobiety[[#This Row],[Nazwisko i Imię]],'500 m'!$I$23:$J$40,2,0),0)</f>
        <v>0</v>
      </c>
      <c r="E24" s="3">
        <f>IFERROR(VLOOKUP(Kobiety[[#This Row],[Nazwisko i Imię]],'1000 m'!$I$23:$J$40,2,0),0)</f>
        <v>0</v>
      </c>
      <c r="F24" s="3">
        <f>IFERROR(VLOOKUP(Kobiety[[#This Row],[Nazwisko i Imię]],'3000 m'!$I$23:$J$40,2,0),0)</f>
        <v>0</v>
      </c>
      <c r="G24" s="3">
        <f>IFERROR(VLOOKUP(Kobiety[[#This Row],[Nazwisko i Imię]],'500 m'!$K$23:$L$40,2,0),0)</f>
        <v>0</v>
      </c>
      <c r="H24" s="3">
        <f>IFERROR(VLOOKUP(Kobiety[[#This Row],[Nazwisko i Imię]],'1500 m'!$I$23:$J$40,2,0),0)</f>
        <v>0</v>
      </c>
      <c r="I24" s="25">
        <f>IFERROR(VLOOKUP(Kobiety[[#This Row],[Nazwisko i Imię]],masowy!$I$23:$J$40,2,0),0)</f>
        <v>0</v>
      </c>
      <c r="J24" s="5">
        <f>IFERROR(VLOOKUP(Kobiety[[#This Row],[Nazwisko i Imię]],'500 m'!$M$23:$N$40,2,0),0)</f>
        <v>5</v>
      </c>
      <c r="K24" s="5">
        <f>IFERROR(VLOOKUP(Kobiety[[#This Row],[Nazwisko i Imię]],'1000 m'!$K$23:$L$40,2,0),0)</f>
        <v>13</v>
      </c>
      <c r="L24" s="5">
        <f>IFERROR(VLOOKUP(Kobiety[[#This Row],[Nazwisko i Imię]],'3000 m'!$K$23:$L$40,2,0),0)</f>
        <v>0</v>
      </c>
      <c r="M24" s="5">
        <f>IFERROR(VLOOKUP(Kobiety[[#This Row],[Nazwisko i Imię]],'500 m'!$O$23:$P$40,2,0),0)</f>
        <v>8</v>
      </c>
      <c r="N24" s="30">
        <f>IFERROR(VLOOKUP(Kobiety[[#This Row],[Nazwisko i Imię]],masowy!$K$23:$L$40,2,0),0)</f>
        <v>0</v>
      </c>
      <c r="O24" s="5">
        <f>IFERROR(VLOOKUP(Kobiety[[#This Row],[Nazwisko i Imię]],'1500 m'!$K$23:$L$40,2,0),0)</f>
        <v>1</v>
      </c>
      <c r="P24" s="4">
        <f>IFERROR(VLOOKUP(Kobiety[[#This Row],[Nazwisko i Imię]],'500 m'!$Q$23:$R$40,2,0),0)</f>
        <v>6</v>
      </c>
      <c r="Q24" s="47">
        <f>IFERROR(VLOOKUP(Kobiety[[#This Row],[Nazwisko i Imię]],'1000 m'!$M$23:$N$40,2,0),0)</f>
        <v>6</v>
      </c>
      <c r="R24" s="4">
        <f>IFERROR(VLOOKUP(Kobiety[[#This Row],[Nazwisko i Imię]],'3000 m'!$M$23:$N$40,2,0),0)</f>
        <v>0</v>
      </c>
      <c r="S24" s="4">
        <f>IFERROR(VLOOKUP(Kobiety[[#This Row],[Nazwisko i Imię]],'500 m'!$S$23:$T$40,2,0),0)</f>
        <v>11</v>
      </c>
      <c r="T24" s="26">
        <f>IFERROR(VLOOKUP(Kobiety[[#This Row],[Nazwisko i Imię]],'1500 m'!$M$23:$N$40,2,0),0)</f>
        <v>8</v>
      </c>
      <c r="U24" s="4">
        <f>IFERROR(VLOOKUP(Kobiety[[#This Row],[Nazwisko i Imię]],masowy!$M$23:$N$40,2,0),0)</f>
        <v>0</v>
      </c>
      <c r="V24" s="6">
        <f>IFERROR(VLOOKUP(Kobiety[[#This Row],[Nazwisko i Imię]],'500 m'!$U$23:$V$40,2,0),0)</f>
        <v>0</v>
      </c>
      <c r="W24" s="6">
        <f>IFERROR(VLOOKUP(Kobiety[[#This Row],[Nazwisko i Imię]],'1000 m'!$O$23:$P$40,2,0),0)</f>
        <v>1</v>
      </c>
      <c r="X24" s="6">
        <f>IFERROR(VLOOKUP(Kobiety[[#This Row],[Nazwisko i Imię]],'3000 m'!$O$23:$P$40,2,0),0)</f>
        <v>0</v>
      </c>
      <c r="Y24" s="6">
        <f>IFERROR(VLOOKUP(Kobiety[[#This Row],[Nazwisko i Imię]],'500 m'!$W$23:$X$40,2,0),0)</f>
        <v>0</v>
      </c>
      <c r="Z24" s="27">
        <f>IFERROR(VLOOKUP(Kobiety[[#This Row],[Nazwisko i Imię]],masowy!$O$23:$P$40,2,0),0)</f>
        <v>13</v>
      </c>
      <c r="AA24" s="6">
        <f>IFERROR(VLOOKUP(Kobiety[[#This Row],[Nazwisko i Imię]],'1500 m'!$O$23:$P$40,2,0),0)</f>
        <v>0</v>
      </c>
      <c r="AB24" s="7">
        <f>IFERROR(VLOOKUP(Kobiety[[#This Row],[Nazwisko i Imię]],'500 m'!$Y$23:$Z$40,2,0),0)</f>
        <v>0</v>
      </c>
      <c r="AC24" s="7">
        <f>IFERROR(VLOOKUP(Kobiety[[#This Row],[Nazwisko i Imię]],'1000 m'!$Q$23:$R$40,2,0),0)</f>
        <v>5</v>
      </c>
      <c r="AD24" s="7">
        <f>IFERROR(VLOOKUP(Kobiety[[#This Row],[Nazwisko i Imię]],'3000 m'!$Q$23:$R$40,2,0),0)</f>
        <v>0</v>
      </c>
      <c r="AE24" s="7">
        <f>IFERROR(VLOOKUP(Kobiety[[#This Row],[Nazwisko i Imię]],'1500 m'!$Q$23:$R$40,2,0),0)</f>
        <v>0</v>
      </c>
      <c r="AF24" s="7">
        <f>IFERROR(VLOOKUP(Kobiety[[#This Row],[Nazwisko i Imię]],masowy!$Q$23:$R$40,2,0),0)</f>
        <v>13</v>
      </c>
      <c r="AG24" s="8">
        <f t="shared" si="0"/>
        <v>30</v>
      </c>
      <c r="AH24" s="8">
        <f>SUM(Kobiety[[#This Row],[1000m bieg 5]],Kobiety[[#This Row],[1000m bieg 4]],Kobiety[[#This Row],[1000m bieg 3]],Kobiety[[#This Row],[1000m bieg 2]],Kobiety[[#This Row],[1000m bieg 1]])</f>
        <v>25</v>
      </c>
      <c r="AI24" s="8">
        <f>SUM(Kobiety[[#This Row],[1500m bieg 5]],Kobiety[[#This Row],[1500m bieg 4]],Kobiety[[#This Row],[1500m bieg 3]],Kobiety[[#This Row],[1500m bieg 2]],Kobiety[[#This Row],[1500m bieg 1]])</f>
        <v>9</v>
      </c>
      <c r="AJ24" s="19">
        <f>SUM(Kobiety[[#This Row],[3000m bieg 5]],Kobiety[[#This Row],[3000m bieg 4]],Kobiety[[#This Row],[3000m bieg 3]],Kobiety[[#This Row],[3000m bieg 2]],Kobiety[[#This Row],[3000m bieg 1]])</f>
        <v>0</v>
      </c>
      <c r="AK24" s="29">
        <f>SUM(Kobiety[[#This Row],[bieg masowy 5]],Kobiety[[#This Row],[bieg masowy bieg 1]],Kobiety[[#This Row],[bieg masowy 2]],Kobiety[[#This Row],[bieg masowy 4]],Kobiety[[#This Row],[bieg masowy 3]])</f>
        <v>26</v>
      </c>
      <c r="AL24" s="61" cm="1">
        <f t="array" ref="AL24">SUM(Kobiety[[#This Row],[500 m]:[Bieg masowy]]/2)</f>
        <v>45</v>
      </c>
    </row>
    <row r="25" spans="1:38" x14ac:dyDescent="0.25">
      <c r="A25" t="s">
        <v>1931</v>
      </c>
      <c r="B25" s="20" t="str">
        <f>VLOOKUP(A25,Licencje[],10,FALSE)</f>
        <v>Akademia Łyżwiarstwa Kristensen</v>
      </c>
      <c r="C25" s="42" t="str">
        <f>VLOOKUP(A25,Licencje[],5,FALSE)</f>
        <v>C-2</v>
      </c>
      <c r="D25" s="3">
        <f>IFERROR(VLOOKUP(Kobiety[[#This Row],[Nazwisko i Imię]],'500 m'!$I$23:$J$40,2,0),0)</f>
        <v>0</v>
      </c>
      <c r="E25" s="3">
        <f>IFERROR(VLOOKUP(Kobiety[[#This Row],[Nazwisko i Imię]],'1000 m'!$I$23:$J$40,2,0),0)</f>
        <v>0</v>
      </c>
      <c r="F25" s="3">
        <f>IFERROR(VLOOKUP(Kobiety[[#This Row],[Nazwisko i Imię]],'3000 m'!$I$23:$J$40,2,0),0)</f>
        <v>0</v>
      </c>
      <c r="G25" s="3">
        <f>IFERROR(VLOOKUP(Kobiety[[#This Row],[Nazwisko i Imię]],'500 m'!$K$23:$L$40,2,0),0)</f>
        <v>0</v>
      </c>
      <c r="H25" s="3">
        <f>IFERROR(VLOOKUP(Kobiety[[#This Row],[Nazwisko i Imię]],'1500 m'!$I$23:$J$40,2,0),0)</f>
        <v>0</v>
      </c>
      <c r="I25" s="25">
        <f>IFERROR(VLOOKUP(Kobiety[[#This Row],[Nazwisko i Imię]],masowy!$I$23:$J$40,2,0),0)</f>
        <v>0</v>
      </c>
      <c r="J25" s="5">
        <f>IFERROR(VLOOKUP(Kobiety[[#This Row],[Nazwisko i Imię]],'500 m'!$M$23:$N$40,2,0),0)</f>
        <v>0</v>
      </c>
      <c r="K25" s="5">
        <f>IFERROR(VLOOKUP(Kobiety[[#This Row],[Nazwisko i Imię]],'1000 m'!$K$23:$L$40,2,0),0)</f>
        <v>0</v>
      </c>
      <c r="L25" s="5">
        <f>IFERROR(VLOOKUP(Kobiety[[#This Row],[Nazwisko i Imię]],'3000 m'!$K$23:$L$40,2,0),0)</f>
        <v>0</v>
      </c>
      <c r="M25" s="5">
        <f>IFERROR(VLOOKUP(Kobiety[[#This Row],[Nazwisko i Imię]],'500 m'!$O$23:$P$40,2,0),0)</f>
        <v>0</v>
      </c>
      <c r="N25" s="30">
        <f>IFERROR(VLOOKUP(Kobiety[[#This Row],[Nazwisko i Imię]],masowy!$K$23:$L$40,2,0),0)</f>
        <v>0</v>
      </c>
      <c r="O25" s="5">
        <f>IFERROR(VLOOKUP(Kobiety[[#This Row],[Nazwisko i Imię]],'1500 m'!$K$23:$L$40,2,0),0)</f>
        <v>0</v>
      </c>
      <c r="P25" s="4">
        <f>IFERROR(VLOOKUP(Kobiety[[#This Row],[Nazwisko i Imię]],'500 m'!$Q$23:$R$40,2,0),0)</f>
        <v>0</v>
      </c>
      <c r="Q25" s="47">
        <f>IFERROR(VLOOKUP(Kobiety[[#This Row],[Nazwisko i Imię]],'1000 m'!$M$23:$N$40,2,0),0)</f>
        <v>0</v>
      </c>
      <c r="R25" s="4">
        <f>IFERROR(VLOOKUP(Kobiety[[#This Row],[Nazwisko i Imię]],'3000 m'!$M$23:$N$40,2,0),0)</f>
        <v>0</v>
      </c>
      <c r="S25" s="4">
        <f>IFERROR(VLOOKUP(Kobiety[[#This Row],[Nazwisko i Imię]],'500 m'!$S$23:$T$40,2,0),0)</f>
        <v>0</v>
      </c>
      <c r="T25" s="26">
        <f>IFERROR(VLOOKUP(Kobiety[[#This Row],[Nazwisko i Imię]],'1500 m'!$M$23:$N$40,2,0),0)</f>
        <v>0</v>
      </c>
      <c r="U25" s="4">
        <f>IFERROR(VLOOKUP(Kobiety[[#This Row],[Nazwisko i Imię]],masowy!$M$23:$N$40,2,0),0)</f>
        <v>0</v>
      </c>
      <c r="V25" s="6">
        <f>IFERROR(VLOOKUP(Kobiety[[#This Row],[Nazwisko i Imię]],'500 m'!$U$23:$V$40,2,0),0)</f>
        <v>0</v>
      </c>
      <c r="W25" s="6">
        <f>IFERROR(VLOOKUP(Kobiety[[#This Row],[Nazwisko i Imię]],'1000 m'!$O$23:$P$40,2,0),0)</f>
        <v>0</v>
      </c>
      <c r="X25" s="6">
        <f>IFERROR(VLOOKUP(Kobiety[[#This Row],[Nazwisko i Imię]],'3000 m'!$O$23:$P$40,2,0),0)</f>
        <v>0</v>
      </c>
      <c r="Y25" s="6">
        <f>IFERROR(VLOOKUP(Kobiety[[#This Row],[Nazwisko i Imię]],'500 m'!$W$23:$X$40,2,0),0)</f>
        <v>0</v>
      </c>
      <c r="Z25" s="27">
        <f>IFERROR(VLOOKUP(Kobiety[[#This Row],[Nazwisko i Imię]],masowy!$O$23:$P$40,2,0),0)</f>
        <v>0</v>
      </c>
      <c r="AA25" s="6">
        <f>IFERROR(VLOOKUP(Kobiety[[#This Row],[Nazwisko i Imię]],'1500 m'!$O$23:$P$40,2,0),0)</f>
        <v>0</v>
      </c>
      <c r="AB25" s="7">
        <f>IFERROR(VLOOKUP(Kobiety[[#This Row],[Nazwisko i Imię]],'500 m'!$Y$23:$Z$40,2,0),0)</f>
        <v>0</v>
      </c>
      <c r="AC25" s="7">
        <f>IFERROR(VLOOKUP(Kobiety[[#This Row],[Nazwisko i Imię]],'1000 m'!$Q$23:$R$40,2,0),0)</f>
        <v>0</v>
      </c>
      <c r="AD25" s="7">
        <f>IFERROR(VLOOKUP(Kobiety[[#This Row],[Nazwisko i Imię]],'3000 m'!$Q$23:$R$40,2,0),0)</f>
        <v>0</v>
      </c>
      <c r="AE25" s="7">
        <f>IFERROR(VLOOKUP(Kobiety[[#This Row],[Nazwisko i Imię]],'1500 m'!$Q$23:$R$40,2,0),0)</f>
        <v>7</v>
      </c>
      <c r="AF25" s="7">
        <f>IFERROR(VLOOKUP(Kobiety[[#This Row],[Nazwisko i Imię]],masowy!$Q$23:$R$40,2,0),0)</f>
        <v>0</v>
      </c>
      <c r="AG25" s="8">
        <f t="shared" si="0"/>
        <v>0</v>
      </c>
      <c r="AH25" s="8">
        <f>SUM(Kobiety[[#This Row],[1000m bieg 5]],Kobiety[[#This Row],[1000m bieg 4]],Kobiety[[#This Row],[1000m bieg 3]],Kobiety[[#This Row],[1000m bieg 2]],Kobiety[[#This Row],[1000m bieg 1]])</f>
        <v>0</v>
      </c>
      <c r="AI25" s="8">
        <f>SUM(Kobiety[[#This Row],[1500m bieg 5]],Kobiety[[#This Row],[1500m bieg 4]],Kobiety[[#This Row],[1500m bieg 3]],Kobiety[[#This Row],[1500m bieg 2]],Kobiety[[#This Row],[1500m bieg 1]])</f>
        <v>7</v>
      </c>
      <c r="AJ25" s="19">
        <f>SUM(Kobiety[[#This Row],[3000m bieg 5]],Kobiety[[#This Row],[3000m bieg 4]],Kobiety[[#This Row],[3000m bieg 3]],Kobiety[[#This Row],[3000m bieg 2]],Kobiety[[#This Row],[3000m bieg 1]])</f>
        <v>0</v>
      </c>
      <c r="AK25" s="29">
        <f>SUM(Kobiety[[#This Row],[bieg masowy 5]],Kobiety[[#This Row],[bieg masowy bieg 1]],Kobiety[[#This Row],[bieg masowy 2]],Kobiety[[#This Row],[bieg masowy 4]],Kobiety[[#This Row],[bieg masowy 3]])</f>
        <v>0</v>
      </c>
      <c r="AL25" s="61" cm="1">
        <f t="array" ref="AL25">SUM(Kobiety[[#This Row],[500 m]:[Bieg masowy]]/2)</f>
        <v>3.5</v>
      </c>
    </row>
    <row r="26" spans="1:38" x14ac:dyDescent="0.25">
      <c r="A26" t="s">
        <v>1867</v>
      </c>
      <c r="B26" s="20" t="str">
        <f>VLOOKUP(A26,Licencje[],10,FALSE)</f>
        <v>Akademia Sportowego Rozwoju Natalii Czerwonki</v>
      </c>
      <c r="C26" s="42" t="str">
        <f>VLOOKUP(A26,Licencje[],5,FALSE)</f>
        <v>C-1</v>
      </c>
      <c r="D26" s="3">
        <f>IFERROR(VLOOKUP(Kobiety[[#This Row],[Nazwisko i Imię]],'500 m'!$I$23:$J$40,2,0),0)</f>
        <v>2</v>
      </c>
      <c r="E26" s="3">
        <f>IFERROR(VLOOKUP(Kobiety[[#This Row],[Nazwisko i Imię]],'1000 m'!$I$23:$J$40,2,0),0)</f>
        <v>0</v>
      </c>
      <c r="F26" s="3">
        <f>IFERROR(VLOOKUP(Kobiety[[#This Row],[Nazwisko i Imię]],'3000 m'!$I$23:$J$40,2,0),0)</f>
        <v>0</v>
      </c>
      <c r="G26" s="3">
        <f>IFERROR(VLOOKUP(Kobiety[[#This Row],[Nazwisko i Imię]],'500 m'!$K$23:$L$40,2,0),0)</f>
        <v>0</v>
      </c>
      <c r="H26" s="156">
        <f>IFERROR(VLOOKUP(Kobiety[[#This Row],[Nazwisko i Imię]],'1500 m'!$I$23:$J$40,2,0),0)</f>
        <v>0</v>
      </c>
      <c r="I26" s="93">
        <f>IFERROR(VLOOKUP(Kobiety[[#This Row],[Nazwisko i Imię]],masowy!$I$23:$J$40,2,0),0)</f>
        <v>0</v>
      </c>
      <c r="J26" s="5">
        <f>IFERROR(VLOOKUP(Kobiety[[#This Row],[Nazwisko i Imię]],'500 m'!$M$23:$N$40,2,0),0)</f>
        <v>0</v>
      </c>
      <c r="K26" s="5">
        <f>IFERROR(VLOOKUP(Kobiety[[#This Row],[Nazwisko i Imię]],'1000 m'!$K$23:$L$40,2,0),0)</f>
        <v>0</v>
      </c>
      <c r="L26" s="5">
        <f>IFERROR(VLOOKUP(Kobiety[[#This Row],[Nazwisko i Imię]],'3000 m'!$K$23:$L$40,2,0),0)</f>
        <v>0</v>
      </c>
      <c r="M26" s="5">
        <f>IFERROR(VLOOKUP(Kobiety[[#This Row],[Nazwisko i Imię]],'500 m'!$O$23:$P$40,2,0),0)</f>
        <v>0</v>
      </c>
      <c r="N26" s="30">
        <f>IFERROR(VLOOKUP(Kobiety[[#This Row],[Nazwisko i Imię]],masowy!$K$23:$L$40,2,0),0)</f>
        <v>0</v>
      </c>
      <c r="O26" s="5">
        <f>IFERROR(VLOOKUP(Kobiety[[#This Row],[Nazwisko i Imię]],'1500 m'!$K$23:$L$40,2,0),0)</f>
        <v>0</v>
      </c>
      <c r="P26" s="4">
        <f>IFERROR(VLOOKUP(Kobiety[[#This Row],[Nazwisko i Imię]],'500 m'!$Q$23:$R$40,2,0),0)</f>
        <v>0</v>
      </c>
      <c r="Q26" s="47">
        <f>IFERROR(VLOOKUP(Kobiety[[#This Row],[Nazwisko i Imię]],'1000 m'!$M$23:$N$40,2,0),0)</f>
        <v>0</v>
      </c>
      <c r="R26" s="4">
        <f>IFERROR(VLOOKUP(Kobiety[[#This Row],[Nazwisko i Imię]],'3000 m'!$M$23:$N$40,2,0),0)</f>
        <v>0</v>
      </c>
      <c r="S26" s="4">
        <f>IFERROR(VLOOKUP(Kobiety[[#This Row],[Nazwisko i Imię]],'500 m'!$S$23:$T$40,2,0),0)</f>
        <v>0</v>
      </c>
      <c r="T26" s="26">
        <f>IFERROR(VLOOKUP(Kobiety[[#This Row],[Nazwisko i Imię]],'1500 m'!$M$23:$N$40,2,0),0)</f>
        <v>0</v>
      </c>
      <c r="U26" s="4">
        <f>IFERROR(VLOOKUP(Kobiety[[#This Row],[Nazwisko i Imię]],masowy!$M$23:$N$40,2,0),0)</f>
        <v>0</v>
      </c>
      <c r="V26" s="6">
        <f>IFERROR(VLOOKUP(Kobiety[[#This Row],[Nazwisko i Imię]],'500 m'!$U$23:$V$40,2,0),0)</f>
        <v>0</v>
      </c>
      <c r="W26" s="6">
        <f>IFERROR(VLOOKUP(Kobiety[[#This Row],[Nazwisko i Imię]],'1000 m'!$O$23:$P$40,2,0),0)</f>
        <v>0</v>
      </c>
      <c r="X26" s="6">
        <f>IFERROR(VLOOKUP(Kobiety[[#This Row],[Nazwisko i Imię]],'3000 m'!$O$23:$P$40,2,0),0)</f>
        <v>0</v>
      </c>
      <c r="Y26" s="6">
        <f>IFERROR(VLOOKUP(Kobiety[[#This Row],[Nazwisko i Imię]],'500 m'!$W$23:$X$40,2,0),0)</f>
        <v>0</v>
      </c>
      <c r="Z26" s="27">
        <f>IFERROR(VLOOKUP(Kobiety[[#This Row],[Nazwisko i Imię]],masowy!$O$23:$P$40,2,0),0)</f>
        <v>0</v>
      </c>
      <c r="AA26" s="6">
        <f>IFERROR(VLOOKUP(Kobiety[[#This Row],[Nazwisko i Imię]],'1500 m'!$O$23:$P$40,2,0),0)</f>
        <v>0</v>
      </c>
      <c r="AB26" s="7">
        <f>IFERROR(VLOOKUP(Kobiety[[#This Row],[Nazwisko i Imię]],'500 m'!$Y$23:$Z$40,2,0),0)</f>
        <v>0</v>
      </c>
      <c r="AC26" s="7">
        <f>IFERROR(VLOOKUP(Kobiety[[#This Row],[Nazwisko i Imię]],'1000 m'!$Q$23:$R$40,2,0),0)</f>
        <v>3</v>
      </c>
      <c r="AD26" s="7">
        <f>IFERROR(VLOOKUP(Kobiety[[#This Row],[Nazwisko i Imię]],'3000 m'!$Q$23:$R$40,2,0),0)</f>
        <v>0</v>
      </c>
      <c r="AE26" s="7">
        <f>IFERROR(VLOOKUP(Kobiety[[#This Row],[Nazwisko i Imię]],'1500 m'!$Q$23:$R$40,2,0),0)</f>
        <v>1</v>
      </c>
      <c r="AF26" s="7">
        <f>IFERROR(VLOOKUP(Kobiety[[#This Row],[Nazwisko i Imię]],masowy!$Q$23:$R$40,2,0),0)</f>
        <v>0</v>
      </c>
      <c r="AG26" s="8">
        <f t="shared" si="0"/>
        <v>2</v>
      </c>
      <c r="AH26" s="8">
        <f>SUM(Kobiety[[#This Row],[1000m bieg 5]],Kobiety[[#This Row],[1000m bieg 4]],Kobiety[[#This Row],[1000m bieg 3]],Kobiety[[#This Row],[1000m bieg 2]],Kobiety[[#This Row],[1000m bieg 1]])</f>
        <v>3</v>
      </c>
      <c r="AI26" s="8">
        <f>SUM(Kobiety[[#This Row],[1500m bieg 5]],Kobiety[[#This Row],[1500m bieg 4]],Kobiety[[#This Row],[1500m bieg 3]],Kobiety[[#This Row],[1500m bieg 2]],Kobiety[[#This Row],[1500m bieg 1]])</f>
        <v>1</v>
      </c>
      <c r="AJ26" s="19">
        <f>SUM(Kobiety[[#This Row],[3000m bieg 5]],Kobiety[[#This Row],[3000m bieg 4]],Kobiety[[#This Row],[3000m bieg 3]],Kobiety[[#This Row],[3000m bieg 2]],Kobiety[[#This Row],[3000m bieg 1]])</f>
        <v>0</v>
      </c>
      <c r="AK26" s="29">
        <f>SUM(Kobiety[[#This Row],[bieg masowy 5]],Kobiety[[#This Row],[bieg masowy bieg 1]],Kobiety[[#This Row],[bieg masowy 2]],Kobiety[[#This Row],[bieg masowy 4]],Kobiety[[#This Row],[bieg masowy 3]])</f>
        <v>0</v>
      </c>
      <c r="AL26" s="61" cm="1">
        <f t="array" ref="AL26">SUM(Kobiety[[#This Row],[500 m]:[Bieg masowy]]/2)</f>
        <v>3</v>
      </c>
    </row>
    <row r="27" spans="1:38" x14ac:dyDescent="0.25">
      <c r="A27" t="s">
        <v>1832</v>
      </c>
      <c r="B27" s="20" t="str">
        <f>VLOOKUP(A27,Licencje[],10,FALSE)</f>
        <v>KS Pilica Tomaszów Mazowiecki</v>
      </c>
      <c r="C27" s="42" t="str">
        <f>VLOOKUP(A27,Licencje[],5,FALSE)</f>
        <v>C-2</v>
      </c>
      <c r="D27" s="3">
        <f>IFERROR(VLOOKUP(Kobiety[[#This Row],[Nazwisko i Imię]],'500 m'!$I$23:$J$40,2,0),0)</f>
        <v>0</v>
      </c>
      <c r="E27" s="3">
        <f>IFERROR(VLOOKUP(Kobiety[[#This Row],[Nazwisko i Imię]],'1000 m'!$I$23:$J$40,2,0),0)</f>
        <v>15</v>
      </c>
      <c r="F27" s="3">
        <f>IFERROR(VLOOKUP(Kobiety[[#This Row],[Nazwisko i Imię]],'3000 m'!$I$23:$J$40,2,0),0)</f>
        <v>0</v>
      </c>
      <c r="G27" s="3">
        <f>IFERROR(VLOOKUP(Kobiety[[#This Row],[Nazwisko i Imię]],'500 m'!$K$23:$L$40,2,0),0)</f>
        <v>13</v>
      </c>
      <c r="H27" s="3">
        <f>IFERROR(VLOOKUP(Kobiety[[#This Row],[Nazwisko i Imię]],'1500 m'!$I$23:$J$40,2,0),0)</f>
        <v>11</v>
      </c>
      <c r="I27" s="25">
        <f>IFERROR(VLOOKUP(Kobiety[[#This Row],[Nazwisko i Imię]],masowy!$I$23:$J$40,2,0),0)</f>
        <v>0</v>
      </c>
      <c r="J27" s="5">
        <f>IFERROR(VLOOKUP(Kobiety[[#This Row],[Nazwisko i Imię]],'500 m'!$M$23:$N$40,2,0),0)</f>
        <v>0</v>
      </c>
      <c r="K27" s="5">
        <f>IFERROR(VLOOKUP(Kobiety[[#This Row],[Nazwisko i Imię]],'1000 m'!$K$23:$L$40,2,0),0)</f>
        <v>0</v>
      </c>
      <c r="L27" s="5">
        <f>IFERROR(VLOOKUP(Kobiety[[#This Row],[Nazwisko i Imię]],'3000 m'!$K$23:$L$40,2,0),0)</f>
        <v>0</v>
      </c>
      <c r="M27" s="5">
        <f>IFERROR(VLOOKUP(Kobiety[[#This Row],[Nazwisko i Imię]],'500 m'!$O$23:$P$40,2,0),0)</f>
        <v>0</v>
      </c>
      <c r="N27" s="30">
        <f>IFERROR(VLOOKUP(Kobiety[[#This Row],[Nazwisko i Imię]],masowy!$K$23:$L$40,2,0),0)</f>
        <v>0</v>
      </c>
      <c r="O27" s="5">
        <f>IFERROR(VLOOKUP(Kobiety[[#This Row],[Nazwisko i Imię]],'1500 m'!$K$23:$L$40,2,0),0)</f>
        <v>0</v>
      </c>
      <c r="P27" s="4">
        <f>IFERROR(VLOOKUP(Kobiety[[#This Row],[Nazwisko i Imię]],'500 m'!$Q$23:$R$40,2,0),0)</f>
        <v>0</v>
      </c>
      <c r="Q27" s="47">
        <f>IFERROR(VLOOKUP(Kobiety[[#This Row],[Nazwisko i Imię]],'1000 m'!$M$23:$N$40,2,0),0)</f>
        <v>0</v>
      </c>
      <c r="R27" s="4">
        <f>IFERROR(VLOOKUP(Kobiety[[#This Row],[Nazwisko i Imię]],'3000 m'!$M$23:$N$40,2,0),0)</f>
        <v>0</v>
      </c>
      <c r="S27" s="4">
        <f>IFERROR(VLOOKUP(Kobiety[[#This Row],[Nazwisko i Imię]],'500 m'!$S$23:$T$40,2,0),0)</f>
        <v>0</v>
      </c>
      <c r="T27" s="26">
        <f>IFERROR(VLOOKUP(Kobiety[[#This Row],[Nazwisko i Imię]],'1500 m'!$M$23:$N$40,2,0),0)</f>
        <v>0</v>
      </c>
      <c r="U27" s="4">
        <f>IFERROR(VLOOKUP(Kobiety[[#This Row],[Nazwisko i Imię]],masowy!$M$23:$N$40,2,0),0)</f>
        <v>0</v>
      </c>
      <c r="V27" s="6">
        <f>IFERROR(VLOOKUP(Kobiety[[#This Row],[Nazwisko i Imię]],'500 m'!$U$23:$V$40,2,0),0)</f>
        <v>12</v>
      </c>
      <c r="W27" s="6">
        <f>IFERROR(VLOOKUP(Kobiety[[#This Row],[Nazwisko i Imię]],'1000 m'!$O$23:$P$40,2,0),0)</f>
        <v>0</v>
      </c>
      <c r="X27" s="6">
        <f>IFERROR(VLOOKUP(Kobiety[[#This Row],[Nazwisko i Imię]],'3000 m'!$O$23:$P$40,2,0),0)</f>
        <v>18</v>
      </c>
      <c r="Y27" s="6">
        <f>IFERROR(VLOOKUP(Kobiety[[#This Row],[Nazwisko i Imię]],'500 m'!$W$23:$X$40,2,0),0)</f>
        <v>0</v>
      </c>
      <c r="Z27" s="27">
        <f>IFERROR(VLOOKUP(Kobiety[[#This Row],[Nazwisko i Imię]],masowy!$O$23:$P$40,2,0),0)</f>
        <v>0</v>
      </c>
      <c r="AA27" s="6">
        <f>IFERROR(VLOOKUP(Kobiety[[#This Row],[Nazwisko i Imię]],'1500 m'!$O$23:$P$40,2,0),0)</f>
        <v>12</v>
      </c>
      <c r="AB27" s="7">
        <f>IFERROR(VLOOKUP(Kobiety[[#This Row],[Nazwisko i Imię]],'500 m'!$Y$23:$Z$40,2,0),0)</f>
        <v>12</v>
      </c>
      <c r="AC27" s="7">
        <f>IFERROR(VLOOKUP(Kobiety[[#This Row],[Nazwisko i Imię]],'1000 m'!$Q$23:$R$40,2,0),0)</f>
        <v>0</v>
      </c>
      <c r="AD27" s="7">
        <f>IFERROR(VLOOKUP(Kobiety[[#This Row],[Nazwisko i Imię]],'3000 m'!$Q$23:$R$40,2,0),0)</f>
        <v>0</v>
      </c>
      <c r="AE27" s="7">
        <f>IFERROR(VLOOKUP(Kobiety[[#This Row],[Nazwisko i Imię]],'1500 m'!$Q$23:$R$40,2,0),0)</f>
        <v>13</v>
      </c>
      <c r="AF27" s="7">
        <f>IFERROR(VLOOKUP(Kobiety[[#This Row],[Nazwisko i Imię]],masowy!$Q$23:$R$40,2,0),0)</f>
        <v>0</v>
      </c>
      <c r="AG27" s="8">
        <f t="shared" si="0"/>
        <v>37</v>
      </c>
      <c r="AH27" s="8">
        <f>SUM(Kobiety[[#This Row],[1000m bieg 5]],Kobiety[[#This Row],[1000m bieg 4]],Kobiety[[#This Row],[1000m bieg 3]],Kobiety[[#This Row],[1000m bieg 2]],Kobiety[[#This Row],[1000m bieg 1]])</f>
        <v>15</v>
      </c>
      <c r="AI27" s="8">
        <f>SUM(Kobiety[[#This Row],[1500m bieg 5]],Kobiety[[#This Row],[1500m bieg 4]],Kobiety[[#This Row],[1500m bieg 3]],Kobiety[[#This Row],[1500m bieg 2]],Kobiety[[#This Row],[1500m bieg 1]])</f>
        <v>36</v>
      </c>
      <c r="AJ27" s="19">
        <f>SUM(Kobiety[[#This Row],[3000m bieg 5]],Kobiety[[#This Row],[3000m bieg 4]],Kobiety[[#This Row],[3000m bieg 3]],Kobiety[[#This Row],[3000m bieg 2]],Kobiety[[#This Row],[3000m bieg 1]])</f>
        <v>18</v>
      </c>
      <c r="AK27" s="29">
        <f>SUM(Kobiety[[#This Row],[bieg masowy 5]],Kobiety[[#This Row],[bieg masowy bieg 1]],Kobiety[[#This Row],[bieg masowy 2]],Kobiety[[#This Row],[bieg masowy 4]],Kobiety[[#This Row],[bieg masowy 3]])</f>
        <v>0</v>
      </c>
      <c r="AL27" s="61" cm="1">
        <f t="array" ref="AL27">SUM(Kobiety[[#This Row],[500 m]:[Bieg masowy]]/2)</f>
        <v>53</v>
      </c>
    </row>
    <row r="28" spans="1:38" x14ac:dyDescent="0.25">
      <c r="A28" t="s">
        <v>1852</v>
      </c>
      <c r="B28" s="103" t="str">
        <f>VLOOKUP(A28,Licencje[],10,FALSE)</f>
        <v>UKS Sparta Grodzisk Mazowiecki</v>
      </c>
      <c r="C28" s="135" t="str">
        <f>VLOOKUP(A28,Licencje[],5,FALSE)</f>
        <v>C-2</v>
      </c>
      <c r="D28" s="51">
        <f>IFERROR(VLOOKUP(Kobiety[[#This Row],[Nazwisko i Imię]],'500 m'!$I$23:$J$40,2,0),0)</f>
        <v>0</v>
      </c>
      <c r="E28" s="51">
        <f>IFERROR(VLOOKUP(Kobiety[[#This Row],[Nazwisko i Imię]],'1000 m'!$I$23:$J$40,2,0),0)</f>
        <v>1</v>
      </c>
      <c r="F28" s="51">
        <f>IFERROR(VLOOKUP(Kobiety[[#This Row],[Nazwisko i Imię]],'3000 m'!$I$23:$J$40,2,0),0)</f>
        <v>0</v>
      </c>
      <c r="G28" s="51">
        <f>IFERROR(VLOOKUP(Kobiety[[#This Row],[Nazwisko i Imię]],'500 m'!$K$23:$L$40,2,0),0)</f>
        <v>0</v>
      </c>
      <c r="H28" s="51">
        <f>IFERROR(VLOOKUP(Kobiety[[#This Row],[Nazwisko i Imię]],'1500 m'!$I$23:$J$40,2,0),0)</f>
        <v>0</v>
      </c>
      <c r="I28" s="45">
        <f>IFERROR(VLOOKUP(Kobiety[[#This Row],[Nazwisko i Imię]],masowy!$I$23:$J$40,2,0),0)</f>
        <v>0</v>
      </c>
      <c r="J28" s="52">
        <f>IFERROR(VLOOKUP(Kobiety[[#This Row],[Nazwisko i Imię]],'500 m'!$M$23:$N$40,2,0),0)</f>
        <v>2</v>
      </c>
      <c r="K28" s="52">
        <f>IFERROR(VLOOKUP(Kobiety[[#This Row],[Nazwisko i Imię]],'1000 m'!$K$23:$L$40,2,0),0)</f>
        <v>11</v>
      </c>
      <c r="L28" s="52">
        <f>IFERROR(VLOOKUP(Kobiety[[#This Row],[Nazwisko i Imię]],'3000 m'!$K$23:$L$40,2,0),0)</f>
        <v>0</v>
      </c>
      <c r="M28" s="52">
        <f>IFERROR(VLOOKUP(Kobiety[[#This Row],[Nazwisko i Imię]],'500 m'!$O$23:$P$40,2,0),0)</f>
        <v>7</v>
      </c>
      <c r="N28" s="46">
        <f>IFERROR(VLOOKUP(Kobiety[[#This Row],[Nazwisko i Imię]],masowy!$K$23:$L$40,2,0),0)</f>
        <v>0</v>
      </c>
      <c r="O28" s="52">
        <f>IFERROR(VLOOKUP(Kobiety[[#This Row],[Nazwisko i Imię]],'1500 m'!$K$23:$L$40,2,0),0)</f>
        <v>0</v>
      </c>
      <c r="P28" s="53">
        <f>IFERROR(VLOOKUP(Kobiety[[#This Row],[Nazwisko i Imię]],'500 m'!$Q$23:$R$40,2,0),0)</f>
        <v>0</v>
      </c>
      <c r="Q28" s="47">
        <f>IFERROR(VLOOKUP(Kobiety[[#This Row],[Nazwisko i Imię]],'1000 m'!$M$23:$N$40,2,0),0)</f>
        <v>0</v>
      </c>
      <c r="R28" s="53">
        <f>IFERROR(VLOOKUP(Kobiety[[#This Row],[Nazwisko i Imię]],'3000 m'!$M$23:$N$40,2,0),0)</f>
        <v>0</v>
      </c>
      <c r="S28" s="53">
        <f>IFERROR(VLOOKUP(Kobiety[[#This Row],[Nazwisko i Imię]],'500 m'!$S$23:$T$40,2,0),0)</f>
        <v>0</v>
      </c>
      <c r="T28" s="47">
        <f>IFERROR(VLOOKUP(Kobiety[[#This Row],[Nazwisko i Imię]],'1500 m'!$M$23:$N$40,2,0),0)</f>
        <v>0</v>
      </c>
      <c r="U28" s="53">
        <f>IFERROR(VLOOKUP(Kobiety[[#This Row],[Nazwisko i Imię]],masowy!$M$23:$N$40,2,0),0)</f>
        <v>0</v>
      </c>
      <c r="V28" s="54">
        <f>IFERROR(VLOOKUP(Kobiety[[#This Row],[Nazwisko i Imię]],'500 m'!$U$23:$V$40,2,0),0)</f>
        <v>0</v>
      </c>
      <c r="W28" s="54">
        <f>IFERROR(VLOOKUP(Kobiety[[#This Row],[Nazwisko i Imię]],'1000 m'!$O$23:$P$40,2,0),0)</f>
        <v>0</v>
      </c>
      <c r="X28" s="54">
        <f>IFERROR(VLOOKUP(Kobiety[[#This Row],[Nazwisko i Imię]],'3000 m'!$O$23:$P$40,2,0),0)</f>
        <v>0</v>
      </c>
      <c r="Y28" s="54">
        <f>IFERROR(VLOOKUP(Kobiety[[#This Row],[Nazwisko i Imię]],'500 m'!$W$23:$X$40,2,0),0)</f>
        <v>0</v>
      </c>
      <c r="Z28" s="48">
        <f>IFERROR(VLOOKUP(Kobiety[[#This Row],[Nazwisko i Imię]],masowy!$O$23:$P$40,2,0),0)</f>
        <v>0</v>
      </c>
      <c r="AA28" s="54">
        <f>IFERROR(VLOOKUP(Kobiety[[#This Row],[Nazwisko i Imię]],'1500 m'!$O$23:$P$40,2,0),0)</f>
        <v>0</v>
      </c>
      <c r="AB28" s="55">
        <f>IFERROR(VLOOKUP(Kobiety[[#This Row],[Nazwisko i Imię]],'500 m'!$Y$23:$Z$40,2,0),0)</f>
        <v>2</v>
      </c>
      <c r="AC28" s="55">
        <f>IFERROR(VLOOKUP(Kobiety[[#This Row],[Nazwisko i Imię]],'1000 m'!$Q$23:$R$40,2,0),0)</f>
        <v>0</v>
      </c>
      <c r="AD28" s="55">
        <f>IFERROR(VLOOKUP(Kobiety[[#This Row],[Nazwisko i Imię]],'3000 m'!$Q$23:$R$40,2,0),0)</f>
        <v>0</v>
      </c>
      <c r="AE28" s="55">
        <f>IFERROR(VLOOKUP(Kobiety[[#This Row],[Nazwisko i Imię]],'1500 m'!$Q$23:$R$40,2,0),0)</f>
        <v>0</v>
      </c>
      <c r="AF28" s="55">
        <f>IFERROR(VLOOKUP(Kobiety[[#This Row],[Nazwisko i Imię]],masowy!$Q$23:$R$40,2,0),0)</f>
        <v>14</v>
      </c>
      <c r="AG28" s="56">
        <f t="shared" si="0"/>
        <v>11</v>
      </c>
      <c r="AH28" s="8">
        <f>SUM(Kobiety[[#This Row],[1000m bieg 5]],Kobiety[[#This Row],[1000m bieg 4]],Kobiety[[#This Row],[1000m bieg 3]],Kobiety[[#This Row],[1000m bieg 2]],Kobiety[[#This Row],[1000m bieg 1]])</f>
        <v>12</v>
      </c>
      <c r="AI28" s="56">
        <f>SUM(Kobiety[[#This Row],[1500m bieg 5]],Kobiety[[#This Row],[1500m bieg 4]],Kobiety[[#This Row],[1500m bieg 3]],Kobiety[[#This Row],[1500m bieg 2]],Kobiety[[#This Row],[1500m bieg 1]])</f>
        <v>0</v>
      </c>
      <c r="AJ28" s="19">
        <f>SUM(Kobiety[[#This Row],[3000m bieg 5]],Kobiety[[#This Row],[3000m bieg 4]],Kobiety[[#This Row],[3000m bieg 3]],Kobiety[[#This Row],[3000m bieg 2]],Kobiety[[#This Row],[3000m bieg 1]])</f>
        <v>0</v>
      </c>
      <c r="AK28" s="50">
        <f>SUM(Kobiety[[#This Row],[bieg masowy 5]],Kobiety[[#This Row],[bieg masowy bieg 1]],Kobiety[[#This Row],[bieg masowy 2]],Kobiety[[#This Row],[bieg masowy 4]],Kobiety[[#This Row],[bieg masowy 3]])</f>
        <v>14</v>
      </c>
      <c r="AL28" s="61">
        <f t="array" ref="AL28">SUM(Kobiety[[#This Row],[500 m]:[Bieg masowy]]/2)</f>
        <v>18.5</v>
      </c>
    </row>
    <row r="29" spans="1:38" x14ac:dyDescent="0.25">
      <c r="A29" t="s">
        <v>1891</v>
      </c>
      <c r="B29" s="20" t="str">
        <f>VLOOKUP(A29,Licencje[],10,FALSE)</f>
        <v>KS Pilica Tomaszów Mazowiecki</v>
      </c>
      <c r="C29" s="42" t="str">
        <f>VLOOKUP(A29,Licencje[],5,FALSE)</f>
        <v>C-1</v>
      </c>
      <c r="D29" s="3">
        <f>IFERROR(VLOOKUP(Kobiety[[#This Row],[Nazwisko i Imię]],'500 m'!$I$23:$J$40,2,0),0)</f>
        <v>0</v>
      </c>
      <c r="E29" s="3">
        <f>IFERROR(VLOOKUP(Kobiety[[#This Row],[Nazwisko i Imię]],'1000 m'!$I$23:$J$40,2,0),0)</f>
        <v>0</v>
      </c>
      <c r="F29" s="3">
        <f>IFERROR(VLOOKUP(Kobiety[[#This Row],[Nazwisko i Imię]],'3000 m'!$I$23:$J$40,2,0),0)</f>
        <v>0</v>
      </c>
      <c r="G29" s="3">
        <f>IFERROR(VLOOKUP(Kobiety[[#This Row],[Nazwisko i Imię]],'500 m'!$K$23:$L$40,2,0),0)</f>
        <v>0</v>
      </c>
      <c r="H29" s="3">
        <f>IFERROR(VLOOKUP(Kobiety[[#This Row],[Nazwisko i Imię]],'1500 m'!$I$23:$J$40,2,0),0)</f>
        <v>0</v>
      </c>
      <c r="I29" s="25">
        <f>IFERROR(VLOOKUP(Kobiety[[#This Row],[Nazwisko i Imię]],masowy!$I$23:$J$40,2,0),0)</f>
        <v>0</v>
      </c>
      <c r="J29" s="5">
        <f>IFERROR(VLOOKUP(Kobiety[[#This Row],[Nazwisko i Imię]],'500 m'!$M$23:$N$40,2,0),0)</f>
        <v>0</v>
      </c>
      <c r="K29" s="5">
        <f>IFERROR(VLOOKUP(Kobiety[[#This Row],[Nazwisko i Imię]],'1000 m'!$K$23:$L$40,2,0),0)</f>
        <v>0</v>
      </c>
      <c r="L29" s="5">
        <f>IFERROR(VLOOKUP(Kobiety[[#This Row],[Nazwisko i Imię]],'3000 m'!$K$23:$L$40,2,0),0)</f>
        <v>0</v>
      </c>
      <c r="M29" s="5">
        <f>IFERROR(VLOOKUP(Kobiety[[#This Row],[Nazwisko i Imię]],'500 m'!$O$23:$P$40,2,0),0)</f>
        <v>0</v>
      </c>
      <c r="N29" s="30">
        <f>IFERROR(VLOOKUP(Kobiety[[#This Row],[Nazwisko i Imię]],masowy!$K$23:$L$40,2,0),0)</f>
        <v>0</v>
      </c>
      <c r="O29" s="5">
        <f>IFERROR(VLOOKUP(Kobiety[[#This Row],[Nazwisko i Imię]],'1500 m'!$K$23:$L$40,2,0),0)</f>
        <v>0</v>
      </c>
      <c r="P29" s="4">
        <f>IFERROR(VLOOKUP(Kobiety[[#This Row],[Nazwisko i Imię]],'500 m'!$Q$23:$R$40,2,0),0)</f>
        <v>0</v>
      </c>
      <c r="Q29" s="47">
        <f>IFERROR(VLOOKUP(Kobiety[[#This Row],[Nazwisko i Imię]],'1000 m'!$M$23:$N$40,2,0),0)</f>
        <v>0</v>
      </c>
      <c r="R29" s="4">
        <f>IFERROR(VLOOKUP(Kobiety[[#This Row],[Nazwisko i Imię]],'3000 m'!$M$23:$N$40,2,0),0)</f>
        <v>0</v>
      </c>
      <c r="S29" s="4">
        <f>IFERROR(VLOOKUP(Kobiety[[#This Row],[Nazwisko i Imię]],'500 m'!$S$23:$T$40,2,0),0)</f>
        <v>0</v>
      </c>
      <c r="T29" s="26">
        <f>IFERROR(VLOOKUP(Kobiety[[#This Row],[Nazwisko i Imię]],'1500 m'!$M$23:$N$40,2,0),0)</f>
        <v>0</v>
      </c>
      <c r="U29" s="4">
        <f>IFERROR(VLOOKUP(Kobiety[[#This Row],[Nazwisko i Imię]],masowy!$M$23:$N$40,2,0),0)</f>
        <v>0</v>
      </c>
      <c r="V29" s="6">
        <f>IFERROR(VLOOKUP(Kobiety[[#This Row],[Nazwisko i Imię]],'500 m'!$U$23:$V$40,2,0),0)</f>
        <v>0</v>
      </c>
      <c r="W29" s="6">
        <f>IFERROR(VLOOKUP(Kobiety[[#This Row],[Nazwisko i Imię]],'1000 m'!$O$23:$P$40,2,0),0)</f>
        <v>0</v>
      </c>
      <c r="X29" s="6">
        <f>IFERROR(VLOOKUP(Kobiety[[#This Row],[Nazwisko i Imię]],'3000 m'!$O$23:$P$40,2,0),0)</f>
        <v>8</v>
      </c>
      <c r="Y29" s="6">
        <f>IFERROR(VLOOKUP(Kobiety[[#This Row],[Nazwisko i Imię]],'500 m'!$W$23:$X$40,2,0),0)</f>
        <v>0</v>
      </c>
      <c r="Z29" s="27">
        <f>IFERROR(VLOOKUP(Kobiety[[#This Row],[Nazwisko i Imię]],masowy!$O$23:$P$40,2,0),0)</f>
        <v>0</v>
      </c>
      <c r="AA29" s="6">
        <f>IFERROR(VLOOKUP(Kobiety[[#This Row],[Nazwisko i Imię]],'1500 m'!$O$23:$P$40,2,0),0)</f>
        <v>0</v>
      </c>
      <c r="AB29" s="7">
        <f>IFERROR(VLOOKUP(Kobiety[[#This Row],[Nazwisko i Imię]],'500 m'!$Y$23:$Z$40,2,0),0)</f>
        <v>0</v>
      </c>
      <c r="AC29" s="7">
        <f>IFERROR(VLOOKUP(Kobiety[[#This Row],[Nazwisko i Imię]],'1000 m'!$Q$23:$R$40,2,0),0)</f>
        <v>0</v>
      </c>
      <c r="AD29" s="7">
        <f>IFERROR(VLOOKUP(Kobiety[[#This Row],[Nazwisko i Imię]],'3000 m'!$Q$23:$R$40,2,0),0)</f>
        <v>0</v>
      </c>
      <c r="AE29" s="7">
        <f>IFERROR(VLOOKUP(Kobiety[[#This Row],[Nazwisko i Imię]],'1500 m'!$Q$23:$R$40,2,0),0)</f>
        <v>3</v>
      </c>
      <c r="AF29" s="7">
        <f>IFERROR(VLOOKUP(Kobiety[[#This Row],[Nazwisko i Imię]],masowy!$Q$23:$R$40,2,0),0)</f>
        <v>0</v>
      </c>
      <c r="AG29" s="8">
        <f t="shared" si="0"/>
        <v>0</v>
      </c>
      <c r="AH29" s="8">
        <f>SUM(Kobiety[[#This Row],[1000m bieg 5]],Kobiety[[#This Row],[1000m bieg 4]],Kobiety[[#This Row],[1000m bieg 3]],Kobiety[[#This Row],[1000m bieg 2]],Kobiety[[#This Row],[1000m bieg 1]])</f>
        <v>0</v>
      </c>
      <c r="AI29" s="8">
        <f>SUM(Kobiety[[#This Row],[1500m bieg 5]],Kobiety[[#This Row],[1500m bieg 4]],Kobiety[[#This Row],[1500m bieg 3]],Kobiety[[#This Row],[1500m bieg 2]],Kobiety[[#This Row],[1500m bieg 1]])</f>
        <v>3</v>
      </c>
      <c r="AJ29" s="19">
        <f>SUM(Kobiety[[#This Row],[3000m bieg 5]],Kobiety[[#This Row],[3000m bieg 4]],Kobiety[[#This Row],[3000m bieg 3]],Kobiety[[#This Row],[3000m bieg 2]],Kobiety[[#This Row],[3000m bieg 1]])</f>
        <v>8</v>
      </c>
      <c r="AK29" s="29">
        <f>SUM(Kobiety[[#This Row],[bieg masowy 5]],Kobiety[[#This Row],[bieg masowy bieg 1]],Kobiety[[#This Row],[bieg masowy 2]],Kobiety[[#This Row],[bieg masowy 4]],Kobiety[[#This Row],[bieg masowy 3]])</f>
        <v>0</v>
      </c>
      <c r="AL29" s="61" cm="1">
        <f t="array" ref="AL29">SUM(Kobiety[[#This Row],[500 m]:[Bieg masowy]]/2)</f>
        <v>5.5</v>
      </c>
    </row>
    <row r="30" spans="1:38" x14ac:dyDescent="0.25">
      <c r="A30" t="s">
        <v>1932</v>
      </c>
      <c r="B30" s="20" t="str">
        <f>VLOOKUP(A30,Licencje[],10,FALSE)</f>
        <v>MKS Cuprum Lubin</v>
      </c>
      <c r="C30" s="42" t="str">
        <f>VLOOKUP(A30,Licencje[],5,FALSE)</f>
        <v>C-1</v>
      </c>
      <c r="D30" s="51">
        <f>IFERROR(VLOOKUP(Kobiety[[#This Row],[Nazwisko i Imię]],'500 m'!$I$23:$J$40,2,0),0)</f>
        <v>0</v>
      </c>
      <c r="E30" s="51">
        <f>IFERROR(VLOOKUP(Kobiety[[#This Row],[Nazwisko i Imię]],'1000 m'!$I$23:$J$40,2,0),0)</f>
        <v>0</v>
      </c>
      <c r="F30" s="51">
        <f>IFERROR(VLOOKUP(Kobiety[[#This Row],[Nazwisko i Imię]],'3000 m'!$I$23:$J$40,2,0),0)</f>
        <v>0</v>
      </c>
      <c r="G30" s="51">
        <f>IFERROR(VLOOKUP(Kobiety[[#This Row],[Nazwisko i Imię]],'500 m'!$K$23:$L$40,2,0),0)</f>
        <v>0</v>
      </c>
      <c r="H30" s="51">
        <f>IFERROR(VLOOKUP(Kobiety[[#This Row],[Nazwisko i Imię]],'1500 m'!$I$23:$J$40,2,0),0)</f>
        <v>0</v>
      </c>
      <c r="I30" s="45">
        <f>IFERROR(VLOOKUP(Kobiety[[#This Row],[Nazwisko i Imię]],masowy!$I$23:$J$40,2,0),0)</f>
        <v>0</v>
      </c>
      <c r="J30" s="52">
        <f>IFERROR(VLOOKUP(Kobiety[[#This Row],[Nazwisko i Imię]],'500 m'!$M$23:$N$40,2,0),0)</f>
        <v>0</v>
      </c>
      <c r="K30" s="52">
        <f>IFERROR(VLOOKUP(Kobiety[[#This Row],[Nazwisko i Imię]],'1000 m'!$K$23:$L$40,2,0),0)</f>
        <v>0</v>
      </c>
      <c r="L30" s="52">
        <f>IFERROR(VLOOKUP(Kobiety[[#This Row],[Nazwisko i Imię]],'3000 m'!$K$23:$L$40,2,0),0)</f>
        <v>0</v>
      </c>
      <c r="M30" s="52">
        <f>IFERROR(VLOOKUP(Kobiety[[#This Row],[Nazwisko i Imię]],'500 m'!$O$23:$P$40,2,0),0)</f>
        <v>0</v>
      </c>
      <c r="N30" s="46">
        <f>IFERROR(VLOOKUP(Kobiety[[#This Row],[Nazwisko i Imię]],masowy!$K$23:$L$40,2,0),0)</f>
        <v>0</v>
      </c>
      <c r="O30" s="52">
        <f>IFERROR(VLOOKUP(Kobiety[[#This Row],[Nazwisko i Imię]],'1500 m'!$K$23:$L$40,2,0),0)</f>
        <v>0</v>
      </c>
      <c r="P30" s="53">
        <f>IFERROR(VLOOKUP(Kobiety[[#This Row],[Nazwisko i Imię]],'500 m'!$Q$23:$R$40,2,0),0)</f>
        <v>0</v>
      </c>
      <c r="Q30" s="47">
        <f>IFERROR(VLOOKUP(Kobiety[[#This Row],[Nazwisko i Imię]],'1000 m'!$M$23:$N$40,2,0),0)</f>
        <v>0</v>
      </c>
      <c r="R30" s="53">
        <f>IFERROR(VLOOKUP(Kobiety[[#This Row],[Nazwisko i Imię]],'3000 m'!$M$23:$N$40,2,0),0)</f>
        <v>0</v>
      </c>
      <c r="S30" s="53">
        <f>IFERROR(VLOOKUP(Kobiety[[#This Row],[Nazwisko i Imię]],'500 m'!$S$23:$T$40,2,0),0)</f>
        <v>0</v>
      </c>
      <c r="T30" s="47">
        <f>IFERROR(VLOOKUP(Kobiety[[#This Row],[Nazwisko i Imię]],'1500 m'!$M$23:$N$40,2,0),0)</f>
        <v>0</v>
      </c>
      <c r="U30" s="53">
        <f>IFERROR(VLOOKUP(Kobiety[[#This Row],[Nazwisko i Imię]],masowy!$M$23:$N$40,2,0),0)</f>
        <v>0</v>
      </c>
      <c r="V30" s="54">
        <f>IFERROR(VLOOKUP(Kobiety[[#This Row],[Nazwisko i Imię]],'500 m'!$U$23:$V$40,2,0),0)</f>
        <v>0</v>
      </c>
      <c r="W30" s="54">
        <f>IFERROR(VLOOKUP(Kobiety[[#This Row],[Nazwisko i Imię]],'1000 m'!$O$23:$P$40,2,0),0)</f>
        <v>0</v>
      </c>
      <c r="X30" s="54">
        <f>IFERROR(VLOOKUP(Kobiety[[#This Row],[Nazwisko i Imię]],'3000 m'!$O$23:$P$40,2,0),0)</f>
        <v>0</v>
      </c>
      <c r="Y30" s="54">
        <f>IFERROR(VLOOKUP(Kobiety[[#This Row],[Nazwisko i Imię]],'500 m'!$W$23:$X$40,2,0),0)</f>
        <v>0</v>
      </c>
      <c r="Z30" s="48">
        <f>IFERROR(VLOOKUP(Kobiety[[#This Row],[Nazwisko i Imię]],masowy!$O$23:$P$40,2,0),0)</f>
        <v>0</v>
      </c>
      <c r="AA30" s="54">
        <f>IFERROR(VLOOKUP(Kobiety[[#This Row],[Nazwisko i Imię]],'1500 m'!$O$23:$P$40,2,0),0)</f>
        <v>0</v>
      </c>
      <c r="AB30" s="55">
        <f>IFERROR(VLOOKUP(Kobiety[[#This Row],[Nazwisko i Imię]],'500 m'!$Y$23:$Z$40,2,0),0)</f>
        <v>0</v>
      </c>
      <c r="AC30" s="55">
        <f>IFERROR(VLOOKUP(Kobiety[[#This Row],[Nazwisko i Imię]],'1000 m'!$Q$23:$R$40,2,0),0)</f>
        <v>0</v>
      </c>
      <c r="AD30" s="55">
        <f>IFERROR(VLOOKUP(Kobiety[[#This Row],[Nazwisko i Imię]],'3000 m'!$Q$23:$R$40,2,0),0)</f>
        <v>8</v>
      </c>
      <c r="AE30" s="55">
        <f>IFERROR(VLOOKUP(Kobiety[[#This Row],[Nazwisko i Imię]],'1500 m'!$Q$23:$R$40,2,0),0)</f>
        <v>0</v>
      </c>
      <c r="AF30" s="55">
        <f>IFERROR(VLOOKUP(Kobiety[[#This Row],[Nazwisko i Imię]],masowy!$Q$23:$R$40,2,0),0)</f>
        <v>0</v>
      </c>
      <c r="AG30" s="8">
        <f t="shared" si="0"/>
        <v>0</v>
      </c>
      <c r="AH30" s="8">
        <f>SUM(Kobiety[[#This Row],[1000m bieg 5]],Kobiety[[#This Row],[1000m bieg 4]],Kobiety[[#This Row],[1000m bieg 3]],Kobiety[[#This Row],[1000m bieg 2]],Kobiety[[#This Row],[1000m bieg 1]])</f>
        <v>0</v>
      </c>
      <c r="AI30" s="56">
        <f>SUM(Kobiety[[#This Row],[1500m bieg 5]],Kobiety[[#This Row],[1500m bieg 4]],Kobiety[[#This Row],[1500m bieg 3]],Kobiety[[#This Row],[1500m bieg 2]],Kobiety[[#This Row],[1500m bieg 1]])</f>
        <v>0</v>
      </c>
      <c r="AJ30" s="19">
        <f>SUM(Kobiety[[#This Row],[3000m bieg 5]],Kobiety[[#This Row],[3000m bieg 4]],Kobiety[[#This Row],[3000m bieg 3]],Kobiety[[#This Row],[3000m bieg 2]],Kobiety[[#This Row],[3000m bieg 1]])</f>
        <v>8</v>
      </c>
      <c r="AK30" s="50">
        <f>SUM(Kobiety[[#This Row],[bieg masowy 5]],Kobiety[[#This Row],[bieg masowy bieg 1]],Kobiety[[#This Row],[bieg masowy 2]],Kobiety[[#This Row],[bieg masowy 4]],Kobiety[[#This Row],[bieg masowy 3]])</f>
        <v>0</v>
      </c>
      <c r="AL30" s="61" cm="1">
        <f t="array" ref="AL30">SUM(Kobiety[[#This Row],[500 m]:[Bieg masowy]]/2)</f>
        <v>4</v>
      </c>
    </row>
    <row r="31" spans="1:38" x14ac:dyDescent="0.25">
      <c r="A31" t="s">
        <v>1862</v>
      </c>
      <c r="B31" s="103" t="str">
        <f>VLOOKUP(A31,Licencje[],10,FALSE)</f>
        <v>SKŁ Górnik Sanok</v>
      </c>
      <c r="C31" s="135" t="str">
        <f>VLOOKUP(A31,Licencje[],5,FALSE)</f>
        <v>C-1</v>
      </c>
      <c r="D31" s="51">
        <f>IFERROR(VLOOKUP(Kobiety[[#This Row],[Nazwisko i Imię]],'500 m'!$I$23:$J$40,2,0),0)</f>
        <v>0</v>
      </c>
      <c r="E31" s="51">
        <f>IFERROR(VLOOKUP(Kobiety[[#This Row],[Nazwisko i Imię]],'1000 m'!$I$23:$J$40,2,0),0)</f>
        <v>0</v>
      </c>
      <c r="F31" s="51">
        <f>IFERROR(VLOOKUP(Kobiety[[#This Row],[Nazwisko i Imię]],'3000 m'!$I$23:$J$40,2,0),0)</f>
        <v>0</v>
      </c>
      <c r="G31" s="51">
        <f>IFERROR(VLOOKUP(Kobiety[[#This Row],[Nazwisko i Imię]],'500 m'!$K$23:$L$40,2,0),0)</f>
        <v>0</v>
      </c>
      <c r="H31" s="51">
        <f>IFERROR(VLOOKUP(Kobiety[[#This Row],[Nazwisko i Imię]],'1500 m'!$I$23:$J$40,2,0),0)</f>
        <v>0</v>
      </c>
      <c r="I31" s="45">
        <f>IFERROR(VLOOKUP(Kobiety[[#This Row],[Nazwisko i Imię]],masowy!$I$23:$J$40,2,0),0)</f>
        <v>0</v>
      </c>
      <c r="J31" s="52">
        <f>IFERROR(VLOOKUP(Kobiety[[#This Row],[Nazwisko i Imię]],'500 m'!$M$23:$N$40,2,0),0)</f>
        <v>0</v>
      </c>
      <c r="K31" s="52">
        <f>IFERROR(VLOOKUP(Kobiety[[#This Row],[Nazwisko i Imię]],'1000 m'!$K$23:$L$40,2,0),0)</f>
        <v>6</v>
      </c>
      <c r="L31" s="52">
        <f>IFERROR(VLOOKUP(Kobiety[[#This Row],[Nazwisko i Imię]],'3000 m'!$K$23:$L$40,2,0),0)</f>
        <v>0</v>
      </c>
      <c r="M31" s="52">
        <f>IFERROR(VLOOKUP(Kobiety[[#This Row],[Nazwisko i Imię]],'500 m'!$O$23:$P$40,2,0),0)</f>
        <v>4</v>
      </c>
      <c r="N31" s="46">
        <f>IFERROR(VLOOKUP(Kobiety[[#This Row],[Nazwisko i Imię]],masowy!$K$23:$L$40,2,0),0)</f>
        <v>0</v>
      </c>
      <c r="O31" s="52">
        <f>IFERROR(VLOOKUP(Kobiety[[#This Row],[Nazwisko i Imię]],'1500 m'!$K$23:$L$40,2,0),0)</f>
        <v>7</v>
      </c>
      <c r="P31" s="53">
        <f>IFERROR(VLOOKUP(Kobiety[[#This Row],[Nazwisko i Imię]],'500 m'!$Q$23:$R$40,2,0),0)</f>
        <v>4</v>
      </c>
      <c r="Q31" s="47">
        <f>IFERROR(VLOOKUP(Kobiety[[#This Row],[Nazwisko i Imię]],'1000 m'!$M$23:$N$40,2,0),0)</f>
        <v>1</v>
      </c>
      <c r="R31" s="53">
        <f>IFERROR(VLOOKUP(Kobiety[[#This Row],[Nazwisko i Imię]],'3000 m'!$M$23:$N$40,2,0),0)</f>
        <v>9</v>
      </c>
      <c r="S31" s="53">
        <f>IFERROR(VLOOKUP(Kobiety[[#This Row],[Nazwisko i Imię]],'500 m'!$S$23:$T$40,2,0),0)</f>
        <v>0</v>
      </c>
      <c r="T31" s="47">
        <f>IFERROR(VLOOKUP(Kobiety[[#This Row],[Nazwisko i Imię]],'1500 m'!$M$23:$N$40,2,0),0)</f>
        <v>5</v>
      </c>
      <c r="U31" s="53">
        <f>IFERROR(VLOOKUP(Kobiety[[#This Row],[Nazwisko i Imię]],masowy!$M$23:$N$40,2,0),0)</f>
        <v>0</v>
      </c>
      <c r="V31" s="54">
        <f>IFERROR(VLOOKUP(Kobiety[[#This Row],[Nazwisko i Imię]],'500 m'!$U$23:$V$40,2,0),0)</f>
        <v>0</v>
      </c>
      <c r="W31" s="54">
        <f>IFERROR(VLOOKUP(Kobiety[[#This Row],[Nazwisko i Imię]],'1000 m'!$O$23:$P$40,2,0),0)</f>
        <v>0</v>
      </c>
      <c r="X31" s="54">
        <f>IFERROR(VLOOKUP(Kobiety[[#This Row],[Nazwisko i Imię]],'3000 m'!$O$23:$P$40,2,0),0)</f>
        <v>7</v>
      </c>
      <c r="Y31" s="54">
        <f>IFERROR(VLOOKUP(Kobiety[[#This Row],[Nazwisko i Imię]],'500 m'!$W$23:$X$40,2,0),0)</f>
        <v>0</v>
      </c>
      <c r="Z31" s="48">
        <f>IFERROR(VLOOKUP(Kobiety[[#This Row],[Nazwisko i Imię]],masowy!$O$23:$P$40,2,0),0)</f>
        <v>0</v>
      </c>
      <c r="AA31" s="54">
        <f>IFERROR(VLOOKUP(Kobiety[[#This Row],[Nazwisko i Imię]],'1500 m'!$O$23:$P$40,2,0),0)</f>
        <v>0</v>
      </c>
      <c r="AB31" s="55">
        <f>IFERROR(VLOOKUP(Kobiety[[#This Row],[Nazwisko i Imię]],'500 m'!$Y$23:$Z$40,2,0),0)</f>
        <v>0</v>
      </c>
      <c r="AC31" s="55">
        <f>IFERROR(VLOOKUP(Kobiety[[#This Row],[Nazwisko i Imię]],'1000 m'!$Q$23:$R$40,2,0),0)</f>
        <v>0</v>
      </c>
      <c r="AD31" s="55">
        <f>IFERROR(VLOOKUP(Kobiety[[#This Row],[Nazwisko i Imię]],'3000 m'!$Q$23:$R$40,2,0),0)</f>
        <v>0</v>
      </c>
      <c r="AE31" s="55">
        <f>IFERROR(VLOOKUP(Kobiety[[#This Row],[Nazwisko i Imię]],'1500 m'!$Q$23:$R$40,2,0),0)</f>
        <v>0</v>
      </c>
      <c r="AF31" s="55">
        <f>IFERROR(VLOOKUP(Kobiety[[#This Row],[Nazwisko i Imię]],masowy!$Q$23:$R$40,2,0),0)</f>
        <v>0</v>
      </c>
      <c r="AG31" s="56">
        <f t="shared" si="0"/>
        <v>8</v>
      </c>
      <c r="AH31" s="8">
        <f>SUM(Kobiety[[#This Row],[1000m bieg 5]],Kobiety[[#This Row],[1000m bieg 4]],Kobiety[[#This Row],[1000m bieg 3]],Kobiety[[#This Row],[1000m bieg 2]],Kobiety[[#This Row],[1000m bieg 1]])</f>
        <v>7</v>
      </c>
      <c r="AI31" s="56">
        <f>SUM(Kobiety[[#This Row],[1500m bieg 5]],Kobiety[[#This Row],[1500m bieg 4]],Kobiety[[#This Row],[1500m bieg 3]],Kobiety[[#This Row],[1500m bieg 2]],Kobiety[[#This Row],[1500m bieg 1]])</f>
        <v>12</v>
      </c>
      <c r="AJ31" s="19">
        <f>SUM(Kobiety[[#This Row],[3000m bieg 5]],Kobiety[[#This Row],[3000m bieg 4]],Kobiety[[#This Row],[3000m bieg 3]],Kobiety[[#This Row],[3000m bieg 2]],Kobiety[[#This Row],[3000m bieg 1]])</f>
        <v>16</v>
      </c>
      <c r="AK31" s="50">
        <f>SUM(Kobiety[[#This Row],[bieg masowy 5]],Kobiety[[#This Row],[bieg masowy bieg 1]],Kobiety[[#This Row],[bieg masowy 2]],Kobiety[[#This Row],[bieg masowy 4]],Kobiety[[#This Row],[bieg masowy 3]])</f>
        <v>0</v>
      </c>
      <c r="AL31" s="61">
        <f t="array" ref="AL31">SUM(Kobiety[[#This Row],[500 m]:[Bieg masowy]]/2)</f>
        <v>21.5</v>
      </c>
    </row>
    <row r="32" spans="1:38" x14ac:dyDescent="0.25">
      <c r="A32" t="s">
        <v>1865</v>
      </c>
      <c r="B32" s="20" t="str">
        <f>VLOOKUP(A32,Licencje[],10,FALSE)</f>
        <v>Akademia Sportowego Rozwoju Natalii Czerwonki</v>
      </c>
      <c r="C32" s="42" t="str">
        <f>VLOOKUP(A32,Licencje[],5,FALSE)</f>
        <v>C-1</v>
      </c>
      <c r="D32" s="51">
        <f>IFERROR(VLOOKUP(Kobiety[[#This Row],[Nazwisko i Imię]],'500 m'!$I$23:$J$40,2,0),0)</f>
        <v>5</v>
      </c>
      <c r="E32" s="51">
        <f>IFERROR(VLOOKUP(Kobiety[[#This Row],[Nazwisko i Imię]],'1000 m'!$I$23:$J$40,2,0),0)</f>
        <v>5</v>
      </c>
      <c r="F32" s="51">
        <f>IFERROR(VLOOKUP(Kobiety[[#This Row],[Nazwisko i Imię]],'3000 m'!$I$23:$J$40,2,0),0)</f>
        <v>0</v>
      </c>
      <c r="G32" s="51">
        <f>IFERROR(VLOOKUP(Kobiety[[#This Row],[Nazwisko i Imię]],'500 m'!$K$23:$L$40,2,0),0)</f>
        <v>4</v>
      </c>
      <c r="H32" s="51">
        <f>IFERROR(VLOOKUP(Kobiety[[#This Row],[Nazwisko i Imię]],'1500 m'!$I$23:$J$40,2,0),0)</f>
        <v>0</v>
      </c>
      <c r="I32" s="45">
        <f>IFERROR(VLOOKUP(Kobiety[[#This Row],[Nazwisko i Imię]],masowy!$I$23:$J$40,2,0),0)</f>
        <v>0</v>
      </c>
      <c r="J32" s="52">
        <f>IFERROR(VLOOKUP(Kobiety[[#This Row],[Nazwisko i Imię]],'500 m'!$M$23:$N$40,2,0),0)</f>
        <v>0</v>
      </c>
      <c r="K32" s="52">
        <f>IFERROR(VLOOKUP(Kobiety[[#This Row],[Nazwisko i Imię]],'1000 m'!$K$23:$L$40,2,0),0)</f>
        <v>0</v>
      </c>
      <c r="L32" s="52">
        <f>IFERROR(VLOOKUP(Kobiety[[#This Row],[Nazwisko i Imię]],'3000 m'!$K$23:$L$40,2,0),0)</f>
        <v>0</v>
      </c>
      <c r="M32" s="52">
        <f>IFERROR(VLOOKUP(Kobiety[[#This Row],[Nazwisko i Imię]],'500 m'!$O$23:$P$40,2,0),0)</f>
        <v>0</v>
      </c>
      <c r="N32" s="46">
        <f>IFERROR(VLOOKUP(Kobiety[[#This Row],[Nazwisko i Imię]],masowy!$K$23:$L$40,2,0),0)</f>
        <v>0</v>
      </c>
      <c r="O32" s="52">
        <f>IFERROR(VLOOKUP(Kobiety[[#This Row],[Nazwisko i Imię]],'1500 m'!$K$23:$L$40,2,0),0)</f>
        <v>0</v>
      </c>
      <c r="P32" s="53">
        <f>IFERROR(VLOOKUP(Kobiety[[#This Row],[Nazwisko i Imię]],'500 m'!$Q$23:$R$40,2,0),0)</f>
        <v>0</v>
      </c>
      <c r="Q32" s="47">
        <f>IFERROR(VLOOKUP(Kobiety[[#This Row],[Nazwisko i Imię]],'1000 m'!$M$23:$N$40,2,0),0)</f>
        <v>0</v>
      </c>
      <c r="R32" s="53">
        <f>IFERROR(VLOOKUP(Kobiety[[#This Row],[Nazwisko i Imię]],'3000 m'!$M$23:$N$40,2,0),0)</f>
        <v>0</v>
      </c>
      <c r="S32" s="53">
        <f>IFERROR(VLOOKUP(Kobiety[[#This Row],[Nazwisko i Imię]],'500 m'!$S$23:$T$40,2,0),0)</f>
        <v>0</v>
      </c>
      <c r="T32" s="47">
        <f>IFERROR(VLOOKUP(Kobiety[[#This Row],[Nazwisko i Imię]],'1500 m'!$M$23:$N$40,2,0),0)</f>
        <v>0</v>
      </c>
      <c r="U32" s="53">
        <f>IFERROR(VLOOKUP(Kobiety[[#This Row],[Nazwisko i Imię]],masowy!$M$23:$N$40,2,0),0)</f>
        <v>0</v>
      </c>
      <c r="V32" s="54">
        <f>IFERROR(VLOOKUP(Kobiety[[#This Row],[Nazwisko i Imię]],'500 m'!$U$23:$V$40,2,0),0)</f>
        <v>0</v>
      </c>
      <c r="W32" s="54">
        <f>IFERROR(VLOOKUP(Kobiety[[#This Row],[Nazwisko i Imię]],'1000 m'!$O$23:$P$40,2,0),0)</f>
        <v>0</v>
      </c>
      <c r="X32" s="54">
        <f>IFERROR(VLOOKUP(Kobiety[[#This Row],[Nazwisko i Imię]],'3000 m'!$O$23:$P$40,2,0),0)</f>
        <v>0</v>
      </c>
      <c r="Y32" s="54">
        <f>IFERROR(VLOOKUP(Kobiety[[#This Row],[Nazwisko i Imię]],'500 m'!$W$23:$X$40,2,0),0)</f>
        <v>0</v>
      </c>
      <c r="Z32" s="48">
        <f>IFERROR(VLOOKUP(Kobiety[[#This Row],[Nazwisko i Imię]],masowy!$O$23:$P$40,2,0),0)</f>
        <v>0</v>
      </c>
      <c r="AA32" s="54">
        <f>IFERROR(VLOOKUP(Kobiety[[#This Row],[Nazwisko i Imię]],'1500 m'!$O$23:$P$40,2,0),0)</f>
        <v>0</v>
      </c>
      <c r="AB32" s="55">
        <f>IFERROR(VLOOKUP(Kobiety[[#This Row],[Nazwisko i Imię]],'500 m'!$Y$23:$Z$40,2,0),0)</f>
        <v>0</v>
      </c>
      <c r="AC32" s="55">
        <f>IFERROR(VLOOKUP(Kobiety[[#This Row],[Nazwisko i Imię]],'1000 m'!$Q$23:$R$40,2,0),0)</f>
        <v>0</v>
      </c>
      <c r="AD32" s="55">
        <f>IFERROR(VLOOKUP(Kobiety[[#This Row],[Nazwisko i Imię]],'3000 m'!$Q$23:$R$40,2,0),0)</f>
        <v>0</v>
      </c>
      <c r="AE32" s="55">
        <f>IFERROR(VLOOKUP(Kobiety[[#This Row],[Nazwisko i Imię]],'1500 m'!$Q$23:$R$40,2,0),0)</f>
        <v>0</v>
      </c>
      <c r="AF32" s="55">
        <f>IFERROR(VLOOKUP(Kobiety[[#This Row],[Nazwisko i Imię]],masowy!$Q$23:$R$40,2,0),0)</f>
        <v>0</v>
      </c>
      <c r="AG32" s="8">
        <f t="shared" si="0"/>
        <v>9</v>
      </c>
      <c r="AH32" s="8">
        <f>SUM(Kobiety[[#This Row],[1000m bieg 5]],Kobiety[[#This Row],[1000m bieg 4]],Kobiety[[#This Row],[1000m bieg 3]],Kobiety[[#This Row],[1000m bieg 2]],Kobiety[[#This Row],[1000m bieg 1]])</f>
        <v>5</v>
      </c>
      <c r="AI32" s="56">
        <f>SUM(Kobiety[[#This Row],[1500m bieg 5]],Kobiety[[#This Row],[1500m bieg 4]],Kobiety[[#This Row],[1500m bieg 3]],Kobiety[[#This Row],[1500m bieg 2]],Kobiety[[#This Row],[1500m bieg 1]])</f>
        <v>0</v>
      </c>
      <c r="AJ32" s="19">
        <f>SUM(Kobiety[[#This Row],[3000m bieg 5]],Kobiety[[#This Row],[3000m bieg 4]],Kobiety[[#This Row],[3000m bieg 3]],Kobiety[[#This Row],[3000m bieg 2]],Kobiety[[#This Row],[3000m bieg 1]])</f>
        <v>0</v>
      </c>
      <c r="AK32" s="50">
        <f>SUM(Kobiety[[#This Row],[bieg masowy 5]],Kobiety[[#This Row],[bieg masowy bieg 1]],Kobiety[[#This Row],[bieg masowy 2]],Kobiety[[#This Row],[bieg masowy 4]],Kobiety[[#This Row],[bieg masowy 3]])</f>
        <v>0</v>
      </c>
      <c r="AL32" s="61" cm="1">
        <f t="array" ref="AL32">SUM(Kobiety[[#This Row],[500 m]:[Bieg masowy]]/2)</f>
        <v>7</v>
      </c>
    </row>
    <row r="33" spans="1:38" x14ac:dyDescent="0.25">
      <c r="A33" t="s">
        <v>1878</v>
      </c>
      <c r="B33" s="20" t="str">
        <f>VLOOKUP(A33,Licencje[],10,FALSE)</f>
        <v>KS Pilica Tomaszów Mazowiecki</v>
      </c>
      <c r="C33" s="42" t="str">
        <f>VLOOKUP(A33,Licencje[],5,FALSE)</f>
        <v>C-2</v>
      </c>
      <c r="D33" s="3">
        <f>IFERROR(VLOOKUP(Kobiety[[#This Row],[Nazwisko i Imię]],'500 m'!$I$23:$J$40,2,0),0)</f>
        <v>0</v>
      </c>
      <c r="E33" s="3">
        <f>IFERROR(VLOOKUP(Kobiety[[#This Row],[Nazwisko i Imię]],'1000 m'!$I$23:$J$40,2,0),0)</f>
        <v>2</v>
      </c>
      <c r="F33" s="3">
        <f>IFERROR(VLOOKUP(Kobiety[[#This Row],[Nazwisko i Imię]],'3000 m'!$I$23:$J$40,2,0),0)</f>
        <v>0</v>
      </c>
      <c r="G33" s="3">
        <f>IFERROR(VLOOKUP(Kobiety[[#This Row],[Nazwisko i Imię]],'500 m'!$K$23:$L$40,2,0),0)</f>
        <v>0</v>
      </c>
      <c r="H33" s="3">
        <f>IFERROR(VLOOKUP(Kobiety[[#This Row],[Nazwisko i Imię]],'1500 m'!$I$23:$J$40,2,0),0)</f>
        <v>0</v>
      </c>
      <c r="I33" s="25">
        <f>IFERROR(VLOOKUP(Kobiety[[#This Row],[Nazwisko i Imię]],masowy!$I$23:$J$40,2,0),0)</f>
        <v>0</v>
      </c>
      <c r="J33" s="5">
        <f>IFERROR(VLOOKUP(Kobiety[[#This Row],[Nazwisko i Imię]],'500 m'!$M$23:$N$40,2,0),0)</f>
        <v>0</v>
      </c>
      <c r="K33" s="5">
        <f>IFERROR(VLOOKUP(Kobiety[[#This Row],[Nazwisko i Imię]],'1000 m'!$K$23:$L$40,2,0),0)</f>
        <v>0</v>
      </c>
      <c r="L33" s="5">
        <f>IFERROR(VLOOKUP(Kobiety[[#This Row],[Nazwisko i Imię]],'3000 m'!$K$23:$L$40,2,0),0)</f>
        <v>0</v>
      </c>
      <c r="M33" s="5">
        <f>IFERROR(VLOOKUP(Kobiety[[#This Row],[Nazwisko i Imię]],'500 m'!$O$23:$P$40,2,0),0)</f>
        <v>0</v>
      </c>
      <c r="N33" s="30">
        <f>IFERROR(VLOOKUP(Kobiety[[#This Row],[Nazwisko i Imię]],masowy!$K$23:$L$40,2,0),0)</f>
        <v>0</v>
      </c>
      <c r="O33" s="5">
        <f>IFERROR(VLOOKUP(Kobiety[[#This Row],[Nazwisko i Imię]],'1500 m'!$K$23:$L$40,2,0),0)</f>
        <v>0</v>
      </c>
      <c r="P33" s="4">
        <f>IFERROR(VLOOKUP(Kobiety[[#This Row],[Nazwisko i Imię]],'500 m'!$Q$23:$R$40,2,0),0)</f>
        <v>0</v>
      </c>
      <c r="Q33" s="26">
        <f>IFERROR(VLOOKUP(Kobiety[[#This Row],[Nazwisko i Imię]],'1000 m'!$M$23:$N$40,2,0),0)</f>
        <v>0</v>
      </c>
      <c r="R33" s="4">
        <f>IFERROR(VLOOKUP(Kobiety[[#This Row],[Nazwisko i Imię]],'3000 m'!$M$23:$N$40,2,0),0)</f>
        <v>0</v>
      </c>
      <c r="S33" s="4">
        <f>IFERROR(VLOOKUP(Kobiety[[#This Row],[Nazwisko i Imię]],'500 m'!$S$23:$T$40,2,0),0)</f>
        <v>0</v>
      </c>
      <c r="T33" s="26">
        <f>IFERROR(VLOOKUP(Kobiety[[#This Row],[Nazwisko i Imię]],'1500 m'!$M$23:$N$40,2,0),0)</f>
        <v>0</v>
      </c>
      <c r="U33" s="4">
        <f>IFERROR(VLOOKUP(Kobiety[[#This Row],[Nazwisko i Imię]],masowy!$M$23:$N$40,2,0),0)</f>
        <v>0</v>
      </c>
      <c r="V33" s="6">
        <f>IFERROR(VLOOKUP(Kobiety[[#This Row],[Nazwisko i Imię]],'500 m'!$U$23:$V$40,2,0),0)</f>
        <v>0</v>
      </c>
      <c r="W33" s="6">
        <f>IFERROR(VLOOKUP(Kobiety[[#This Row],[Nazwisko i Imię]],'1000 m'!$O$23:$P$40,2,0),0)</f>
        <v>6</v>
      </c>
      <c r="X33" s="6">
        <f>IFERROR(VLOOKUP(Kobiety[[#This Row],[Nazwisko i Imię]],'3000 m'!$O$23:$P$40,2,0),0)</f>
        <v>0</v>
      </c>
      <c r="Y33" s="6">
        <f>IFERROR(VLOOKUP(Kobiety[[#This Row],[Nazwisko i Imię]],'500 m'!$W$23:$X$40,2,0),0)</f>
        <v>2</v>
      </c>
      <c r="Z33" s="27">
        <f>IFERROR(VLOOKUP(Kobiety[[#This Row],[Nazwisko i Imię]],masowy!$O$23:$P$40,2,0),0)</f>
        <v>0</v>
      </c>
      <c r="AA33" s="6">
        <f>IFERROR(VLOOKUP(Kobiety[[#This Row],[Nazwisko i Imię]],'1500 m'!$O$23:$P$40,2,0),0)</f>
        <v>1</v>
      </c>
      <c r="AB33" s="7">
        <f>IFERROR(VLOOKUP(Kobiety[[#This Row],[Nazwisko i Imię]],'500 m'!$Y$23:$Z$40,2,0),0)</f>
        <v>0</v>
      </c>
      <c r="AC33" s="7">
        <f>IFERROR(VLOOKUP(Kobiety[[#This Row],[Nazwisko i Imię]],'1000 m'!$Q$23:$R$40,2,0),0)</f>
        <v>8</v>
      </c>
      <c r="AD33" s="7">
        <f>IFERROR(VLOOKUP(Kobiety[[#This Row],[Nazwisko i Imię]],'3000 m'!$Q$23:$R$40,2,0),0)</f>
        <v>0</v>
      </c>
      <c r="AE33" s="7">
        <f>IFERROR(VLOOKUP(Kobiety[[#This Row],[Nazwisko i Imię]],'1500 m'!$Q$23:$R$40,2,0),0)</f>
        <v>6</v>
      </c>
      <c r="AF33" s="7">
        <f>IFERROR(VLOOKUP(Kobiety[[#This Row],[Nazwisko i Imię]],masowy!$Q$23:$R$40,2,0),0)</f>
        <v>0</v>
      </c>
      <c r="AG33" s="8">
        <f t="shared" si="0"/>
        <v>2</v>
      </c>
      <c r="AH33" s="8">
        <f>SUM(Kobiety[[#This Row],[1000m bieg 5]],Kobiety[[#This Row],[1000m bieg 4]],Kobiety[[#This Row],[1000m bieg 3]],Kobiety[[#This Row],[1000m bieg 2]],Kobiety[[#This Row],[1000m bieg 1]])</f>
        <v>16</v>
      </c>
      <c r="AI33" s="8">
        <f>SUM(Kobiety[[#This Row],[1500m bieg 5]],Kobiety[[#This Row],[1500m bieg 4]],Kobiety[[#This Row],[1500m bieg 3]],Kobiety[[#This Row],[1500m bieg 2]],Kobiety[[#This Row],[1500m bieg 1]])</f>
        <v>7</v>
      </c>
      <c r="AJ33" s="19">
        <f>SUM(Kobiety[[#This Row],[3000m bieg 5]],Kobiety[[#This Row],[3000m bieg 4]],Kobiety[[#This Row],[3000m bieg 3]],Kobiety[[#This Row],[3000m bieg 2]],Kobiety[[#This Row],[3000m bieg 1]])</f>
        <v>0</v>
      </c>
      <c r="AK33" s="29">
        <f>SUM(Kobiety[[#This Row],[bieg masowy 5]],Kobiety[[#This Row],[bieg masowy bieg 1]],Kobiety[[#This Row],[bieg masowy 2]],Kobiety[[#This Row],[bieg masowy 4]],Kobiety[[#This Row],[bieg masowy 3]])</f>
        <v>0</v>
      </c>
      <c r="AL33" s="61" cm="1">
        <f t="array" ref="AL33">SUM(Kobiety[[#This Row],[500 m]:[Bieg masowy]]/2)</f>
        <v>12.5</v>
      </c>
    </row>
    <row r="34" spans="1:38" x14ac:dyDescent="0.25">
      <c r="A34" t="s">
        <v>1839</v>
      </c>
      <c r="B34" s="20" t="str">
        <f>VLOOKUP(A34,Licencje[],10,FALSE)</f>
        <v>WTŁ Stegny Warszawa</v>
      </c>
      <c r="C34" s="42" t="str">
        <f>VLOOKUP(A34,Licencje[],5,FALSE)</f>
        <v>C-1</v>
      </c>
      <c r="D34" s="3">
        <f>IFERROR(VLOOKUP(Kobiety[[#This Row],[Nazwisko i Imię]],'500 m'!$I$23:$J$40,2,0),0)</f>
        <v>9</v>
      </c>
      <c r="E34" s="3">
        <f>IFERROR(VLOOKUP(Kobiety[[#This Row],[Nazwisko i Imię]],'1000 m'!$I$23:$J$40,2,0),0)</f>
        <v>10</v>
      </c>
      <c r="F34" s="3">
        <f>IFERROR(VLOOKUP(Kobiety[[#This Row],[Nazwisko i Imię]],'3000 m'!$I$23:$J$40,2,0),0)</f>
        <v>0</v>
      </c>
      <c r="G34" s="3">
        <f>IFERROR(VLOOKUP(Kobiety[[#This Row],[Nazwisko i Imię]],'500 m'!$K$23:$L$40,2,0),0)</f>
        <v>6</v>
      </c>
      <c r="H34" s="3">
        <f>IFERROR(VLOOKUP(Kobiety[[#This Row],[Nazwisko i Imię]],'1500 m'!$I$23:$J$40,2,0),0)</f>
        <v>6</v>
      </c>
      <c r="I34" s="25">
        <f>IFERROR(VLOOKUP(Kobiety[[#This Row],[Nazwisko i Imię]],masowy!$I$23:$J$40,2,0),0)</f>
        <v>0</v>
      </c>
      <c r="J34" s="5">
        <f>IFERROR(VLOOKUP(Kobiety[[#This Row],[Nazwisko i Imię]],'500 m'!$M$23:$N$40,2,0),0)</f>
        <v>12</v>
      </c>
      <c r="K34" s="5">
        <f>IFERROR(VLOOKUP(Kobiety[[#This Row],[Nazwisko i Imię]],'1000 m'!$K$23:$L$40,2,0),0)</f>
        <v>0</v>
      </c>
      <c r="L34" s="5">
        <f>IFERROR(VLOOKUP(Kobiety[[#This Row],[Nazwisko i Imię]],'3000 m'!$K$23:$L$40,2,0),0)</f>
        <v>0</v>
      </c>
      <c r="M34" s="5">
        <f>IFERROR(VLOOKUP(Kobiety[[#This Row],[Nazwisko i Imię]],'500 m'!$O$23:$P$40,2,0),0)</f>
        <v>13</v>
      </c>
      <c r="N34" s="30">
        <f>IFERROR(VLOOKUP(Kobiety[[#This Row],[Nazwisko i Imię]],masowy!$K$23:$L$40,2,0),0)</f>
        <v>0</v>
      </c>
      <c r="O34" s="5">
        <f>IFERROR(VLOOKUP(Kobiety[[#This Row],[Nazwisko i Imię]],'1500 m'!$K$23:$L$40,2,0),0)</f>
        <v>0</v>
      </c>
      <c r="P34" s="4">
        <f>IFERROR(VLOOKUP(Kobiety[[#This Row],[Nazwisko i Imię]],'500 m'!$Q$23:$R$40,2,0),0)</f>
        <v>14</v>
      </c>
      <c r="Q34" s="47">
        <f>IFERROR(VLOOKUP(Kobiety[[#This Row],[Nazwisko i Imię]],'1000 m'!$M$23:$N$40,2,0),0)</f>
        <v>14</v>
      </c>
      <c r="R34" s="4">
        <f>IFERROR(VLOOKUP(Kobiety[[#This Row],[Nazwisko i Imię]],'3000 m'!$M$23:$N$40,2,0),0)</f>
        <v>0</v>
      </c>
      <c r="S34" s="4">
        <f>IFERROR(VLOOKUP(Kobiety[[#This Row],[Nazwisko i Imię]],'500 m'!$S$23:$T$40,2,0),0)</f>
        <v>14</v>
      </c>
      <c r="T34" s="26">
        <f>IFERROR(VLOOKUP(Kobiety[[#This Row],[Nazwisko i Imię]],'1500 m'!$M$23:$N$40,2,0),0)</f>
        <v>14</v>
      </c>
      <c r="U34" s="4">
        <f>IFERROR(VLOOKUP(Kobiety[[#This Row],[Nazwisko i Imię]],masowy!$M$23:$N$40,2,0),0)</f>
        <v>0</v>
      </c>
      <c r="V34" s="6">
        <f>IFERROR(VLOOKUP(Kobiety[[#This Row],[Nazwisko i Imię]],'500 m'!$U$23:$V$40,2,0),0)</f>
        <v>8</v>
      </c>
      <c r="W34" s="6">
        <f>IFERROR(VLOOKUP(Kobiety[[#This Row],[Nazwisko i Imię]],'1000 m'!$O$23:$P$40,2,0),0)</f>
        <v>12</v>
      </c>
      <c r="X34" s="6">
        <f>IFERROR(VLOOKUP(Kobiety[[#This Row],[Nazwisko i Imię]],'3000 m'!$O$23:$P$40,2,0),0)</f>
        <v>0</v>
      </c>
      <c r="Y34" s="6">
        <f>IFERROR(VLOOKUP(Kobiety[[#This Row],[Nazwisko i Imię]],'500 m'!$W$23:$X$40,2,0),0)</f>
        <v>11</v>
      </c>
      <c r="Z34" s="27">
        <f>IFERROR(VLOOKUP(Kobiety[[#This Row],[Nazwisko i Imię]],masowy!$O$23:$P$40,2,0),0)</f>
        <v>0</v>
      </c>
      <c r="AA34" s="6">
        <f>IFERROR(VLOOKUP(Kobiety[[#This Row],[Nazwisko i Imię]],'1500 m'!$O$23:$P$40,2,0),0)</f>
        <v>11</v>
      </c>
      <c r="AB34" s="7">
        <f>IFERROR(VLOOKUP(Kobiety[[#This Row],[Nazwisko i Imię]],'500 m'!$Y$23:$Z$40,2,0),0)</f>
        <v>10</v>
      </c>
      <c r="AC34" s="7">
        <f>IFERROR(VLOOKUP(Kobiety[[#This Row],[Nazwisko i Imię]],'1000 m'!$Q$23:$R$40,2,0),0)</f>
        <v>13</v>
      </c>
      <c r="AD34" s="7">
        <f>IFERROR(VLOOKUP(Kobiety[[#This Row],[Nazwisko i Imię]],'3000 m'!$Q$23:$R$40,2,0),0)</f>
        <v>16</v>
      </c>
      <c r="AE34" s="7">
        <f>IFERROR(VLOOKUP(Kobiety[[#This Row],[Nazwisko i Imię]],'1500 m'!$Q$23:$R$40,2,0),0)</f>
        <v>12</v>
      </c>
      <c r="AF34" s="7">
        <f>IFERROR(VLOOKUP(Kobiety[[#This Row],[Nazwisko i Imię]],masowy!$Q$23:$R$40,2,0),0)</f>
        <v>0</v>
      </c>
      <c r="AG34" s="8">
        <f t="shared" si="0"/>
        <v>97</v>
      </c>
      <c r="AH34" s="8">
        <f>SUM(Kobiety[[#This Row],[1000m bieg 5]],Kobiety[[#This Row],[1000m bieg 4]],Kobiety[[#This Row],[1000m bieg 3]],Kobiety[[#This Row],[1000m bieg 2]],Kobiety[[#This Row],[1000m bieg 1]])</f>
        <v>49</v>
      </c>
      <c r="AI34" s="8">
        <f>SUM(Kobiety[[#This Row],[1500m bieg 5]],Kobiety[[#This Row],[1500m bieg 4]],Kobiety[[#This Row],[1500m bieg 3]],Kobiety[[#This Row],[1500m bieg 2]],Kobiety[[#This Row],[1500m bieg 1]])</f>
        <v>43</v>
      </c>
      <c r="AJ34" s="19">
        <f>SUM(Kobiety[[#This Row],[3000m bieg 5]],Kobiety[[#This Row],[3000m bieg 4]],Kobiety[[#This Row],[3000m bieg 3]],Kobiety[[#This Row],[3000m bieg 2]],Kobiety[[#This Row],[3000m bieg 1]])</f>
        <v>16</v>
      </c>
      <c r="AK34" s="29">
        <f>SUM(Kobiety[[#This Row],[bieg masowy 5]],Kobiety[[#This Row],[bieg masowy bieg 1]],Kobiety[[#This Row],[bieg masowy 2]],Kobiety[[#This Row],[bieg masowy 4]],Kobiety[[#This Row],[bieg masowy 3]])</f>
        <v>0</v>
      </c>
      <c r="AL34" s="61" cm="1">
        <f t="array" ref="AL34">SUM(Kobiety[[#This Row],[500 m]:[Bieg masowy]]/2)</f>
        <v>102.5</v>
      </c>
    </row>
    <row r="35" spans="1:38" x14ac:dyDescent="0.25">
      <c r="A35" t="s">
        <v>1864</v>
      </c>
      <c r="B35" s="20" t="str">
        <f>VLOOKUP(A35,Licencje[],10,FALSE)</f>
        <v>KS Pilica Tomaszów Mazowiecki</v>
      </c>
      <c r="C35" s="42" t="str">
        <f>VLOOKUP(A35,Licencje[],5,FALSE)</f>
        <v>C-2</v>
      </c>
      <c r="D35" s="3">
        <f>IFERROR(VLOOKUP(Kobiety[[#This Row],[Nazwisko i Imię]],'500 m'!$I$23:$J$40,2,0),0)</f>
        <v>8</v>
      </c>
      <c r="E35" s="3">
        <f>IFERROR(VLOOKUP(Kobiety[[#This Row],[Nazwisko i Imię]],'1000 m'!$I$23:$J$40,2,0),0)</f>
        <v>12</v>
      </c>
      <c r="F35" s="3">
        <f>IFERROR(VLOOKUP(Kobiety[[#This Row],[Nazwisko i Imię]],'3000 m'!$I$23:$J$40,2,0),0)</f>
        <v>0</v>
      </c>
      <c r="G35" s="3">
        <f>IFERROR(VLOOKUP(Kobiety[[#This Row],[Nazwisko i Imię]],'500 m'!$K$23:$L$40,2,0),0)</f>
        <v>5</v>
      </c>
      <c r="H35" s="3">
        <f>IFERROR(VLOOKUP(Kobiety[[#This Row],[Nazwisko i Imię]],'1500 m'!$I$23:$J$40,2,0),0)</f>
        <v>0</v>
      </c>
      <c r="I35" s="25">
        <f>IFERROR(VLOOKUP(Kobiety[[#This Row],[Nazwisko i Imię]],masowy!$I$23:$J$40,2,0),0)</f>
        <v>0</v>
      </c>
      <c r="J35" s="5">
        <f>IFERROR(VLOOKUP(Kobiety[[#This Row],[Nazwisko i Imię]],'500 m'!$M$23:$N$40,2,0),0)</f>
        <v>0</v>
      </c>
      <c r="K35" s="5">
        <f>IFERROR(VLOOKUP(Kobiety[[#This Row],[Nazwisko i Imię]],'1000 m'!$K$23:$L$40,2,0),0)</f>
        <v>0</v>
      </c>
      <c r="L35" s="5">
        <f>IFERROR(VLOOKUP(Kobiety[[#This Row],[Nazwisko i Imię]],'3000 m'!$K$23:$L$40,2,0),0)</f>
        <v>0</v>
      </c>
      <c r="M35" s="5">
        <f>IFERROR(VLOOKUP(Kobiety[[#This Row],[Nazwisko i Imię]],'500 m'!$O$23:$P$40,2,0),0)</f>
        <v>0</v>
      </c>
      <c r="N35" s="30">
        <f>IFERROR(VLOOKUP(Kobiety[[#This Row],[Nazwisko i Imię]],masowy!$K$23:$L$40,2,0),0)</f>
        <v>0</v>
      </c>
      <c r="O35" s="5">
        <f>IFERROR(VLOOKUP(Kobiety[[#This Row],[Nazwisko i Imię]],'1500 m'!$K$23:$L$40,2,0),0)</f>
        <v>0</v>
      </c>
      <c r="P35" s="4">
        <f>IFERROR(VLOOKUP(Kobiety[[#This Row],[Nazwisko i Imię]],'500 m'!$Q$23:$R$40,2,0),0)</f>
        <v>0</v>
      </c>
      <c r="Q35" s="47">
        <f>IFERROR(VLOOKUP(Kobiety[[#This Row],[Nazwisko i Imię]],'1000 m'!$M$23:$N$40,2,0),0)</f>
        <v>0</v>
      </c>
      <c r="R35" s="4">
        <f>IFERROR(VLOOKUP(Kobiety[[#This Row],[Nazwisko i Imię]],'3000 m'!$M$23:$N$40,2,0),0)</f>
        <v>0</v>
      </c>
      <c r="S35" s="4">
        <f>IFERROR(VLOOKUP(Kobiety[[#This Row],[Nazwisko i Imię]],'500 m'!$S$23:$T$40,2,0),0)</f>
        <v>0</v>
      </c>
      <c r="T35" s="26">
        <f>IFERROR(VLOOKUP(Kobiety[[#This Row],[Nazwisko i Imię]],'1500 m'!$M$23:$N$40,2,0),0)</f>
        <v>0</v>
      </c>
      <c r="U35" s="4">
        <f>IFERROR(VLOOKUP(Kobiety[[#This Row],[Nazwisko i Imię]],masowy!$M$23:$N$40,2,0),0)</f>
        <v>0</v>
      </c>
      <c r="V35" s="6">
        <f>IFERROR(VLOOKUP(Kobiety[[#This Row],[Nazwisko i Imię]],'500 m'!$U$23:$V$40,2,0),0)</f>
        <v>0</v>
      </c>
      <c r="W35" s="6">
        <f>IFERROR(VLOOKUP(Kobiety[[#This Row],[Nazwisko i Imię]],'1000 m'!$O$23:$P$40,2,0),0)</f>
        <v>0</v>
      </c>
      <c r="X35" s="6">
        <f>IFERROR(VLOOKUP(Kobiety[[#This Row],[Nazwisko i Imię]],'3000 m'!$O$23:$P$40,2,0),0)</f>
        <v>0</v>
      </c>
      <c r="Y35" s="6">
        <f>IFERROR(VLOOKUP(Kobiety[[#This Row],[Nazwisko i Imię]],'500 m'!$W$23:$X$40,2,0),0)</f>
        <v>1</v>
      </c>
      <c r="Z35" s="27">
        <f>IFERROR(VLOOKUP(Kobiety[[#This Row],[Nazwisko i Imię]],masowy!$O$23:$P$40,2,0),0)</f>
        <v>0</v>
      </c>
      <c r="AA35" s="6">
        <f>IFERROR(VLOOKUP(Kobiety[[#This Row],[Nazwisko i Imię]],'1500 m'!$O$23:$P$40,2,0),0)</f>
        <v>0</v>
      </c>
      <c r="AB35" s="7">
        <f>IFERROR(VLOOKUP(Kobiety[[#This Row],[Nazwisko i Imię]],'500 m'!$Y$23:$Z$40,2,0),0)</f>
        <v>0</v>
      </c>
      <c r="AC35" s="7">
        <f>IFERROR(VLOOKUP(Kobiety[[#This Row],[Nazwisko i Imię]],'1000 m'!$Q$23:$R$40,2,0),0)</f>
        <v>12</v>
      </c>
      <c r="AD35" s="7">
        <f>IFERROR(VLOOKUP(Kobiety[[#This Row],[Nazwisko i Imię]],'3000 m'!$Q$23:$R$40,2,0),0)</f>
        <v>0</v>
      </c>
      <c r="AE35" s="7">
        <f>IFERROR(VLOOKUP(Kobiety[[#This Row],[Nazwisko i Imię]],'1500 m'!$Q$23:$R$40,2,0),0)</f>
        <v>11</v>
      </c>
      <c r="AF35" s="7">
        <f>IFERROR(VLOOKUP(Kobiety[[#This Row],[Nazwisko i Imię]],masowy!$Q$23:$R$40,2,0),0)</f>
        <v>0</v>
      </c>
      <c r="AG35" s="8">
        <f t="shared" ref="AG35:AG66" si="1">SUM(D35,G35,J35,M35,P35,S35,V35,Y35,AB35)</f>
        <v>14</v>
      </c>
      <c r="AH35" s="8">
        <f>SUM(Kobiety[[#This Row],[1000m bieg 5]],Kobiety[[#This Row],[1000m bieg 4]],Kobiety[[#This Row],[1000m bieg 3]],Kobiety[[#This Row],[1000m bieg 2]],Kobiety[[#This Row],[1000m bieg 1]])</f>
        <v>24</v>
      </c>
      <c r="AI35" s="8">
        <f>SUM(Kobiety[[#This Row],[1500m bieg 5]],Kobiety[[#This Row],[1500m bieg 4]],Kobiety[[#This Row],[1500m bieg 3]],Kobiety[[#This Row],[1500m bieg 2]],Kobiety[[#This Row],[1500m bieg 1]])</f>
        <v>11</v>
      </c>
      <c r="AJ35" s="19">
        <f>SUM(Kobiety[[#This Row],[3000m bieg 5]],Kobiety[[#This Row],[3000m bieg 4]],Kobiety[[#This Row],[3000m bieg 3]],Kobiety[[#This Row],[3000m bieg 2]],Kobiety[[#This Row],[3000m bieg 1]])</f>
        <v>0</v>
      </c>
      <c r="AK35" s="29">
        <f>SUM(Kobiety[[#This Row],[bieg masowy 5]],Kobiety[[#This Row],[bieg masowy bieg 1]],Kobiety[[#This Row],[bieg masowy 2]],Kobiety[[#This Row],[bieg masowy 4]],Kobiety[[#This Row],[bieg masowy 3]])</f>
        <v>0</v>
      </c>
      <c r="AL35" s="61" cm="1">
        <f t="array" ref="AL35">SUM(Kobiety[[#This Row],[500 m]:[Bieg masowy]]/2)</f>
        <v>24.5</v>
      </c>
    </row>
    <row r="36" spans="1:38" x14ac:dyDescent="0.25">
      <c r="A36" t="s">
        <v>1502</v>
      </c>
      <c r="B36" s="20" t="str">
        <f>VLOOKUP(A36,Licencje[],10,FALSE)</f>
        <v>UKS Sparta Grodzisk Mazowiecki</v>
      </c>
      <c r="C36" s="42" t="str">
        <f>VLOOKUP(A36,Licencje[],5,FALSE)</f>
        <v>C-2</v>
      </c>
      <c r="D36" s="51">
        <f>IFERROR(VLOOKUP(Kobiety[[#This Row],[Nazwisko i Imię]],'500 m'!$I$23:$J$40,2,0),0)</f>
        <v>15</v>
      </c>
      <c r="E36" s="51">
        <f>IFERROR(VLOOKUP(Kobiety[[#This Row],[Nazwisko i Imię]],'1000 m'!$I$23:$J$40,2,0),0)</f>
        <v>0</v>
      </c>
      <c r="F36" s="51">
        <f>IFERROR(VLOOKUP(Kobiety[[#This Row],[Nazwisko i Imię]],'3000 m'!$I$23:$J$40,2,0),0)</f>
        <v>18</v>
      </c>
      <c r="G36" s="51">
        <f>IFERROR(VLOOKUP(Kobiety[[#This Row],[Nazwisko i Imię]],'500 m'!$K$23:$L$40,2,0),0)</f>
        <v>9</v>
      </c>
      <c r="H36" s="51">
        <f>IFERROR(VLOOKUP(Kobiety[[#This Row],[Nazwisko i Imię]],'1500 m'!$I$23:$J$40,2,0),0)</f>
        <v>12</v>
      </c>
      <c r="I36" s="45">
        <f>IFERROR(VLOOKUP(Kobiety[[#This Row],[Nazwisko i Imię]],masowy!$I$23:$J$40,2,0),0)</f>
        <v>8</v>
      </c>
      <c r="J36" s="52">
        <f>IFERROR(VLOOKUP(Kobiety[[#This Row],[Nazwisko i Imię]],'500 m'!$M$23:$N$40,2,0),0)</f>
        <v>0</v>
      </c>
      <c r="K36" s="52">
        <f>IFERROR(VLOOKUP(Kobiety[[#This Row],[Nazwisko i Imię]],'1000 m'!$K$23:$L$40,2,0),0)</f>
        <v>0</v>
      </c>
      <c r="L36" s="52">
        <f>IFERROR(VLOOKUP(Kobiety[[#This Row],[Nazwisko i Imię]],'3000 m'!$K$23:$L$40,2,0),0)</f>
        <v>0</v>
      </c>
      <c r="M36" s="52">
        <f>IFERROR(VLOOKUP(Kobiety[[#This Row],[Nazwisko i Imię]],'500 m'!$O$23:$P$40,2,0),0)</f>
        <v>0</v>
      </c>
      <c r="N36" s="46">
        <f>IFERROR(VLOOKUP(Kobiety[[#This Row],[Nazwisko i Imię]],masowy!$K$23:$L$40,2,0),0)</f>
        <v>0</v>
      </c>
      <c r="O36" s="52">
        <f>IFERROR(VLOOKUP(Kobiety[[#This Row],[Nazwisko i Imię]],'1500 m'!$K$23:$L$40,2,0),0)</f>
        <v>0</v>
      </c>
      <c r="P36" s="53">
        <f>IFERROR(VLOOKUP(Kobiety[[#This Row],[Nazwisko i Imię]],'500 m'!$Q$23:$R$40,2,0),0)</f>
        <v>12</v>
      </c>
      <c r="Q36" s="47">
        <f>IFERROR(VLOOKUP(Kobiety[[#This Row],[Nazwisko i Imię]],'1000 m'!$M$23:$N$40,2,0),0)</f>
        <v>15</v>
      </c>
      <c r="R36" s="53">
        <f>IFERROR(VLOOKUP(Kobiety[[#This Row],[Nazwisko i Imię]],'3000 m'!$M$23:$N$40,2,0),0)</f>
        <v>15</v>
      </c>
      <c r="S36" s="53">
        <f>IFERROR(VLOOKUP(Kobiety[[#This Row],[Nazwisko i Imię]],'500 m'!$S$23:$T$40,2,0),0)</f>
        <v>16</v>
      </c>
      <c r="T36" s="47">
        <f>IFERROR(VLOOKUP(Kobiety[[#This Row],[Nazwisko i Imię]],'1500 m'!$M$23:$N$40,2,0),0)</f>
        <v>15</v>
      </c>
      <c r="U36" s="53">
        <f>IFERROR(VLOOKUP(Kobiety[[#This Row],[Nazwisko i Imię]],masowy!$M$23:$N$40,2,0),0)</f>
        <v>0</v>
      </c>
      <c r="V36" s="54">
        <f>IFERROR(VLOOKUP(Kobiety[[#This Row],[Nazwisko i Imię]],'500 m'!$U$23:$V$40,2,0),0)</f>
        <v>13</v>
      </c>
      <c r="W36" s="54">
        <f>IFERROR(VLOOKUP(Kobiety[[#This Row],[Nazwisko i Imię]],'1000 m'!$O$23:$P$40,2,0),0)</f>
        <v>11</v>
      </c>
      <c r="X36" s="54">
        <f>IFERROR(VLOOKUP(Kobiety[[#This Row],[Nazwisko i Imię]],'3000 m'!$O$23:$P$40,2,0),0)</f>
        <v>0</v>
      </c>
      <c r="Y36" s="54">
        <f>IFERROR(VLOOKUP(Kobiety[[#This Row],[Nazwisko i Imię]],'500 m'!$W$23:$X$40,2,0),0)</f>
        <v>13</v>
      </c>
      <c r="Z36" s="48">
        <f>IFERROR(VLOOKUP(Kobiety[[#This Row],[Nazwisko i Imię]],masowy!$O$23:$P$40,2,0),0)</f>
        <v>15</v>
      </c>
      <c r="AA36" s="54">
        <f>IFERROR(VLOOKUP(Kobiety[[#This Row],[Nazwisko i Imię]],'1500 m'!$O$23:$P$40,2,0),0)</f>
        <v>13</v>
      </c>
      <c r="AB36" s="55">
        <f>IFERROR(VLOOKUP(Kobiety[[#This Row],[Nazwisko i Imię]],'500 m'!$Y$23:$Z$40,2,0),0)</f>
        <v>14</v>
      </c>
      <c r="AC36" s="55">
        <f>IFERROR(VLOOKUP(Kobiety[[#This Row],[Nazwisko i Imię]],'1000 m'!$Q$23:$R$40,2,0),0)</f>
        <v>0</v>
      </c>
      <c r="AD36" s="55">
        <f>IFERROR(VLOOKUP(Kobiety[[#This Row],[Nazwisko i Imię]],'3000 m'!$Q$23:$R$40,2,0),0)</f>
        <v>0</v>
      </c>
      <c r="AE36" s="55">
        <f>IFERROR(VLOOKUP(Kobiety[[#This Row],[Nazwisko i Imię]],'1500 m'!$Q$23:$R$40,2,0),0)</f>
        <v>0</v>
      </c>
      <c r="AF36" s="55">
        <f>IFERROR(VLOOKUP(Kobiety[[#This Row],[Nazwisko i Imię]],masowy!$Q$23:$R$40,2,0),0)</f>
        <v>18</v>
      </c>
      <c r="AG36" s="56">
        <f t="shared" si="1"/>
        <v>92</v>
      </c>
      <c r="AH36" s="8">
        <f>SUM(Kobiety[[#This Row],[1000m bieg 5]],Kobiety[[#This Row],[1000m bieg 4]],Kobiety[[#This Row],[1000m bieg 3]],Kobiety[[#This Row],[1000m bieg 2]],Kobiety[[#This Row],[1000m bieg 1]])</f>
        <v>26</v>
      </c>
      <c r="AI36" s="56">
        <f>SUM(Kobiety[[#This Row],[1500m bieg 5]],Kobiety[[#This Row],[1500m bieg 4]],Kobiety[[#This Row],[1500m bieg 3]],Kobiety[[#This Row],[1500m bieg 2]],Kobiety[[#This Row],[1500m bieg 1]])</f>
        <v>40</v>
      </c>
      <c r="AJ36" s="19">
        <f>SUM(Kobiety[[#This Row],[3000m bieg 5]],Kobiety[[#This Row],[3000m bieg 4]],Kobiety[[#This Row],[3000m bieg 3]],Kobiety[[#This Row],[3000m bieg 2]],Kobiety[[#This Row],[3000m bieg 1]])</f>
        <v>33</v>
      </c>
      <c r="AK36" s="50">
        <f>SUM(Kobiety[[#This Row],[bieg masowy 5]],Kobiety[[#This Row],[bieg masowy bieg 1]],Kobiety[[#This Row],[bieg masowy 2]],Kobiety[[#This Row],[bieg masowy 4]],Kobiety[[#This Row],[bieg masowy 3]])</f>
        <v>41</v>
      </c>
      <c r="AL36" s="61" cm="1">
        <f t="array" ref="AL36">SUM(Kobiety[[#This Row],[500 m]:[Bieg masowy]]/2)</f>
        <v>116</v>
      </c>
    </row>
    <row r="37" spans="1:38" x14ac:dyDescent="0.25">
      <c r="A37" t="s">
        <v>1834</v>
      </c>
      <c r="B37" s="20" t="str">
        <f>VLOOKUP(A37,Licencje[],10,FALSE)</f>
        <v>IUKS Dziewiątka Tomaszów Mazowiecki</v>
      </c>
      <c r="C37" s="42" t="str">
        <f>VLOOKUP(A37,Licencje[],5,FALSE)</f>
        <v>C-1</v>
      </c>
      <c r="D37" s="3">
        <f>IFERROR(VLOOKUP(Kobiety[[#This Row],[Nazwisko i Imię]],'500 m'!$I$23:$J$40,2,0),0)</f>
        <v>0</v>
      </c>
      <c r="E37" s="3">
        <f>IFERROR(VLOOKUP(Kobiety[[#This Row],[Nazwisko i Imię]],'1000 m'!$I$23:$J$40,2,0),0)</f>
        <v>14</v>
      </c>
      <c r="F37" s="3">
        <f>IFERROR(VLOOKUP(Kobiety[[#This Row],[Nazwisko i Imię]],'3000 m'!$I$23:$J$40,2,0),0)</f>
        <v>20</v>
      </c>
      <c r="G37" s="3">
        <f>IFERROR(VLOOKUP(Kobiety[[#This Row],[Nazwisko i Imię]],'500 m'!$K$23:$L$40,2,0),0)</f>
        <v>12</v>
      </c>
      <c r="H37" s="3">
        <f>IFERROR(VLOOKUP(Kobiety[[#This Row],[Nazwisko i Imię]],'1500 m'!$I$23:$J$40,2,0),0)</f>
        <v>14</v>
      </c>
      <c r="I37" s="25">
        <f>IFERROR(VLOOKUP(Kobiety[[#This Row],[Nazwisko i Imię]],masowy!$I$23:$J$40,2,0),0)</f>
        <v>0</v>
      </c>
      <c r="J37" s="5">
        <f>IFERROR(VLOOKUP(Kobiety[[#This Row],[Nazwisko i Imię]],'500 m'!$M$23:$N$40,2,0),0)</f>
        <v>15</v>
      </c>
      <c r="K37" s="5">
        <f>IFERROR(VLOOKUP(Kobiety[[#This Row],[Nazwisko i Imię]],'1000 m'!$K$23:$L$40,2,0),0)</f>
        <v>16</v>
      </c>
      <c r="L37" s="5">
        <f>IFERROR(VLOOKUP(Kobiety[[#This Row],[Nazwisko i Imię]],'3000 m'!$K$23:$L$40,2,0),0)</f>
        <v>9</v>
      </c>
      <c r="M37" s="5">
        <f>IFERROR(VLOOKUP(Kobiety[[#This Row],[Nazwisko i Imię]],'500 m'!$O$23:$P$40,2,0),0)</f>
        <v>16</v>
      </c>
      <c r="N37" s="30">
        <f>IFERROR(VLOOKUP(Kobiety[[#This Row],[Nazwisko i Imię]],masowy!$K$23:$L$40,2,0),0)</f>
        <v>0</v>
      </c>
      <c r="O37" s="5">
        <f>IFERROR(VLOOKUP(Kobiety[[#This Row],[Nazwisko i Imię]],'1500 m'!$K$23:$L$40,2,0),0)</f>
        <v>15.5</v>
      </c>
      <c r="P37" s="4">
        <f>IFERROR(VLOOKUP(Kobiety[[#This Row],[Nazwisko i Imię]],'500 m'!$Q$23:$R$40,2,0),0)</f>
        <v>18</v>
      </c>
      <c r="Q37" s="26">
        <f>IFERROR(VLOOKUP(Kobiety[[#This Row],[Nazwisko i Imię]],'1000 m'!$M$23:$N$40,2,0),0)</f>
        <v>16</v>
      </c>
      <c r="R37" s="4">
        <f>IFERROR(VLOOKUP(Kobiety[[#This Row],[Nazwisko i Imię]],'3000 m'!$M$23:$N$40,2,0),0)</f>
        <v>16</v>
      </c>
      <c r="S37" s="4">
        <f>IFERROR(VLOOKUP(Kobiety[[#This Row],[Nazwisko i Imię]],'500 m'!$S$23:$T$40,2,0),0)</f>
        <v>0</v>
      </c>
      <c r="T37" s="26">
        <f>IFERROR(VLOOKUP(Kobiety[[#This Row],[Nazwisko i Imię]],'1500 m'!$M$23:$N$40,2,0),0)</f>
        <v>18</v>
      </c>
      <c r="U37" s="4">
        <f>IFERROR(VLOOKUP(Kobiety[[#This Row],[Nazwisko i Imię]],masowy!$M$23:$N$40,2,0),0)</f>
        <v>0</v>
      </c>
      <c r="V37" s="6">
        <f>IFERROR(VLOOKUP(Kobiety[[#This Row],[Nazwisko i Imię]],'500 m'!$U$23:$V$40,2,0),0)</f>
        <v>11</v>
      </c>
      <c r="W37" s="6">
        <f>IFERROR(VLOOKUP(Kobiety[[#This Row],[Nazwisko i Imię]],'1000 m'!$O$23:$P$40,2,0),0)</f>
        <v>14</v>
      </c>
      <c r="X37" s="6">
        <f>IFERROR(VLOOKUP(Kobiety[[#This Row],[Nazwisko i Imię]],'3000 m'!$O$23:$P$40,2,0),0)</f>
        <v>20</v>
      </c>
      <c r="Y37" s="6">
        <f>IFERROR(VLOOKUP(Kobiety[[#This Row],[Nazwisko i Imię]],'500 m'!$W$23:$X$40,2,0),0)</f>
        <v>0</v>
      </c>
      <c r="Z37" s="27">
        <f>IFERROR(VLOOKUP(Kobiety[[#This Row],[Nazwisko i Imię]],masowy!$O$23:$P$40,2,0),0)</f>
        <v>0</v>
      </c>
      <c r="AA37" s="6">
        <f>IFERROR(VLOOKUP(Kobiety[[#This Row],[Nazwisko i Imię]],'1500 m'!$O$23:$P$40,2,0),0)</f>
        <v>15</v>
      </c>
      <c r="AB37" s="7">
        <f>IFERROR(VLOOKUP(Kobiety[[#This Row],[Nazwisko i Imię]],'500 m'!$Y$23:$Z$40,2,0),0)</f>
        <v>0</v>
      </c>
      <c r="AC37" s="7">
        <f>IFERROR(VLOOKUP(Kobiety[[#This Row],[Nazwisko i Imię]],'1000 m'!$Q$23:$R$40,2,0),0)</f>
        <v>15</v>
      </c>
      <c r="AD37" s="7">
        <f>IFERROR(VLOOKUP(Kobiety[[#This Row],[Nazwisko i Imię]],'3000 m'!$Q$23:$R$40,2,0),0)</f>
        <v>18</v>
      </c>
      <c r="AE37" s="7">
        <f>IFERROR(VLOOKUP(Kobiety[[#This Row],[Nazwisko i Imię]],'1500 m'!$Q$23:$R$40,2,0),0)</f>
        <v>14</v>
      </c>
      <c r="AF37" s="7">
        <f>IFERROR(VLOOKUP(Kobiety[[#This Row],[Nazwisko i Imię]],masowy!$Q$23:$R$40,2,0),0)</f>
        <v>0</v>
      </c>
      <c r="AG37" s="8">
        <f t="shared" si="1"/>
        <v>72</v>
      </c>
      <c r="AH37" s="8">
        <f>SUM(Kobiety[[#This Row],[1000m bieg 5]],Kobiety[[#This Row],[1000m bieg 4]],Kobiety[[#This Row],[1000m bieg 3]],Kobiety[[#This Row],[1000m bieg 2]],Kobiety[[#This Row],[1000m bieg 1]])</f>
        <v>75</v>
      </c>
      <c r="AI37" s="8">
        <f>SUM(Kobiety[[#This Row],[1500m bieg 5]],Kobiety[[#This Row],[1500m bieg 4]],Kobiety[[#This Row],[1500m bieg 3]],Kobiety[[#This Row],[1500m bieg 2]],Kobiety[[#This Row],[1500m bieg 1]])</f>
        <v>76.5</v>
      </c>
      <c r="AJ37" s="19">
        <f>SUM(Kobiety[[#This Row],[3000m bieg 5]],Kobiety[[#This Row],[3000m bieg 4]],Kobiety[[#This Row],[3000m bieg 3]],Kobiety[[#This Row],[3000m bieg 2]],Kobiety[[#This Row],[3000m bieg 1]])</f>
        <v>83</v>
      </c>
      <c r="AK37" s="29">
        <f>SUM(Kobiety[[#This Row],[bieg masowy 5]],Kobiety[[#This Row],[bieg masowy bieg 1]],Kobiety[[#This Row],[bieg masowy 2]],Kobiety[[#This Row],[bieg masowy 4]],Kobiety[[#This Row],[bieg masowy 3]])</f>
        <v>0</v>
      </c>
      <c r="AL37" s="61" cm="1">
        <f t="array" ref="AL37">SUM(Kobiety[[#This Row],[500 m]:[Bieg masowy]]/2)</f>
        <v>153.25</v>
      </c>
    </row>
    <row r="38" spans="1:38" x14ac:dyDescent="0.25">
      <c r="A38" t="s">
        <v>1863</v>
      </c>
      <c r="B38" s="20" t="str">
        <f>VLOOKUP(A38,Licencje[],10,FALSE)</f>
        <v>KS Pilica Tomaszów Mazowiecki</v>
      </c>
      <c r="C38" s="42" t="str">
        <f>VLOOKUP(A38,Licencje[],5,FALSE)</f>
        <v>C-2</v>
      </c>
      <c r="D38" s="51">
        <f>IFERROR(VLOOKUP(Kobiety[[#This Row],[Nazwisko i Imię]],'500 m'!$I$23:$J$40,2,0),0)</f>
        <v>12</v>
      </c>
      <c r="E38" s="51">
        <f>IFERROR(VLOOKUP(Kobiety[[#This Row],[Nazwisko i Imię]],'1000 m'!$I$23:$J$40,2,0),0)</f>
        <v>13</v>
      </c>
      <c r="F38" s="51">
        <f>IFERROR(VLOOKUP(Kobiety[[#This Row],[Nazwisko i Imię]],'3000 m'!$I$23:$J$40,2,0),0)</f>
        <v>0</v>
      </c>
      <c r="G38" s="51">
        <f>IFERROR(VLOOKUP(Kobiety[[#This Row],[Nazwisko i Imię]],'500 m'!$K$23:$L$40,2,0),0)</f>
        <v>8</v>
      </c>
      <c r="H38" s="51">
        <f>IFERROR(VLOOKUP(Kobiety[[#This Row],[Nazwisko i Imię]],'1500 m'!$I$23:$J$40,2,0),0)</f>
        <v>8</v>
      </c>
      <c r="I38" s="45">
        <f>IFERROR(VLOOKUP(Kobiety[[#This Row],[Nazwisko i Imię]],masowy!$I$23:$J$40,2,0),0)</f>
        <v>0</v>
      </c>
      <c r="J38" s="52">
        <f>IFERROR(VLOOKUP(Kobiety[[#This Row],[Nazwisko i Imię]],'500 m'!$M$23:$N$40,2,0),0)</f>
        <v>0</v>
      </c>
      <c r="K38" s="52">
        <f>IFERROR(VLOOKUP(Kobiety[[#This Row],[Nazwisko i Imię]],'1000 m'!$K$23:$L$40,2,0),0)</f>
        <v>0</v>
      </c>
      <c r="L38" s="52">
        <f>IFERROR(VLOOKUP(Kobiety[[#This Row],[Nazwisko i Imię]],'3000 m'!$K$23:$L$40,2,0),0)</f>
        <v>0</v>
      </c>
      <c r="M38" s="52">
        <f>IFERROR(VLOOKUP(Kobiety[[#This Row],[Nazwisko i Imię]],'500 m'!$O$23:$P$40,2,0),0)</f>
        <v>0</v>
      </c>
      <c r="N38" s="46">
        <f>IFERROR(VLOOKUP(Kobiety[[#This Row],[Nazwisko i Imię]],masowy!$K$23:$L$40,2,0),0)</f>
        <v>0</v>
      </c>
      <c r="O38" s="52">
        <f>IFERROR(VLOOKUP(Kobiety[[#This Row],[Nazwisko i Imię]],'1500 m'!$K$23:$L$40,2,0),0)</f>
        <v>0</v>
      </c>
      <c r="P38" s="53">
        <f>IFERROR(VLOOKUP(Kobiety[[#This Row],[Nazwisko i Imię]],'500 m'!$Q$23:$R$40,2,0),0)</f>
        <v>0</v>
      </c>
      <c r="Q38" s="47">
        <f>IFERROR(VLOOKUP(Kobiety[[#This Row],[Nazwisko i Imię]],'1000 m'!$M$23:$N$40,2,0),0)</f>
        <v>0</v>
      </c>
      <c r="R38" s="53">
        <f>IFERROR(VLOOKUP(Kobiety[[#This Row],[Nazwisko i Imię]],'3000 m'!$M$23:$N$40,2,0),0)</f>
        <v>0</v>
      </c>
      <c r="S38" s="53">
        <f>IFERROR(VLOOKUP(Kobiety[[#This Row],[Nazwisko i Imię]],'500 m'!$S$23:$T$40,2,0),0)</f>
        <v>0</v>
      </c>
      <c r="T38" s="47">
        <f>IFERROR(VLOOKUP(Kobiety[[#This Row],[Nazwisko i Imię]],'1500 m'!$M$23:$N$40,2,0),0)</f>
        <v>0</v>
      </c>
      <c r="U38" s="53">
        <f>IFERROR(VLOOKUP(Kobiety[[#This Row],[Nazwisko i Imię]],masowy!$M$23:$N$40,2,0),0)</f>
        <v>0</v>
      </c>
      <c r="V38" s="54">
        <f>IFERROR(VLOOKUP(Kobiety[[#This Row],[Nazwisko i Imię]],'500 m'!$U$23:$V$40,2,0),0)</f>
        <v>6</v>
      </c>
      <c r="W38" s="54">
        <f>IFERROR(VLOOKUP(Kobiety[[#This Row],[Nazwisko i Imię]],'1000 m'!$O$23:$P$40,2,0),0)</f>
        <v>0</v>
      </c>
      <c r="X38" s="54">
        <f>IFERROR(VLOOKUP(Kobiety[[#This Row],[Nazwisko i Imię]],'3000 m'!$O$23:$P$40,2,0),0)</f>
        <v>11</v>
      </c>
      <c r="Y38" s="54">
        <f>IFERROR(VLOOKUP(Kobiety[[#This Row],[Nazwisko i Imię]],'500 m'!$W$23:$X$40,2,0),0)</f>
        <v>6</v>
      </c>
      <c r="Z38" s="48">
        <f>IFERROR(VLOOKUP(Kobiety[[#This Row],[Nazwisko i Imię]],masowy!$O$23:$P$40,2,0),0)</f>
        <v>0</v>
      </c>
      <c r="AA38" s="54">
        <f>IFERROR(VLOOKUP(Kobiety[[#This Row],[Nazwisko i Imię]],'1500 m'!$O$23:$P$40,2,0),0)</f>
        <v>0</v>
      </c>
      <c r="AB38" s="55">
        <f>IFERROR(VLOOKUP(Kobiety[[#This Row],[Nazwisko i Imię]],'500 m'!$Y$23:$Z$40,2,0),0)</f>
        <v>8</v>
      </c>
      <c r="AC38" s="55">
        <f>IFERROR(VLOOKUP(Kobiety[[#This Row],[Nazwisko i Imię]],'1000 m'!$Q$23:$R$40,2,0),0)</f>
        <v>11</v>
      </c>
      <c r="AD38" s="55">
        <f>IFERROR(VLOOKUP(Kobiety[[#This Row],[Nazwisko i Imię]],'3000 m'!$Q$23:$R$40,2,0),0)</f>
        <v>0</v>
      </c>
      <c r="AE38" s="55">
        <f>IFERROR(VLOOKUP(Kobiety[[#This Row],[Nazwisko i Imię]],'1500 m'!$Q$23:$R$40,2,0),0)</f>
        <v>9</v>
      </c>
      <c r="AF38" s="55">
        <f>IFERROR(VLOOKUP(Kobiety[[#This Row],[Nazwisko i Imię]],masowy!$Q$23:$R$40,2,0),0)</f>
        <v>0</v>
      </c>
      <c r="AG38" s="56">
        <f t="shared" si="1"/>
        <v>40</v>
      </c>
      <c r="AH38" s="8">
        <f>SUM(Kobiety[[#This Row],[1000m bieg 5]],Kobiety[[#This Row],[1000m bieg 4]],Kobiety[[#This Row],[1000m bieg 3]],Kobiety[[#This Row],[1000m bieg 2]],Kobiety[[#This Row],[1000m bieg 1]])</f>
        <v>24</v>
      </c>
      <c r="AI38" s="56">
        <f>SUM(Kobiety[[#This Row],[1500m bieg 5]],Kobiety[[#This Row],[1500m bieg 4]],Kobiety[[#This Row],[1500m bieg 3]],Kobiety[[#This Row],[1500m bieg 2]],Kobiety[[#This Row],[1500m bieg 1]])</f>
        <v>17</v>
      </c>
      <c r="AJ38" s="19">
        <f>SUM(Kobiety[[#This Row],[3000m bieg 5]],Kobiety[[#This Row],[3000m bieg 4]],Kobiety[[#This Row],[3000m bieg 3]],Kobiety[[#This Row],[3000m bieg 2]],Kobiety[[#This Row],[3000m bieg 1]])</f>
        <v>11</v>
      </c>
      <c r="AK38" s="50">
        <f>SUM(Kobiety[[#This Row],[bieg masowy 5]],Kobiety[[#This Row],[bieg masowy bieg 1]],Kobiety[[#This Row],[bieg masowy 2]],Kobiety[[#This Row],[bieg masowy 4]],Kobiety[[#This Row],[bieg masowy 3]])</f>
        <v>0</v>
      </c>
      <c r="AL38" s="61" cm="1">
        <f t="array" ref="AL38">SUM(Kobiety[[#This Row],[500 m]:[Bieg masowy]]/2)</f>
        <v>46</v>
      </c>
    </row>
    <row r="39" spans="1:38" x14ac:dyDescent="0.25">
      <c r="A39" t="s">
        <v>1860</v>
      </c>
      <c r="B39" s="20" t="str">
        <f>VLOOKUP(A39,Licencje[],10,FALSE)</f>
        <v>WTŁ Stegny Warszawa</v>
      </c>
      <c r="C39" s="42" t="str">
        <f>VLOOKUP(A39,Licencje[],5,FALSE)</f>
        <v>C-2</v>
      </c>
      <c r="D39" s="3">
        <f>IFERROR(VLOOKUP(Kobiety[[#This Row],[Nazwisko i Imię]],'500 m'!$I$23:$J$40,2,0),0)</f>
        <v>0</v>
      </c>
      <c r="E39" s="3">
        <f>IFERROR(VLOOKUP(Kobiety[[#This Row],[Nazwisko i Imię]],'1000 m'!$I$23:$J$40,2,0),0)</f>
        <v>0</v>
      </c>
      <c r="F39" s="3">
        <f>IFERROR(VLOOKUP(Kobiety[[#This Row],[Nazwisko i Imię]],'3000 m'!$I$23:$J$40,2,0),0)</f>
        <v>0</v>
      </c>
      <c r="G39" s="3">
        <f>IFERROR(VLOOKUP(Kobiety[[#This Row],[Nazwisko i Imię]],'500 m'!$K$23:$L$40,2,0),0)</f>
        <v>0</v>
      </c>
      <c r="H39" s="156">
        <f>IFERROR(VLOOKUP(Kobiety[[#This Row],[Nazwisko i Imię]],'1500 m'!$I$23:$J$40,2,0),0)</f>
        <v>0</v>
      </c>
      <c r="I39" s="93">
        <f>IFERROR(VLOOKUP(Kobiety[[#This Row],[Nazwisko i Imię]],masowy!$I$23:$J$40,2,0),0)</f>
        <v>0</v>
      </c>
      <c r="J39" s="5">
        <f>IFERROR(VLOOKUP(Kobiety[[#This Row],[Nazwisko i Imię]],'500 m'!$M$23:$N$40,2,0),0)</f>
        <v>4</v>
      </c>
      <c r="K39" s="5">
        <f>IFERROR(VLOOKUP(Kobiety[[#This Row],[Nazwisko i Imię]],'1000 m'!$K$23:$L$40,2,0),0)</f>
        <v>0</v>
      </c>
      <c r="L39" s="5">
        <f>IFERROR(VLOOKUP(Kobiety[[#This Row],[Nazwisko i Imię]],'3000 m'!$K$23:$L$40,2,0),0)</f>
        <v>0</v>
      </c>
      <c r="M39" s="5">
        <f>IFERROR(VLOOKUP(Kobiety[[#This Row],[Nazwisko i Imię]],'500 m'!$O$23:$P$40,2,0),0)</f>
        <v>6</v>
      </c>
      <c r="N39" s="30">
        <f>IFERROR(VLOOKUP(Kobiety[[#This Row],[Nazwisko i Imię]],masowy!$K$23:$L$40,2,0),0)</f>
        <v>0</v>
      </c>
      <c r="O39" s="5">
        <f>IFERROR(VLOOKUP(Kobiety[[#This Row],[Nazwisko i Imię]],'1500 m'!$K$23:$L$40,2,0),0)</f>
        <v>0</v>
      </c>
      <c r="P39" s="4">
        <f>IFERROR(VLOOKUP(Kobiety[[#This Row],[Nazwisko i Imię]],'500 m'!$Q$23:$R$40,2,0),0)</f>
        <v>5</v>
      </c>
      <c r="Q39" s="47">
        <f>IFERROR(VLOOKUP(Kobiety[[#This Row],[Nazwisko i Imię]],'1000 m'!$M$23:$N$40,2,0),0)</f>
        <v>5</v>
      </c>
      <c r="R39" s="4">
        <f>IFERROR(VLOOKUP(Kobiety[[#This Row],[Nazwisko i Imię]],'3000 m'!$M$23:$N$40,2,0),0)</f>
        <v>0</v>
      </c>
      <c r="S39" s="4">
        <f>IFERROR(VLOOKUP(Kobiety[[#This Row],[Nazwisko i Imię]],'500 m'!$S$23:$T$40,2,0),0)</f>
        <v>10</v>
      </c>
      <c r="T39" s="26">
        <f>IFERROR(VLOOKUP(Kobiety[[#This Row],[Nazwisko i Imię]],'1500 m'!$M$23:$N$40,2,0),0)</f>
        <v>6</v>
      </c>
      <c r="U39" s="4">
        <f>IFERROR(VLOOKUP(Kobiety[[#This Row],[Nazwisko i Imię]],masowy!$M$23:$N$40,2,0),0)</f>
        <v>0</v>
      </c>
      <c r="V39" s="6">
        <f>IFERROR(VLOOKUP(Kobiety[[#This Row],[Nazwisko i Imię]],'500 m'!$U$23:$V$40,2,0),0)</f>
        <v>0</v>
      </c>
      <c r="W39" s="6">
        <f>IFERROR(VLOOKUP(Kobiety[[#This Row],[Nazwisko i Imię]],'1000 m'!$O$23:$P$40,2,0),0)</f>
        <v>0</v>
      </c>
      <c r="X39" s="6">
        <f>IFERROR(VLOOKUP(Kobiety[[#This Row],[Nazwisko i Imię]],'3000 m'!$O$23:$P$40,2,0),0)</f>
        <v>0</v>
      </c>
      <c r="Y39" s="6">
        <f>IFERROR(VLOOKUP(Kobiety[[#This Row],[Nazwisko i Imię]],'500 m'!$W$23:$X$40,2,0),0)</f>
        <v>0</v>
      </c>
      <c r="Z39" s="27">
        <f>IFERROR(VLOOKUP(Kobiety[[#This Row],[Nazwisko i Imię]],masowy!$O$23:$P$40,2,0),0)</f>
        <v>0</v>
      </c>
      <c r="AA39" s="6">
        <f>IFERROR(VLOOKUP(Kobiety[[#This Row],[Nazwisko i Imię]],'1500 m'!$O$23:$P$40,2,0),0)</f>
        <v>0</v>
      </c>
      <c r="AB39" s="7">
        <f>IFERROR(VLOOKUP(Kobiety[[#This Row],[Nazwisko i Imię]],'500 m'!$Y$23:$Z$40,2,0),0)</f>
        <v>0</v>
      </c>
      <c r="AC39" s="7">
        <f>IFERROR(VLOOKUP(Kobiety[[#This Row],[Nazwisko i Imię]],'1000 m'!$Q$23:$R$40,2,0),0)</f>
        <v>0</v>
      </c>
      <c r="AD39" s="7">
        <f>IFERROR(VLOOKUP(Kobiety[[#This Row],[Nazwisko i Imię]],'3000 m'!$Q$23:$R$40,2,0),0)</f>
        <v>12</v>
      </c>
      <c r="AE39" s="7">
        <f>IFERROR(VLOOKUP(Kobiety[[#This Row],[Nazwisko i Imię]],'1500 m'!$Q$23:$R$40,2,0),0)</f>
        <v>0</v>
      </c>
      <c r="AF39" s="7">
        <f>IFERROR(VLOOKUP(Kobiety[[#This Row],[Nazwisko i Imię]],masowy!$Q$23:$R$40,2,0),0)</f>
        <v>0</v>
      </c>
      <c r="AG39" s="8">
        <f t="shared" si="1"/>
        <v>25</v>
      </c>
      <c r="AH39" s="8">
        <f>SUM(Kobiety[[#This Row],[1000m bieg 5]],Kobiety[[#This Row],[1000m bieg 4]],Kobiety[[#This Row],[1000m bieg 3]],Kobiety[[#This Row],[1000m bieg 2]],Kobiety[[#This Row],[1000m bieg 1]])</f>
        <v>5</v>
      </c>
      <c r="AI39" s="8">
        <f>SUM(Kobiety[[#This Row],[1500m bieg 5]],Kobiety[[#This Row],[1500m bieg 4]],Kobiety[[#This Row],[1500m bieg 3]],Kobiety[[#This Row],[1500m bieg 2]],Kobiety[[#This Row],[1500m bieg 1]])</f>
        <v>6</v>
      </c>
      <c r="AJ39" s="19">
        <f>SUM(Kobiety[[#This Row],[3000m bieg 5]],Kobiety[[#This Row],[3000m bieg 4]],Kobiety[[#This Row],[3000m bieg 3]],Kobiety[[#This Row],[3000m bieg 2]],Kobiety[[#This Row],[3000m bieg 1]])</f>
        <v>12</v>
      </c>
      <c r="AK39" s="29">
        <f>SUM(Kobiety[[#This Row],[bieg masowy 5]],Kobiety[[#This Row],[bieg masowy bieg 1]],Kobiety[[#This Row],[bieg masowy 2]],Kobiety[[#This Row],[bieg masowy 4]],Kobiety[[#This Row],[bieg masowy 3]])</f>
        <v>0</v>
      </c>
      <c r="AL39" s="61" cm="1">
        <f t="array" ref="AL39">SUM(Kobiety[[#This Row],[500 m]:[Bieg masowy]]/2)</f>
        <v>24</v>
      </c>
    </row>
    <row r="40" spans="1:38" x14ac:dyDescent="0.25">
      <c r="A40" t="s">
        <v>1884</v>
      </c>
      <c r="B40" s="20" t="str">
        <f>VLOOKUP(A40,Licencje[],10,FALSE)</f>
        <v>KS Orzeł Elbląg</v>
      </c>
      <c r="C40" s="42" t="str">
        <f>VLOOKUP(A40,Licencje[],5,FALSE)</f>
        <v>C-1</v>
      </c>
      <c r="D40" s="3">
        <f>IFERROR(VLOOKUP(Kobiety[[#This Row],[Nazwisko i Imię]],'500 m'!$I$23:$J$40,2,0),0)</f>
        <v>0</v>
      </c>
      <c r="E40" s="3">
        <f>IFERROR(VLOOKUP(Kobiety[[#This Row],[Nazwisko i Imię]],'1000 m'!$I$23:$J$40,2,0),0)</f>
        <v>0</v>
      </c>
      <c r="F40" s="3">
        <f>IFERROR(VLOOKUP(Kobiety[[#This Row],[Nazwisko i Imię]],'3000 m'!$I$23:$J$40,2,0),0)</f>
        <v>0</v>
      </c>
      <c r="G40" s="3">
        <f>IFERROR(VLOOKUP(Kobiety[[#This Row],[Nazwisko i Imię]],'500 m'!$K$23:$L$40,2,0),0)</f>
        <v>0</v>
      </c>
      <c r="H40" s="3">
        <f>IFERROR(VLOOKUP(Kobiety[[#This Row],[Nazwisko i Imię]],'1500 m'!$I$23:$J$40,2,0),0)</f>
        <v>0</v>
      </c>
      <c r="I40" s="25">
        <f>IFERROR(VLOOKUP(Kobiety[[#This Row],[Nazwisko i Imię]],masowy!$I$23:$J$40,2,0),0)</f>
        <v>0</v>
      </c>
      <c r="J40" s="5">
        <f>IFERROR(VLOOKUP(Kobiety[[#This Row],[Nazwisko i Imię]],'500 m'!$M$23:$N$40,2,0),0)</f>
        <v>0</v>
      </c>
      <c r="K40" s="5">
        <f>IFERROR(VLOOKUP(Kobiety[[#This Row],[Nazwisko i Imię]],'1000 m'!$K$23:$L$40,2,0),0)</f>
        <v>4</v>
      </c>
      <c r="L40" s="5">
        <f>IFERROR(VLOOKUP(Kobiety[[#This Row],[Nazwisko i Imię]],'3000 m'!$K$23:$L$40,2,0),0)</f>
        <v>0</v>
      </c>
      <c r="M40" s="5">
        <f>IFERROR(VLOOKUP(Kobiety[[#This Row],[Nazwisko i Imię]],'500 m'!$O$23:$P$40,2,0),0)</f>
        <v>0</v>
      </c>
      <c r="N40" s="30">
        <f>IFERROR(VLOOKUP(Kobiety[[#This Row],[Nazwisko i Imię]],masowy!$K$23:$L$40,2,0),0)</f>
        <v>0</v>
      </c>
      <c r="O40" s="5">
        <f>IFERROR(VLOOKUP(Kobiety[[#This Row],[Nazwisko i Imię]],'1500 m'!$K$23:$L$40,2,0),0)</f>
        <v>0</v>
      </c>
      <c r="P40" s="4">
        <f>IFERROR(VLOOKUP(Kobiety[[#This Row],[Nazwisko i Imię]],'500 m'!$Q$23:$R$40,2,0),0)</f>
        <v>0</v>
      </c>
      <c r="Q40" s="47">
        <f>IFERROR(VLOOKUP(Kobiety[[#This Row],[Nazwisko i Imię]],'1000 m'!$M$23:$N$40,2,0),0)</f>
        <v>0</v>
      </c>
      <c r="R40" s="4">
        <f>IFERROR(VLOOKUP(Kobiety[[#This Row],[Nazwisko i Imię]],'3000 m'!$M$23:$N$40,2,0),0)</f>
        <v>0</v>
      </c>
      <c r="S40" s="4">
        <f>IFERROR(VLOOKUP(Kobiety[[#This Row],[Nazwisko i Imię]],'500 m'!$S$23:$T$40,2,0),0)</f>
        <v>0</v>
      </c>
      <c r="T40" s="26">
        <f>IFERROR(VLOOKUP(Kobiety[[#This Row],[Nazwisko i Imię]],'1500 m'!$M$23:$N$40,2,0),0)</f>
        <v>0</v>
      </c>
      <c r="U40" s="4">
        <f>IFERROR(VLOOKUP(Kobiety[[#This Row],[Nazwisko i Imię]],masowy!$M$23:$N$40,2,0),0)</f>
        <v>0</v>
      </c>
      <c r="V40" s="6">
        <f>IFERROR(VLOOKUP(Kobiety[[#This Row],[Nazwisko i Imię]],'500 m'!$U$23:$V$40,2,0),0)</f>
        <v>0</v>
      </c>
      <c r="W40" s="6">
        <f>IFERROR(VLOOKUP(Kobiety[[#This Row],[Nazwisko i Imię]],'1000 m'!$O$23:$P$40,2,0),0)</f>
        <v>0</v>
      </c>
      <c r="X40" s="6">
        <f>IFERROR(VLOOKUP(Kobiety[[#This Row],[Nazwisko i Imię]],'3000 m'!$O$23:$P$40,2,0),0)</f>
        <v>0</v>
      </c>
      <c r="Y40" s="6">
        <f>IFERROR(VLOOKUP(Kobiety[[#This Row],[Nazwisko i Imię]],'500 m'!$W$23:$X$40,2,0),0)</f>
        <v>0</v>
      </c>
      <c r="Z40" s="27">
        <f>IFERROR(VLOOKUP(Kobiety[[#This Row],[Nazwisko i Imię]],masowy!$O$23:$P$40,2,0),0)</f>
        <v>0</v>
      </c>
      <c r="AA40" s="6">
        <f>IFERROR(VLOOKUP(Kobiety[[#This Row],[Nazwisko i Imię]],'1500 m'!$O$23:$P$40,2,0),0)</f>
        <v>0</v>
      </c>
      <c r="AB40" s="7">
        <f>IFERROR(VLOOKUP(Kobiety[[#This Row],[Nazwisko i Imię]],'500 m'!$Y$23:$Z$40,2,0),0)</f>
        <v>0</v>
      </c>
      <c r="AC40" s="7">
        <f>IFERROR(VLOOKUP(Kobiety[[#This Row],[Nazwisko i Imię]],'1000 m'!$Q$23:$R$40,2,0),0)</f>
        <v>0</v>
      </c>
      <c r="AD40" s="7">
        <f>IFERROR(VLOOKUP(Kobiety[[#This Row],[Nazwisko i Imię]],'3000 m'!$Q$23:$R$40,2,0),0)</f>
        <v>0</v>
      </c>
      <c r="AE40" s="7">
        <f>IFERROR(VLOOKUP(Kobiety[[#This Row],[Nazwisko i Imię]],'1500 m'!$Q$23:$R$40,2,0),0)</f>
        <v>0</v>
      </c>
      <c r="AF40" s="7">
        <f>IFERROR(VLOOKUP(Kobiety[[#This Row],[Nazwisko i Imię]],masowy!$Q$23:$R$40,2,0),0)</f>
        <v>0</v>
      </c>
      <c r="AG40" s="8">
        <f t="shared" si="1"/>
        <v>0</v>
      </c>
      <c r="AH40" s="8">
        <f>SUM(Kobiety[[#This Row],[1000m bieg 5]],Kobiety[[#This Row],[1000m bieg 4]],Kobiety[[#This Row],[1000m bieg 3]],Kobiety[[#This Row],[1000m bieg 2]],Kobiety[[#This Row],[1000m bieg 1]])</f>
        <v>4</v>
      </c>
      <c r="AI40" s="8">
        <f>SUM(Kobiety[[#This Row],[1500m bieg 5]],Kobiety[[#This Row],[1500m bieg 4]],Kobiety[[#This Row],[1500m bieg 3]],Kobiety[[#This Row],[1500m bieg 2]],Kobiety[[#This Row],[1500m bieg 1]])</f>
        <v>0</v>
      </c>
      <c r="AJ40" s="19">
        <f>SUM(Kobiety[[#This Row],[3000m bieg 5]],Kobiety[[#This Row],[3000m bieg 4]],Kobiety[[#This Row],[3000m bieg 3]],Kobiety[[#This Row],[3000m bieg 2]],Kobiety[[#This Row],[3000m bieg 1]])</f>
        <v>0</v>
      </c>
      <c r="AK40" s="29">
        <f>SUM(Kobiety[[#This Row],[bieg masowy 5]],Kobiety[[#This Row],[bieg masowy bieg 1]],Kobiety[[#This Row],[bieg masowy 2]],Kobiety[[#This Row],[bieg masowy 4]],Kobiety[[#This Row],[bieg masowy 3]])</f>
        <v>0</v>
      </c>
      <c r="AL40" s="61" cm="1">
        <f t="array" ref="AL40">SUM(Kobiety[[#This Row],[500 m]:[Bieg masowy]]/2)</f>
        <v>2</v>
      </c>
    </row>
    <row r="41" spans="1:38" x14ac:dyDescent="0.25">
      <c r="A41" t="s">
        <v>1838</v>
      </c>
      <c r="B41" s="103" t="str">
        <f>VLOOKUP(A41,Licencje[],10,FALSE)</f>
        <v>IUKS Dziewiątka Tomaszów Mazowiecki</v>
      </c>
      <c r="C41" s="135" t="str">
        <f>VLOOKUP(A41,Licencje[],5,FALSE)</f>
        <v>C-1</v>
      </c>
      <c r="D41" s="51">
        <f>IFERROR(VLOOKUP(Kobiety[[#This Row],[Nazwisko i Imię]],'500 m'!$I$23:$J$40,2,0),0)</f>
        <v>0</v>
      </c>
      <c r="E41" s="51">
        <f>IFERROR(VLOOKUP(Kobiety[[#This Row],[Nazwisko i Imię]],'1000 m'!$I$23:$J$40,2,0),0)</f>
        <v>0</v>
      </c>
      <c r="F41" s="51">
        <f>IFERROR(VLOOKUP(Kobiety[[#This Row],[Nazwisko i Imię]],'3000 m'!$I$23:$J$40,2,0),0)</f>
        <v>10</v>
      </c>
      <c r="G41" s="51">
        <f>IFERROR(VLOOKUP(Kobiety[[#This Row],[Nazwisko i Imię]],'500 m'!$K$23:$L$40,2,0),0)</f>
        <v>0</v>
      </c>
      <c r="H41" s="51">
        <f>IFERROR(VLOOKUP(Kobiety[[#This Row],[Nazwisko i Imię]],'1500 m'!$I$23:$J$40,2,0),0)</f>
        <v>0</v>
      </c>
      <c r="I41" s="45">
        <f>IFERROR(VLOOKUP(Kobiety[[#This Row],[Nazwisko i Imię]],masowy!$I$23:$J$40,2,0),0)</f>
        <v>6</v>
      </c>
      <c r="J41" s="52">
        <f>IFERROR(VLOOKUP(Kobiety[[#This Row],[Nazwisko i Imię]],'500 m'!$M$23:$N$40,2,0),0)</f>
        <v>0</v>
      </c>
      <c r="K41" s="52">
        <f>IFERROR(VLOOKUP(Kobiety[[#This Row],[Nazwisko i Imię]],'1000 m'!$K$23:$L$40,2,0),0)</f>
        <v>0</v>
      </c>
      <c r="L41" s="52">
        <f>IFERROR(VLOOKUP(Kobiety[[#This Row],[Nazwisko i Imię]],'3000 m'!$K$23:$L$40,2,0),0)</f>
        <v>0</v>
      </c>
      <c r="M41" s="52">
        <f>IFERROR(VLOOKUP(Kobiety[[#This Row],[Nazwisko i Imię]],'500 m'!$O$23:$P$40,2,0),0)</f>
        <v>0</v>
      </c>
      <c r="N41" s="46">
        <f>IFERROR(VLOOKUP(Kobiety[[#This Row],[Nazwisko i Imię]],masowy!$K$23:$L$40,2,0),0)</f>
        <v>0</v>
      </c>
      <c r="O41" s="52">
        <f>IFERROR(VLOOKUP(Kobiety[[#This Row],[Nazwisko i Imię]],'1500 m'!$K$23:$L$40,2,0),0)</f>
        <v>0</v>
      </c>
      <c r="P41" s="53">
        <f>IFERROR(VLOOKUP(Kobiety[[#This Row],[Nazwisko i Imię]],'500 m'!$Q$23:$R$40,2,0),0)</f>
        <v>0</v>
      </c>
      <c r="Q41" s="47">
        <f>IFERROR(VLOOKUP(Kobiety[[#This Row],[Nazwisko i Imię]],'1000 m'!$M$23:$N$40,2,0),0)</f>
        <v>0</v>
      </c>
      <c r="R41" s="53">
        <f>IFERROR(VLOOKUP(Kobiety[[#This Row],[Nazwisko i Imię]],'3000 m'!$M$23:$N$40,2,0),0)</f>
        <v>0</v>
      </c>
      <c r="S41" s="53">
        <f>IFERROR(VLOOKUP(Kobiety[[#This Row],[Nazwisko i Imię]],'500 m'!$S$23:$T$40,2,0),0)</f>
        <v>6</v>
      </c>
      <c r="T41" s="47">
        <f>IFERROR(VLOOKUP(Kobiety[[#This Row],[Nazwisko i Imię]],'1500 m'!$M$23:$N$40,2,0),0)</f>
        <v>3</v>
      </c>
      <c r="U41" s="53">
        <f>IFERROR(VLOOKUP(Kobiety[[#This Row],[Nazwisko i Imię]],masowy!$M$23:$N$40,2,0),0)</f>
        <v>0</v>
      </c>
      <c r="V41" s="54">
        <f>IFERROR(VLOOKUP(Kobiety[[#This Row],[Nazwisko i Imię]],'500 m'!$U$23:$V$40,2,0),0)</f>
        <v>0</v>
      </c>
      <c r="W41" s="54">
        <f>IFERROR(VLOOKUP(Kobiety[[#This Row],[Nazwisko i Imię]],'1000 m'!$O$23:$P$40,2,0),0)</f>
        <v>0</v>
      </c>
      <c r="X41" s="54">
        <f>IFERROR(VLOOKUP(Kobiety[[#This Row],[Nazwisko i Imię]],'3000 m'!$O$23:$P$40,2,0),0)</f>
        <v>6</v>
      </c>
      <c r="Y41" s="54">
        <f>IFERROR(VLOOKUP(Kobiety[[#This Row],[Nazwisko i Imię]],'500 m'!$W$23:$X$40,2,0),0)</f>
        <v>0</v>
      </c>
      <c r="Z41" s="48">
        <f>IFERROR(VLOOKUP(Kobiety[[#This Row],[Nazwisko i Imię]],masowy!$O$23:$P$40,2,0),0)</f>
        <v>0</v>
      </c>
      <c r="AA41" s="54">
        <f>IFERROR(VLOOKUP(Kobiety[[#This Row],[Nazwisko i Imię]],'1500 m'!$O$23:$P$40,2,0),0)</f>
        <v>0</v>
      </c>
      <c r="AB41" s="55">
        <f>IFERROR(VLOOKUP(Kobiety[[#This Row],[Nazwisko i Imię]],'500 m'!$Y$23:$Z$40,2,0),0)</f>
        <v>0</v>
      </c>
      <c r="AC41" s="55">
        <f>IFERROR(VLOOKUP(Kobiety[[#This Row],[Nazwisko i Imię]],'1000 m'!$Q$23:$R$40,2,0),0)</f>
        <v>0</v>
      </c>
      <c r="AD41" s="55">
        <f>IFERROR(VLOOKUP(Kobiety[[#This Row],[Nazwisko i Imię]],'3000 m'!$Q$23:$R$40,2,0),0)</f>
        <v>11</v>
      </c>
      <c r="AE41" s="55">
        <f>IFERROR(VLOOKUP(Kobiety[[#This Row],[Nazwisko i Imię]],'1500 m'!$Q$23:$R$40,2,0),0)</f>
        <v>0</v>
      </c>
      <c r="AF41" s="55">
        <f>IFERROR(VLOOKUP(Kobiety[[#This Row],[Nazwisko i Imię]],masowy!$Q$23:$R$40,2,0),0)</f>
        <v>0</v>
      </c>
      <c r="AG41" s="56">
        <f t="shared" si="1"/>
        <v>6</v>
      </c>
      <c r="AH41" s="8">
        <f>SUM(Kobiety[[#This Row],[1000m bieg 5]],Kobiety[[#This Row],[1000m bieg 4]],Kobiety[[#This Row],[1000m bieg 3]],Kobiety[[#This Row],[1000m bieg 2]],Kobiety[[#This Row],[1000m bieg 1]])</f>
        <v>0</v>
      </c>
      <c r="AI41" s="56">
        <f>SUM(Kobiety[[#This Row],[1500m bieg 5]],Kobiety[[#This Row],[1500m bieg 4]],Kobiety[[#This Row],[1500m bieg 3]],Kobiety[[#This Row],[1500m bieg 2]],Kobiety[[#This Row],[1500m bieg 1]])</f>
        <v>3</v>
      </c>
      <c r="AJ41" s="19">
        <f>SUM(Kobiety[[#This Row],[3000m bieg 5]],Kobiety[[#This Row],[3000m bieg 4]],Kobiety[[#This Row],[3000m bieg 3]],Kobiety[[#This Row],[3000m bieg 2]],Kobiety[[#This Row],[3000m bieg 1]])</f>
        <v>27</v>
      </c>
      <c r="AK41" s="50">
        <f>SUM(Kobiety[[#This Row],[bieg masowy 5]],Kobiety[[#This Row],[bieg masowy bieg 1]],Kobiety[[#This Row],[bieg masowy 2]],Kobiety[[#This Row],[bieg masowy 4]],Kobiety[[#This Row],[bieg masowy 3]])</f>
        <v>6</v>
      </c>
      <c r="AL41" s="61">
        <f t="array" ref="AL41">SUM(Kobiety[[#This Row],[500 m]:[Bieg masowy]]/2)</f>
        <v>21</v>
      </c>
    </row>
    <row r="42" spans="1:38" x14ac:dyDescent="0.25">
      <c r="A42" t="s">
        <v>1494</v>
      </c>
      <c r="B42" s="103" t="str">
        <f>VLOOKUP(A42,Licencje[],10,FALSE)</f>
        <v>Akademia Sportowego Rozwoju Natalii Czerwonki</v>
      </c>
      <c r="C42" s="135" t="str">
        <f>VLOOKUP(A42,Licencje[],5,FALSE)</f>
        <v>C-2</v>
      </c>
      <c r="D42" s="45">
        <f>IFERROR(VLOOKUP(Kobiety[[#This Row],[Nazwisko i Imię]],'500 m'!$I$23:$J$40,2,0),0)</f>
        <v>0</v>
      </c>
      <c r="E42" s="45">
        <f>IFERROR(VLOOKUP(Kobiety[[#This Row],[Nazwisko i Imię]],'1000 m'!$I$23:$J$40,2,0),0)</f>
        <v>0</v>
      </c>
      <c r="F42" s="45">
        <f>IFERROR(VLOOKUP(Kobiety[[#This Row],[Nazwisko i Imię]],'3000 m'!$I$23:$J$40,2,0),0)</f>
        <v>0</v>
      </c>
      <c r="G42" s="45">
        <f>IFERROR(VLOOKUP(Kobiety[[#This Row],[Nazwisko i Imię]],'500 m'!$K$23:$L$40,2,0),0)</f>
        <v>0</v>
      </c>
      <c r="H42" s="45">
        <f>IFERROR(VLOOKUP(Kobiety[[#This Row],[Nazwisko i Imię]],'1500 m'!$I$23:$J$40,2,0),0)</f>
        <v>0</v>
      </c>
      <c r="I42" s="45">
        <f>IFERROR(VLOOKUP(Kobiety[[#This Row],[Nazwisko i Imię]],masowy!$I$23:$J$40,2,0),0)</f>
        <v>0</v>
      </c>
      <c r="J42" s="46">
        <f>IFERROR(VLOOKUP(Kobiety[[#This Row],[Nazwisko i Imię]],'500 m'!$M$23:$N$40,2,0),0)</f>
        <v>0</v>
      </c>
      <c r="K42" s="46">
        <f>IFERROR(VLOOKUP(Kobiety[[#This Row],[Nazwisko i Imię]],'1000 m'!$K$23:$L$40,2,0),0)</f>
        <v>0</v>
      </c>
      <c r="L42" s="46">
        <f>IFERROR(VLOOKUP(Kobiety[[#This Row],[Nazwisko i Imię]],'3000 m'!$K$23:$L$40,2,0),0)</f>
        <v>0</v>
      </c>
      <c r="M42" s="46">
        <f>IFERROR(VLOOKUP(Kobiety[[#This Row],[Nazwisko i Imię]],'500 m'!$O$23:$P$40,2,0),0)</f>
        <v>0</v>
      </c>
      <c r="N42" s="46">
        <f>IFERROR(VLOOKUP(Kobiety[[#This Row],[Nazwisko i Imię]],masowy!$K$23:$L$40,2,0),0)</f>
        <v>0</v>
      </c>
      <c r="O42" s="46">
        <f>IFERROR(VLOOKUP(Kobiety[[#This Row],[Nazwisko i Imię]],'1500 m'!$K$23:$L$40,2,0),0)</f>
        <v>0</v>
      </c>
      <c r="P42" s="47">
        <f>IFERROR(VLOOKUP(Kobiety[[#This Row],[Nazwisko i Imię]],'500 m'!$Q$23:$R$40,2,0),0)</f>
        <v>0</v>
      </c>
      <c r="Q42" s="47">
        <f>IFERROR(VLOOKUP(Kobiety[[#This Row],[Nazwisko i Imię]],'1000 m'!$M$23:$N$40,2,0),0)</f>
        <v>0</v>
      </c>
      <c r="R42" s="47">
        <f>IFERROR(VLOOKUP(Kobiety[[#This Row],[Nazwisko i Imię]],'3000 m'!$M$23:$N$40,2,0),0)</f>
        <v>0</v>
      </c>
      <c r="S42" s="47">
        <f>IFERROR(VLOOKUP(Kobiety[[#This Row],[Nazwisko i Imię]],'500 m'!$S$23:$T$40,2,0),0)</f>
        <v>0</v>
      </c>
      <c r="T42" s="47">
        <f>IFERROR(VLOOKUP(Kobiety[[#This Row],[Nazwisko i Imię]],'1500 m'!$M$23:$N$40,2,0),0)</f>
        <v>0</v>
      </c>
      <c r="U42" s="47">
        <f>IFERROR(VLOOKUP(Kobiety[[#This Row],[Nazwisko i Imię]],masowy!$M$23:$N$40,2,0),0)</f>
        <v>0</v>
      </c>
      <c r="V42" s="48">
        <f>IFERROR(VLOOKUP(Kobiety[[#This Row],[Nazwisko i Imię]],'500 m'!$U$23:$V$40,2,0),0)</f>
        <v>18</v>
      </c>
      <c r="W42" s="48">
        <f>IFERROR(VLOOKUP(Kobiety[[#This Row],[Nazwisko i Imię]],'1000 m'!$O$23:$P$40,2,0),0)</f>
        <v>20</v>
      </c>
      <c r="X42" s="48">
        <f>IFERROR(VLOOKUP(Kobiety[[#This Row],[Nazwisko i Imię]],'3000 m'!$O$23:$P$40,2,0),0)</f>
        <v>0</v>
      </c>
      <c r="Y42" s="48">
        <f>IFERROR(VLOOKUP(Kobiety[[#This Row],[Nazwisko i Imię]],'500 m'!$W$23:$X$40,2,0),0)</f>
        <v>16</v>
      </c>
      <c r="Z42" s="48">
        <f>IFERROR(VLOOKUP(Kobiety[[#This Row],[Nazwisko i Imię]],masowy!$O$23:$P$40,2,0),0)</f>
        <v>0</v>
      </c>
      <c r="AA42" s="48">
        <f>IFERROR(VLOOKUP(Kobiety[[#This Row],[Nazwisko i Imię]],'1500 m'!$O$23:$P$40,2,0),0)</f>
        <v>20</v>
      </c>
      <c r="AB42" s="49">
        <f>IFERROR(VLOOKUP(Kobiety[[#This Row],[Nazwisko i Imię]],'500 m'!$Y$23:$Z$40,2,0),0)</f>
        <v>18</v>
      </c>
      <c r="AC42" s="49">
        <f>IFERROR(VLOOKUP(Kobiety[[#This Row],[Nazwisko i Imię]],'1000 m'!$Q$23:$R$40,2,0),0)</f>
        <v>20</v>
      </c>
      <c r="AD42" s="49">
        <f>IFERROR(VLOOKUP(Kobiety[[#This Row],[Nazwisko i Imię]],'3000 m'!$Q$23:$R$40,2,0),0)</f>
        <v>0</v>
      </c>
      <c r="AE42" s="49">
        <f>IFERROR(VLOOKUP(Kobiety[[#This Row],[Nazwisko i Imię]],'1500 m'!$Q$23:$R$40,2,0),0)</f>
        <v>20</v>
      </c>
      <c r="AF42" s="49">
        <f>IFERROR(VLOOKUP(Kobiety[[#This Row],[Nazwisko i Imię]],masowy!$Q$23:$R$40,2,0),0)</f>
        <v>0</v>
      </c>
      <c r="AG42" s="56">
        <f t="shared" si="1"/>
        <v>52</v>
      </c>
      <c r="AH42" s="8">
        <f>SUM(Kobiety[[#This Row],[1000m bieg 5]],Kobiety[[#This Row],[1000m bieg 4]],Kobiety[[#This Row],[1000m bieg 3]],Kobiety[[#This Row],[1000m bieg 2]],Kobiety[[#This Row],[1000m bieg 1]])</f>
        <v>40</v>
      </c>
      <c r="AI42" s="50">
        <f>SUM(Kobiety[[#This Row],[1500m bieg 5]],Kobiety[[#This Row],[1500m bieg 4]],Kobiety[[#This Row],[1500m bieg 3]],Kobiety[[#This Row],[1500m bieg 2]],Kobiety[[#This Row],[1500m bieg 1]])</f>
        <v>40</v>
      </c>
      <c r="AJ42" s="19">
        <f>SUM(Kobiety[[#This Row],[3000m bieg 5]],Kobiety[[#This Row],[3000m bieg 4]],Kobiety[[#This Row],[3000m bieg 3]],Kobiety[[#This Row],[3000m bieg 2]],Kobiety[[#This Row],[3000m bieg 1]])</f>
        <v>0</v>
      </c>
      <c r="AK42" s="50">
        <f>SUM(Kobiety[[#This Row],[bieg masowy 5]],Kobiety[[#This Row],[bieg masowy bieg 1]],Kobiety[[#This Row],[bieg masowy 2]],Kobiety[[#This Row],[bieg masowy 4]],Kobiety[[#This Row],[bieg masowy 3]])</f>
        <v>0</v>
      </c>
      <c r="AL42" s="61">
        <f t="array" ref="AL42">SUM(Kobiety[[#This Row],[500 m]:[Bieg masowy]]/2)</f>
        <v>66</v>
      </c>
    </row>
    <row r="43" spans="1:38" x14ac:dyDescent="0.25">
      <c r="A43" t="s">
        <v>1880</v>
      </c>
      <c r="B43" s="103" t="str">
        <f>VLOOKUP(A43,Licencje[],10,FALSE)</f>
        <v>SKŁ Górnik Sanok</v>
      </c>
      <c r="C43" s="135" t="str">
        <f>VLOOKUP(A43,Licencje[],5,FALSE)</f>
        <v>C-2</v>
      </c>
      <c r="D43" s="45">
        <f>IFERROR(VLOOKUP(Kobiety[[#This Row],[Nazwisko i Imię]],'500 m'!$I$23:$J$40,2,0),0)</f>
        <v>0</v>
      </c>
      <c r="E43" s="45">
        <f>IFERROR(VLOOKUP(Kobiety[[#This Row],[Nazwisko i Imię]],'1000 m'!$I$23:$J$40,2,0),0)</f>
        <v>0</v>
      </c>
      <c r="F43" s="45">
        <f>IFERROR(VLOOKUP(Kobiety[[#This Row],[Nazwisko i Imię]],'3000 m'!$I$23:$J$40,2,0),0)</f>
        <v>0</v>
      </c>
      <c r="G43" s="45">
        <f>IFERROR(VLOOKUP(Kobiety[[#This Row],[Nazwisko i Imię]],'500 m'!$K$23:$L$40,2,0),0)</f>
        <v>0</v>
      </c>
      <c r="H43" s="45">
        <f>IFERROR(VLOOKUP(Kobiety[[#This Row],[Nazwisko i Imię]],'1500 m'!$I$23:$J$40,2,0),0)</f>
        <v>0</v>
      </c>
      <c r="I43" s="45">
        <f>IFERROR(VLOOKUP(Kobiety[[#This Row],[Nazwisko i Imię]],masowy!$I$23:$J$40,2,0),0)</f>
        <v>0</v>
      </c>
      <c r="J43" s="46">
        <f>IFERROR(VLOOKUP(Kobiety[[#This Row],[Nazwisko i Imię]],'500 m'!$M$23:$N$40,2,0),0)</f>
        <v>1</v>
      </c>
      <c r="K43" s="46">
        <f>IFERROR(VLOOKUP(Kobiety[[#This Row],[Nazwisko i Imię]],'1000 m'!$K$23:$L$40,2,0),0)</f>
        <v>7</v>
      </c>
      <c r="L43" s="46">
        <f>IFERROR(VLOOKUP(Kobiety[[#This Row],[Nazwisko i Imię]],'3000 m'!$K$23:$L$40,2,0),0)</f>
        <v>0</v>
      </c>
      <c r="M43" s="46">
        <f>IFERROR(VLOOKUP(Kobiety[[#This Row],[Nazwisko i Imię]],'500 m'!$O$23:$P$40,2,0),0)</f>
        <v>2</v>
      </c>
      <c r="N43" s="46">
        <f>IFERROR(VLOOKUP(Kobiety[[#This Row],[Nazwisko i Imię]],masowy!$K$23:$L$40,2,0),0)</f>
        <v>0</v>
      </c>
      <c r="O43" s="46">
        <f>IFERROR(VLOOKUP(Kobiety[[#This Row],[Nazwisko i Imię]],'1500 m'!$K$23:$L$40,2,0),0)</f>
        <v>3</v>
      </c>
      <c r="P43" s="47">
        <f>IFERROR(VLOOKUP(Kobiety[[#This Row],[Nazwisko i Imię]],'500 m'!$Q$23:$R$40,2,0),0)</f>
        <v>0</v>
      </c>
      <c r="Q43" s="47">
        <f>IFERROR(VLOOKUP(Kobiety[[#This Row],[Nazwisko i Imię]],'1000 m'!$M$23:$N$40,2,0),0)</f>
        <v>0</v>
      </c>
      <c r="R43" s="47">
        <f>IFERROR(VLOOKUP(Kobiety[[#This Row],[Nazwisko i Imię]],'3000 m'!$M$23:$N$40,2,0),0)</f>
        <v>0</v>
      </c>
      <c r="S43" s="47">
        <f>IFERROR(VLOOKUP(Kobiety[[#This Row],[Nazwisko i Imię]],'500 m'!$S$23:$T$40,2,0),0)</f>
        <v>7</v>
      </c>
      <c r="T43" s="47">
        <f>IFERROR(VLOOKUP(Kobiety[[#This Row],[Nazwisko i Imię]],'1500 m'!$M$23:$N$40,2,0),0)</f>
        <v>0</v>
      </c>
      <c r="U43" s="47">
        <f>IFERROR(VLOOKUP(Kobiety[[#This Row],[Nazwisko i Imię]],masowy!$M$23:$N$40,2,0),0)</f>
        <v>0</v>
      </c>
      <c r="V43" s="48">
        <f>IFERROR(VLOOKUP(Kobiety[[#This Row],[Nazwisko i Imię]],'500 m'!$U$23:$V$40,2,0),0)</f>
        <v>0</v>
      </c>
      <c r="W43" s="48">
        <f>IFERROR(VLOOKUP(Kobiety[[#This Row],[Nazwisko i Imię]],'1000 m'!$O$23:$P$40,2,0),0)</f>
        <v>0</v>
      </c>
      <c r="X43" s="48">
        <f>IFERROR(VLOOKUP(Kobiety[[#This Row],[Nazwisko i Imię]],'3000 m'!$O$23:$P$40,2,0),0)</f>
        <v>0</v>
      </c>
      <c r="Y43" s="48">
        <f>IFERROR(VLOOKUP(Kobiety[[#This Row],[Nazwisko i Imię]],'500 m'!$W$23:$X$40,2,0),0)</f>
        <v>0</v>
      </c>
      <c r="Z43" s="48">
        <f>IFERROR(VLOOKUP(Kobiety[[#This Row],[Nazwisko i Imię]],masowy!$O$23:$P$40,2,0),0)</f>
        <v>0</v>
      </c>
      <c r="AA43" s="48">
        <f>IFERROR(VLOOKUP(Kobiety[[#This Row],[Nazwisko i Imię]],'1500 m'!$O$23:$P$40,2,0),0)</f>
        <v>0</v>
      </c>
      <c r="AB43" s="49">
        <f>IFERROR(VLOOKUP(Kobiety[[#This Row],[Nazwisko i Imię]],'500 m'!$Y$23:$Z$40,2,0),0)</f>
        <v>0</v>
      </c>
      <c r="AC43" s="49">
        <f>IFERROR(VLOOKUP(Kobiety[[#This Row],[Nazwisko i Imię]],'1000 m'!$Q$23:$R$40,2,0),0)</f>
        <v>0</v>
      </c>
      <c r="AD43" s="49">
        <f>IFERROR(VLOOKUP(Kobiety[[#This Row],[Nazwisko i Imię]],'3000 m'!$Q$23:$R$40,2,0),0)</f>
        <v>0</v>
      </c>
      <c r="AE43" s="49">
        <f>IFERROR(VLOOKUP(Kobiety[[#This Row],[Nazwisko i Imię]],'1500 m'!$Q$23:$R$40,2,0),0)</f>
        <v>0</v>
      </c>
      <c r="AF43" s="49">
        <f>IFERROR(VLOOKUP(Kobiety[[#This Row],[Nazwisko i Imię]],masowy!$Q$23:$R$40,2,0),0)</f>
        <v>0</v>
      </c>
      <c r="AG43" s="56">
        <f t="shared" si="1"/>
        <v>10</v>
      </c>
      <c r="AH43" s="8">
        <f>SUM(Kobiety[[#This Row],[1000m bieg 5]],Kobiety[[#This Row],[1000m bieg 4]],Kobiety[[#This Row],[1000m bieg 3]],Kobiety[[#This Row],[1000m bieg 2]],Kobiety[[#This Row],[1000m bieg 1]])</f>
        <v>7</v>
      </c>
      <c r="AI43" s="50">
        <f>SUM(Kobiety[[#This Row],[1500m bieg 5]],Kobiety[[#This Row],[1500m bieg 4]],Kobiety[[#This Row],[1500m bieg 3]],Kobiety[[#This Row],[1500m bieg 2]],Kobiety[[#This Row],[1500m bieg 1]])</f>
        <v>3</v>
      </c>
      <c r="AJ43" s="19">
        <f>SUM(Kobiety[[#This Row],[3000m bieg 5]],Kobiety[[#This Row],[3000m bieg 4]],Kobiety[[#This Row],[3000m bieg 3]],Kobiety[[#This Row],[3000m bieg 2]],Kobiety[[#This Row],[3000m bieg 1]])</f>
        <v>0</v>
      </c>
      <c r="AK43" s="50">
        <f>SUM(Kobiety[[#This Row],[bieg masowy 5]],Kobiety[[#This Row],[bieg masowy bieg 1]],Kobiety[[#This Row],[bieg masowy 2]],Kobiety[[#This Row],[bieg masowy 4]],Kobiety[[#This Row],[bieg masowy 3]])</f>
        <v>0</v>
      </c>
      <c r="AL43" s="61" cm="1">
        <f t="array" ref="AL43">SUM(Kobiety[[#This Row],[500 m]:[Bieg masowy]]/2)</f>
        <v>10</v>
      </c>
    </row>
    <row r="44" spans="1:38" x14ac:dyDescent="0.25">
      <c r="A44" t="s">
        <v>1861</v>
      </c>
      <c r="B44" s="20" t="str">
        <f>VLOOKUP(A44,Licencje[],10,FALSE)</f>
        <v>UKS Olczanka Zakopane</v>
      </c>
      <c r="C44" s="42" t="str">
        <f>VLOOKUP(A44,Licencje[],5,FALSE)</f>
        <v>C-1</v>
      </c>
      <c r="D44" s="25">
        <f>IFERROR(VLOOKUP(Kobiety[[#This Row],[Nazwisko i Imię]],'500 m'!$I$23:$J$40,2,0),0)</f>
        <v>0</v>
      </c>
      <c r="E44" s="25">
        <f>IFERROR(VLOOKUP(Kobiety[[#This Row],[Nazwisko i Imię]],'1000 m'!$I$23:$J$40,2,0),0)</f>
        <v>0</v>
      </c>
      <c r="F44" s="25">
        <f>IFERROR(VLOOKUP(Kobiety[[#This Row],[Nazwisko i Imię]],'3000 m'!$I$23:$J$40,2,0),0)</f>
        <v>0</v>
      </c>
      <c r="G44" s="25">
        <f>IFERROR(VLOOKUP(Kobiety[[#This Row],[Nazwisko i Imię]],'500 m'!$K$23:$L$40,2,0),0)</f>
        <v>0</v>
      </c>
      <c r="H44" s="25">
        <f>IFERROR(VLOOKUP(Kobiety[[#This Row],[Nazwisko i Imię]],'1500 m'!$I$23:$J$40,2,0),0)</f>
        <v>0</v>
      </c>
      <c r="I44" s="25">
        <f>IFERROR(VLOOKUP(Kobiety[[#This Row],[Nazwisko i Imię]],masowy!$I$23:$J$40,2,0),0)</f>
        <v>0</v>
      </c>
      <c r="J44" s="30">
        <f>IFERROR(VLOOKUP(Kobiety[[#This Row],[Nazwisko i Imię]],'500 m'!$M$23:$N$40,2,0),0)</f>
        <v>0</v>
      </c>
      <c r="K44" s="30">
        <f>IFERROR(VLOOKUP(Kobiety[[#This Row],[Nazwisko i Imię]],'1000 m'!$K$23:$L$40,2,0),0)</f>
        <v>0</v>
      </c>
      <c r="L44" s="30">
        <f>IFERROR(VLOOKUP(Kobiety[[#This Row],[Nazwisko i Imię]],'3000 m'!$K$23:$L$40,2,0),0)</f>
        <v>0</v>
      </c>
      <c r="M44" s="30">
        <f>IFERROR(VLOOKUP(Kobiety[[#This Row],[Nazwisko i Imię]],'500 m'!$O$23:$P$40,2,0),0)</f>
        <v>0</v>
      </c>
      <c r="N44" s="30">
        <f>IFERROR(VLOOKUP(Kobiety[[#This Row],[Nazwisko i Imię]],masowy!$K$23:$L$40,2,0),0)</f>
        <v>0</v>
      </c>
      <c r="O44" s="30">
        <f>IFERROR(VLOOKUP(Kobiety[[#This Row],[Nazwisko i Imię]],'1500 m'!$K$23:$L$40,2,0),0)</f>
        <v>0</v>
      </c>
      <c r="P44" s="26">
        <f>IFERROR(VLOOKUP(Kobiety[[#This Row],[Nazwisko i Imię]],'500 m'!$Q$23:$R$40,2,0),0)</f>
        <v>2</v>
      </c>
      <c r="Q44" s="47">
        <f>IFERROR(VLOOKUP(Kobiety[[#This Row],[Nazwisko i Imię]],'1000 m'!$M$23:$N$40,2,0),0)</f>
        <v>2</v>
      </c>
      <c r="R44" s="26">
        <f>IFERROR(VLOOKUP(Kobiety[[#This Row],[Nazwisko i Imię]],'3000 m'!$M$23:$N$40,2,0),0)</f>
        <v>0</v>
      </c>
      <c r="S44" s="26">
        <f>IFERROR(VLOOKUP(Kobiety[[#This Row],[Nazwisko i Imię]],'500 m'!$S$23:$T$40,2,0),0)</f>
        <v>9</v>
      </c>
      <c r="T44" s="26">
        <f>IFERROR(VLOOKUP(Kobiety[[#This Row],[Nazwisko i Imię]],'1500 m'!$M$23:$N$40,2,0),0)</f>
        <v>1</v>
      </c>
      <c r="U44" s="26">
        <f>IFERROR(VLOOKUP(Kobiety[[#This Row],[Nazwisko i Imię]],masowy!$M$23:$N$40,2,0),0)</f>
        <v>0</v>
      </c>
      <c r="V44" s="27">
        <f>IFERROR(VLOOKUP(Kobiety[[#This Row],[Nazwisko i Imię]],'500 m'!$U$23:$V$40,2,0),0)</f>
        <v>0</v>
      </c>
      <c r="W44" s="27">
        <f>IFERROR(VLOOKUP(Kobiety[[#This Row],[Nazwisko i Imię]],'1000 m'!$O$23:$P$40,2,0),0)</f>
        <v>0</v>
      </c>
      <c r="X44" s="27">
        <f>IFERROR(VLOOKUP(Kobiety[[#This Row],[Nazwisko i Imię]],'3000 m'!$O$23:$P$40,2,0),0)</f>
        <v>0</v>
      </c>
      <c r="Y44" s="27">
        <f>IFERROR(VLOOKUP(Kobiety[[#This Row],[Nazwisko i Imię]],'500 m'!$W$23:$X$40,2,0),0)</f>
        <v>0</v>
      </c>
      <c r="Z44" s="27">
        <f>IFERROR(VLOOKUP(Kobiety[[#This Row],[Nazwisko i Imię]],masowy!$O$23:$P$40,2,0),0)</f>
        <v>0</v>
      </c>
      <c r="AA44" s="27">
        <f>IFERROR(VLOOKUP(Kobiety[[#This Row],[Nazwisko i Imię]],'1500 m'!$O$23:$P$40,2,0),0)</f>
        <v>0</v>
      </c>
      <c r="AB44" s="28">
        <f>IFERROR(VLOOKUP(Kobiety[[#This Row],[Nazwisko i Imię]],'500 m'!$Y$23:$Z$40,2,0),0)</f>
        <v>0</v>
      </c>
      <c r="AC44" s="28">
        <f>IFERROR(VLOOKUP(Kobiety[[#This Row],[Nazwisko i Imię]],'1000 m'!$Q$23:$R$40,2,0),0)</f>
        <v>0</v>
      </c>
      <c r="AD44" s="28">
        <f>IFERROR(VLOOKUP(Kobiety[[#This Row],[Nazwisko i Imię]],'3000 m'!$Q$23:$R$40,2,0),0)</f>
        <v>0</v>
      </c>
      <c r="AE44" s="28">
        <f>IFERROR(VLOOKUP(Kobiety[[#This Row],[Nazwisko i Imię]],'1500 m'!$Q$23:$R$40,2,0),0)</f>
        <v>0</v>
      </c>
      <c r="AF44" s="28">
        <f>IFERROR(VLOOKUP(Kobiety[[#This Row],[Nazwisko i Imię]],masowy!$Q$23:$R$40,2,0),0)</f>
        <v>10</v>
      </c>
      <c r="AG44" s="8">
        <f t="shared" si="1"/>
        <v>11</v>
      </c>
      <c r="AH44" s="8">
        <f>SUM(Kobiety[[#This Row],[1000m bieg 5]],Kobiety[[#This Row],[1000m bieg 4]],Kobiety[[#This Row],[1000m bieg 3]],Kobiety[[#This Row],[1000m bieg 2]],Kobiety[[#This Row],[1000m bieg 1]])</f>
        <v>2</v>
      </c>
      <c r="AI44" s="29">
        <f>SUM(Kobiety[[#This Row],[1500m bieg 5]],Kobiety[[#This Row],[1500m bieg 4]],Kobiety[[#This Row],[1500m bieg 3]],Kobiety[[#This Row],[1500m bieg 2]],Kobiety[[#This Row],[1500m bieg 1]])</f>
        <v>1</v>
      </c>
      <c r="AJ44" s="19">
        <f>SUM(Kobiety[[#This Row],[3000m bieg 5]],Kobiety[[#This Row],[3000m bieg 4]],Kobiety[[#This Row],[3000m bieg 3]],Kobiety[[#This Row],[3000m bieg 2]],Kobiety[[#This Row],[3000m bieg 1]])</f>
        <v>0</v>
      </c>
      <c r="AK44" s="29">
        <f>SUM(Kobiety[[#This Row],[bieg masowy 5]],Kobiety[[#This Row],[bieg masowy bieg 1]],Kobiety[[#This Row],[bieg masowy 2]],Kobiety[[#This Row],[bieg masowy 4]],Kobiety[[#This Row],[bieg masowy 3]])</f>
        <v>10</v>
      </c>
      <c r="AL44" s="61" cm="1">
        <f t="array" ref="AL44">SUM(Kobiety[[#This Row],[500 m]:[Bieg masowy]]/2)</f>
        <v>12</v>
      </c>
    </row>
    <row r="45" spans="1:38" x14ac:dyDescent="0.25">
      <c r="A45" t="s">
        <v>1868</v>
      </c>
      <c r="B45" s="20" t="str">
        <f>VLOOKUP(A45,Licencje[],10,FALSE)</f>
        <v>Akademia Sportowego Rozwoju Natalii Czerwonki</v>
      </c>
      <c r="C45" s="42" t="str">
        <f>VLOOKUP(A45,Licencje[],5,FALSE)</f>
        <v>C-1</v>
      </c>
      <c r="D45" s="25">
        <f>IFERROR(VLOOKUP(Kobiety[[#This Row],[Nazwisko i Imię]],'500 m'!$I$23:$J$40,2,0),0)</f>
        <v>0</v>
      </c>
      <c r="E45" s="25">
        <f>IFERROR(VLOOKUP(Kobiety[[#This Row],[Nazwisko i Imię]],'1000 m'!$I$23:$J$40,2,0),0)</f>
        <v>0</v>
      </c>
      <c r="F45" s="25">
        <f>IFERROR(VLOOKUP(Kobiety[[#This Row],[Nazwisko i Imię]],'3000 m'!$I$23:$J$40,2,0),0)</f>
        <v>0</v>
      </c>
      <c r="G45" s="25">
        <f>IFERROR(VLOOKUP(Kobiety[[#This Row],[Nazwisko i Imię]],'500 m'!$K$23:$L$40,2,0),0)</f>
        <v>2</v>
      </c>
      <c r="H45" s="25">
        <f>IFERROR(VLOOKUP(Kobiety[[#This Row],[Nazwisko i Imię]],'1500 m'!$I$23:$J$40,2,0),0)</f>
        <v>0</v>
      </c>
      <c r="I45" s="25">
        <f>IFERROR(VLOOKUP(Kobiety[[#This Row],[Nazwisko i Imię]],masowy!$I$23:$J$40,2,0),0)</f>
        <v>0</v>
      </c>
      <c r="J45" s="30">
        <f>IFERROR(VLOOKUP(Kobiety[[#This Row],[Nazwisko i Imię]],'500 m'!$M$23:$N$40,2,0),0)</f>
        <v>0</v>
      </c>
      <c r="K45" s="30">
        <f>IFERROR(VLOOKUP(Kobiety[[#This Row],[Nazwisko i Imię]],'1000 m'!$K$23:$L$40,2,0),0)</f>
        <v>0</v>
      </c>
      <c r="L45" s="30">
        <f>IFERROR(VLOOKUP(Kobiety[[#This Row],[Nazwisko i Imię]],'3000 m'!$K$23:$L$40,2,0),0)</f>
        <v>0</v>
      </c>
      <c r="M45" s="30">
        <f>IFERROR(VLOOKUP(Kobiety[[#This Row],[Nazwisko i Imię]],'500 m'!$O$23:$P$40,2,0),0)</f>
        <v>0</v>
      </c>
      <c r="N45" s="30">
        <f>IFERROR(VLOOKUP(Kobiety[[#This Row],[Nazwisko i Imię]],masowy!$K$23:$L$40,2,0),0)</f>
        <v>0</v>
      </c>
      <c r="O45" s="30">
        <f>IFERROR(VLOOKUP(Kobiety[[#This Row],[Nazwisko i Imię]],'1500 m'!$K$23:$L$40,2,0),0)</f>
        <v>0</v>
      </c>
      <c r="P45" s="26">
        <f>IFERROR(VLOOKUP(Kobiety[[#This Row],[Nazwisko i Imię]],'500 m'!$Q$23:$R$40,2,0),0)</f>
        <v>0</v>
      </c>
      <c r="Q45" s="26">
        <f>IFERROR(VLOOKUP(Kobiety[[#This Row],[Nazwisko i Imię]],'1000 m'!$M$23:$N$40,2,0),0)</f>
        <v>0</v>
      </c>
      <c r="R45" s="26">
        <f>IFERROR(VLOOKUP(Kobiety[[#This Row],[Nazwisko i Imię]],'3000 m'!$M$23:$N$40,2,0),0)</f>
        <v>0</v>
      </c>
      <c r="S45" s="26">
        <f>IFERROR(VLOOKUP(Kobiety[[#This Row],[Nazwisko i Imię]],'500 m'!$S$23:$T$40,2,0),0)</f>
        <v>0</v>
      </c>
      <c r="T45" s="26">
        <f>IFERROR(VLOOKUP(Kobiety[[#This Row],[Nazwisko i Imię]],'1500 m'!$M$23:$N$40,2,0),0)</f>
        <v>0</v>
      </c>
      <c r="U45" s="26">
        <f>IFERROR(VLOOKUP(Kobiety[[#This Row],[Nazwisko i Imię]],masowy!$M$23:$N$40,2,0),0)</f>
        <v>0</v>
      </c>
      <c r="V45" s="27">
        <f>IFERROR(VLOOKUP(Kobiety[[#This Row],[Nazwisko i Imię]],'500 m'!$U$23:$V$40,2,0),0)</f>
        <v>0</v>
      </c>
      <c r="W45" s="27">
        <f>IFERROR(VLOOKUP(Kobiety[[#This Row],[Nazwisko i Imię]],'1000 m'!$O$23:$P$40,2,0),0)</f>
        <v>0</v>
      </c>
      <c r="X45" s="27">
        <f>IFERROR(VLOOKUP(Kobiety[[#This Row],[Nazwisko i Imię]],'3000 m'!$O$23:$P$40,2,0),0)</f>
        <v>0</v>
      </c>
      <c r="Y45" s="27">
        <f>IFERROR(VLOOKUP(Kobiety[[#This Row],[Nazwisko i Imię]],'500 m'!$W$23:$X$40,2,0),0)</f>
        <v>0</v>
      </c>
      <c r="Z45" s="27">
        <f>IFERROR(VLOOKUP(Kobiety[[#This Row],[Nazwisko i Imię]],masowy!$O$23:$P$40,2,0),0)</f>
        <v>0</v>
      </c>
      <c r="AA45" s="27">
        <f>IFERROR(VLOOKUP(Kobiety[[#This Row],[Nazwisko i Imię]],'1500 m'!$O$23:$P$40,2,0),0)</f>
        <v>0</v>
      </c>
      <c r="AB45" s="28">
        <f>IFERROR(VLOOKUP(Kobiety[[#This Row],[Nazwisko i Imię]],'500 m'!$Y$23:$Z$40,2,0),0)</f>
        <v>1</v>
      </c>
      <c r="AC45" s="28">
        <f>IFERROR(VLOOKUP(Kobiety[[#This Row],[Nazwisko i Imię]],'1000 m'!$Q$23:$R$40,2,0),0)</f>
        <v>1</v>
      </c>
      <c r="AD45" s="28">
        <f>IFERROR(VLOOKUP(Kobiety[[#This Row],[Nazwisko i Imię]],'3000 m'!$Q$23:$R$40,2,0),0)</f>
        <v>0</v>
      </c>
      <c r="AE45" s="28">
        <f>IFERROR(VLOOKUP(Kobiety[[#This Row],[Nazwisko i Imię]],'1500 m'!$Q$23:$R$40,2,0),0)</f>
        <v>0</v>
      </c>
      <c r="AF45" s="28">
        <f>IFERROR(VLOOKUP(Kobiety[[#This Row],[Nazwisko i Imię]],masowy!$Q$23:$R$40,2,0),0)</f>
        <v>0</v>
      </c>
      <c r="AG45" s="8">
        <f t="shared" si="1"/>
        <v>3</v>
      </c>
      <c r="AH45" s="8">
        <f>SUM(Kobiety[[#This Row],[1000m bieg 5]],Kobiety[[#This Row],[1000m bieg 4]],Kobiety[[#This Row],[1000m bieg 3]],Kobiety[[#This Row],[1000m bieg 2]],Kobiety[[#This Row],[1000m bieg 1]])</f>
        <v>1</v>
      </c>
      <c r="AI45" s="29">
        <f>SUM(Kobiety[[#This Row],[1500m bieg 5]],Kobiety[[#This Row],[1500m bieg 4]],Kobiety[[#This Row],[1500m bieg 3]],Kobiety[[#This Row],[1500m bieg 2]],Kobiety[[#This Row],[1500m bieg 1]])</f>
        <v>0</v>
      </c>
      <c r="AJ45" s="19">
        <f>SUM(Kobiety[[#This Row],[3000m bieg 5]],Kobiety[[#This Row],[3000m bieg 4]],Kobiety[[#This Row],[3000m bieg 3]],Kobiety[[#This Row],[3000m bieg 2]],Kobiety[[#This Row],[3000m bieg 1]])</f>
        <v>0</v>
      </c>
      <c r="AK45" s="29">
        <f>SUM(Kobiety[[#This Row],[bieg masowy 5]],Kobiety[[#This Row],[bieg masowy bieg 1]],Kobiety[[#This Row],[bieg masowy 2]],Kobiety[[#This Row],[bieg masowy 4]],Kobiety[[#This Row],[bieg masowy 3]])</f>
        <v>0</v>
      </c>
      <c r="AL45" s="61" cm="1">
        <f t="array" ref="AL45">SUM(Kobiety[[#This Row],[500 m]:[Bieg masowy]]/2)</f>
        <v>2</v>
      </c>
    </row>
    <row r="46" spans="1:38" x14ac:dyDescent="0.25">
      <c r="A46" t="s">
        <v>1866</v>
      </c>
      <c r="B46" s="20" t="str">
        <f>VLOOKUP(A46,Licencje[],10,FALSE)</f>
        <v>KS Pilica Tomaszów Mazowiecki</v>
      </c>
      <c r="C46" s="42" t="str">
        <f>VLOOKUP(A46,Licencje[],5,FALSE)</f>
        <v>C-2</v>
      </c>
      <c r="D46" s="25">
        <f>IFERROR(VLOOKUP(Kobiety[[#This Row],[Nazwisko i Imię]],'500 m'!$I$23:$J$40,2,0),0)</f>
        <v>4</v>
      </c>
      <c r="E46" s="25">
        <f>IFERROR(VLOOKUP(Kobiety[[#This Row],[Nazwisko i Imię]],'1000 m'!$I$23:$J$40,2,0),0)</f>
        <v>7</v>
      </c>
      <c r="F46" s="25">
        <f>IFERROR(VLOOKUP(Kobiety[[#This Row],[Nazwisko i Imię]],'3000 m'!$I$23:$J$40,2,0),0)</f>
        <v>0</v>
      </c>
      <c r="G46" s="25">
        <f>IFERROR(VLOOKUP(Kobiety[[#This Row],[Nazwisko i Imię]],'500 m'!$K$23:$L$40,2,0),0)</f>
        <v>0</v>
      </c>
      <c r="H46" s="25">
        <f>IFERROR(VLOOKUP(Kobiety[[#This Row],[Nazwisko i Imię]],'1500 m'!$I$23:$J$40,2,0),0)</f>
        <v>4</v>
      </c>
      <c r="I46" s="25">
        <f>IFERROR(VLOOKUP(Kobiety[[#This Row],[Nazwisko i Imię]],masowy!$I$23:$J$40,2,0),0)</f>
        <v>0</v>
      </c>
      <c r="J46" s="30">
        <f>IFERROR(VLOOKUP(Kobiety[[#This Row],[Nazwisko i Imię]],'500 m'!$M$23:$N$40,2,0),0)</f>
        <v>0</v>
      </c>
      <c r="K46" s="30">
        <f>IFERROR(VLOOKUP(Kobiety[[#This Row],[Nazwisko i Imię]],'1000 m'!$K$23:$L$40,2,0),0)</f>
        <v>0</v>
      </c>
      <c r="L46" s="30">
        <f>IFERROR(VLOOKUP(Kobiety[[#This Row],[Nazwisko i Imię]],'3000 m'!$K$23:$L$40,2,0),0)</f>
        <v>0</v>
      </c>
      <c r="M46" s="30">
        <f>IFERROR(VLOOKUP(Kobiety[[#This Row],[Nazwisko i Imię]],'500 m'!$O$23:$P$40,2,0),0)</f>
        <v>0</v>
      </c>
      <c r="N46" s="30">
        <f>IFERROR(VLOOKUP(Kobiety[[#This Row],[Nazwisko i Imię]],masowy!$K$23:$L$40,2,0),0)</f>
        <v>0</v>
      </c>
      <c r="O46" s="30">
        <f>IFERROR(VLOOKUP(Kobiety[[#This Row],[Nazwisko i Imię]],'1500 m'!$K$23:$L$40,2,0),0)</f>
        <v>0</v>
      </c>
      <c r="P46" s="26">
        <f>IFERROR(VLOOKUP(Kobiety[[#This Row],[Nazwisko i Imię]],'500 m'!$Q$23:$R$40,2,0),0)</f>
        <v>0</v>
      </c>
      <c r="Q46" s="47">
        <f>IFERROR(VLOOKUP(Kobiety[[#This Row],[Nazwisko i Imię]],'1000 m'!$M$23:$N$40,2,0),0)</f>
        <v>0</v>
      </c>
      <c r="R46" s="26">
        <f>IFERROR(VLOOKUP(Kobiety[[#This Row],[Nazwisko i Imię]],'3000 m'!$M$23:$N$40,2,0),0)</f>
        <v>0</v>
      </c>
      <c r="S46" s="26">
        <f>IFERROR(VLOOKUP(Kobiety[[#This Row],[Nazwisko i Imię]],'500 m'!$S$23:$T$40,2,0),0)</f>
        <v>0</v>
      </c>
      <c r="T46" s="26">
        <f>IFERROR(VLOOKUP(Kobiety[[#This Row],[Nazwisko i Imię]],'1500 m'!$M$23:$N$40,2,0),0)</f>
        <v>0</v>
      </c>
      <c r="U46" s="26">
        <f>IFERROR(VLOOKUP(Kobiety[[#This Row],[Nazwisko i Imię]],masowy!$M$23:$N$40,2,0),0)</f>
        <v>0</v>
      </c>
      <c r="V46" s="27">
        <f>IFERROR(VLOOKUP(Kobiety[[#This Row],[Nazwisko i Imię]],'500 m'!$U$23:$V$40,2,0),0)</f>
        <v>4</v>
      </c>
      <c r="W46" s="27">
        <f>IFERROR(VLOOKUP(Kobiety[[#This Row],[Nazwisko i Imię]],'1000 m'!$O$23:$P$40,2,0),0)</f>
        <v>0</v>
      </c>
      <c r="X46" s="27">
        <f>IFERROR(VLOOKUP(Kobiety[[#This Row],[Nazwisko i Imię]],'3000 m'!$O$23:$P$40,2,0),0)</f>
        <v>12</v>
      </c>
      <c r="Y46" s="27">
        <f>IFERROR(VLOOKUP(Kobiety[[#This Row],[Nazwisko i Imię]],'500 m'!$W$23:$X$40,2,0),0)</f>
        <v>5</v>
      </c>
      <c r="Z46" s="27">
        <f>IFERROR(VLOOKUP(Kobiety[[#This Row],[Nazwisko i Imię]],masowy!$O$23:$P$40,2,0),0)</f>
        <v>0</v>
      </c>
      <c r="AA46" s="27">
        <f>IFERROR(VLOOKUP(Kobiety[[#This Row],[Nazwisko i Imię]],'1500 m'!$O$23:$P$40,2,0),0)</f>
        <v>0</v>
      </c>
      <c r="AB46" s="28">
        <f>IFERROR(VLOOKUP(Kobiety[[#This Row],[Nazwisko i Imię]],'500 m'!$Y$23:$Z$40,2,0),0)</f>
        <v>7</v>
      </c>
      <c r="AC46" s="28">
        <f>IFERROR(VLOOKUP(Kobiety[[#This Row],[Nazwisko i Imię]],'1000 m'!$Q$23:$R$40,2,0),0)</f>
        <v>9</v>
      </c>
      <c r="AD46" s="28">
        <f>IFERROR(VLOOKUP(Kobiety[[#This Row],[Nazwisko i Imię]],'3000 m'!$Q$23:$R$40,2,0),0)</f>
        <v>0</v>
      </c>
      <c r="AE46" s="28">
        <f>IFERROR(VLOOKUP(Kobiety[[#This Row],[Nazwisko i Imię]],'1500 m'!$Q$23:$R$40,2,0),0)</f>
        <v>10</v>
      </c>
      <c r="AF46" s="28">
        <f>IFERROR(VLOOKUP(Kobiety[[#This Row],[Nazwisko i Imię]],masowy!$Q$23:$R$40,2,0),0)</f>
        <v>0</v>
      </c>
      <c r="AG46" s="8">
        <f t="shared" si="1"/>
        <v>20</v>
      </c>
      <c r="AH46" s="8">
        <f>SUM(Kobiety[[#This Row],[1000m bieg 5]],Kobiety[[#This Row],[1000m bieg 4]],Kobiety[[#This Row],[1000m bieg 3]],Kobiety[[#This Row],[1000m bieg 2]],Kobiety[[#This Row],[1000m bieg 1]])</f>
        <v>16</v>
      </c>
      <c r="AI46" s="29">
        <f>SUM(Kobiety[[#This Row],[1500m bieg 5]],Kobiety[[#This Row],[1500m bieg 4]],Kobiety[[#This Row],[1500m bieg 3]],Kobiety[[#This Row],[1500m bieg 2]],Kobiety[[#This Row],[1500m bieg 1]])</f>
        <v>14</v>
      </c>
      <c r="AJ46" s="19">
        <f>SUM(Kobiety[[#This Row],[3000m bieg 5]],Kobiety[[#This Row],[3000m bieg 4]],Kobiety[[#This Row],[3000m bieg 3]],Kobiety[[#This Row],[3000m bieg 2]],Kobiety[[#This Row],[3000m bieg 1]])</f>
        <v>12</v>
      </c>
      <c r="AK46" s="29">
        <f>SUM(Kobiety[[#This Row],[bieg masowy 5]],Kobiety[[#This Row],[bieg masowy bieg 1]],Kobiety[[#This Row],[bieg masowy 2]],Kobiety[[#This Row],[bieg masowy 4]],Kobiety[[#This Row],[bieg masowy 3]])</f>
        <v>0</v>
      </c>
      <c r="AL46" s="61" cm="1">
        <f t="array" ref="AL46">SUM(Kobiety[[#This Row],[500 m]:[Bieg masowy]]/2)</f>
        <v>31</v>
      </c>
    </row>
    <row r="47" spans="1:38" x14ac:dyDescent="0.25">
      <c r="A47" t="s">
        <v>1842</v>
      </c>
      <c r="B47" s="20" t="str">
        <f>VLOOKUP(A47,Licencje[],10,FALSE)</f>
        <v>UKS Sparta Grodzisk Mazowiecki</v>
      </c>
      <c r="C47" s="42" t="str">
        <f>VLOOKUP(A47,Licencje[],5,FALSE)</f>
        <v>C-1</v>
      </c>
      <c r="D47" s="25">
        <f>IFERROR(VLOOKUP(Kobiety[[#This Row],[Nazwisko i Imię]],'500 m'!$I$23:$J$40,2,0),0)</f>
        <v>1</v>
      </c>
      <c r="E47" s="25">
        <f>IFERROR(VLOOKUP(Kobiety[[#This Row],[Nazwisko i Imię]],'1000 m'!$I$23:$J$40,2,0),0)</f>
        <v>0</v>
      </c>
      <c r="F47" s="25">
        <f>IFERROR(VLOOKUP(Kobiety[[#This Row],[Nazwisko i Imię]],'3000 m'!$I$23:$J$40,2,0),0)</f>
        <v>13</v>
      </c>
      <c r="G47" s="25">
        <f>IFERROR(VLOOKUP(Kobiety[[#This Row],[Nazwisko i Imię]],'500 m'!$K$23:$L$40,2,0),0)</f>
        <v>0</v>
      </c>
      <c r="H47" s="25">
        <f>IFERROR(VLOOKUP(Kobiety[[#This Row],[Nazwisko i Imię]],'1500 m'!$I$23:$J$40,2,0),0)</f>
        <v>2</v>
      </c>
      <c r="I47" s="25">
        <f>IFERROR(VLOOKUP(Kobiety[[#This Row],[Nazwisko i Imię]],masowy!$I$23:$J$40,2,0),0)</f>
        <v>0</v>
      </c>
      <c r="J47" s="30">
        <f>IFERROR(VLOOKUP(Kobiety[[#This Row],[Nazwisko i Imię]],'500 m'!$M$23:$N$40,2,0),0)</f>
        <v>7</v>
      </c>
      <c r="K47" s="30">
        <f>IFERROR(VLOOKUP(Kobiety[[#This Row],[Nazwisko i Imię]],'1000 m'!$K$23:$L$40,2,0),0)</f>
        <v>0</v>
      </c>
      <c r="L47" s="30">
        <f>IFERROR(VLOOKUP(Kobiety[[#This Row],[Nazwisko i Imię]],'3000 m'!$K$23:$L$40,2,0),0)</f>
        <v>8</v>
      </c>
      <c r="M47" s="30">
        <f>IFERROR(VLOOKUP(Kobiety[[#This Row],[Nazwisko i Imię]],'500 m'!$O$23:$P$40,2,0),0)</f>
        <v>9</v>
      </c>
      <c r="N47" s="30">
        <f>IFERROR(VLOOKUP(Kobiety[[#This Row],[Nazwisko i Imię]],masowy!$K$23:$L$40,2,0),0)</f>
        <v>0</v>
      </c>
      <c r="O47" s="30">
        <f>IFERROR(VLOOKUP(Kobiety[[#This Row],[Nazwisko i Imię]],'1500 m'!$K$23:$L$40,2,0),0)</f>
        <v>10</v>
      </c>
      <c r="P47" s="26">
        <f>IFERROR(VLOOKUP(Kobiety[[#This Row],[Nazwisko i Imię]],'500 m'!$Q$23:$R$40,2,0),0)</f>
        <v>9</v>
      </c>
      <c r="Q47" s="47">
        <f>IFERROR(VLOOKUP(Kobiety[[#This Row],[Nazwisko i Imię]],'1000 m'!$M$23:$N$40,2,0),0)</f>
        <v>10</v>
      </c>
      <c r="R47" s="26">
        <f>IFERROR(VLOOKUP(Kobiety[[#This Row],[Nazwisko i Imię]],'3000 m'!$M$23:$N$40,2,0),0)</f>
        <v>13</v>
      </c>
      <c r="S47" s="26">
        <f>IFERROR(VLOOKUP(Kobiety[[#This Row],[Nazwisko i Imię]],'500 m'!$S$23:$T$40,2,0),0)</f>
        <v>12</v>
      </c>
      <c r="T47" s="26">
        <f>IFERROR(VLOOKUP(Kobiety[[#This Row],[Nazwisko i Imię]],'1500 m'!$M$23:$N$40,2,0),0)</f>
        <v>13</v>
      </c>
      <c r="U47" s="26">
        <f>IFERROR(VLOOKUP(Kobiety[[#This Row],[Nazwisko i Imię]],masowy!$M$23:$N$40,2,0),0)</f>
        <v>0</v>
      </c>
      <c r="V47" s="27">
        <f>IFERROR(VLOOKUP(Kobiety[[#This Row],[Nazwisko i Imię]],'500 m'!$U$23:$V$40,2,0),0)</f>
        <v>0</v>
      </c>
      <c r="W47" s="27">
        <f>IFERROR(VLOOKUP(Kobiety[[#This Row],[Nazwisko i Imię]],'1000 m'!$O$23:$P$40,2,0),0)</f>
        <v>0</v>
      </c>
      <c r="X47" s="27">
        <f>IFERROR(VLOOKUP(Kobiety[[#This Row],[Nazwisko i Imię]],'3000 m'!$O$23:$P$40,2,0),0)</f>
        <v>14</v>
      </c>
      <c r="Y47" s="27">
        <f>IFERROR(VLOOKUP(Kobiety[[#This Row],[Nazwisko i Imię]],'500 m'!$W$23:$X$40,2,0),0)</f>
        <v>0</v>
      </c>
      <c r="Z47" s="27">
        <f>IFERROR(VLOOKUP(Kobiety[[#This Row],[Nazwisko i Imię]],masowy!$O$23:$P$40,2,0),0)</f>
        <v>0</v>
      </c>
      <c r="AA47" s="27">
        <f>IFERROR(VLOOKUP(Kobiety[[#This Row],[Nazwisko i Imię]],'1500 m'!$O$23:$P$40,2,0),0)</f>
        <v>5</v>
      </c>
      <c r="AB47" s="28">
        <f>IFERROR(VLOOKUP(Kobiety[[#This Row],[Nazwisko i Imię]],'500 m'!$Y$23:$Z$40,2,0),0)</f>
        <v>5</v>
      </c>
      <c r="AC47" s="28">
        <f>IFERROR(VLOOKUP(Kobiety[[#This Row],[Nazwisko i Imię]],'1000 m'!$Q$23:$R$40,2,0),0)</f>
        <v>0</v>
      </c>
      <c r="AD47" s="28">
        <f>IFERROR(VLOOKUP(Kobiety[[#This Row],[Nazwisko i Imię]],'3000 m'!$Q$23:$R$40,2,0),0)</f>
        <v>0</v>
      </c>
      <c r="AE47" s="28">
        <f>IFERROR(VLOOKUP(Kobiety[[#This Row],[Nazwisko i Imię]],'1500 m'!$Q$23:$R$40,2,0),0)</f>
        <v>0</v>
      </c>
      <c r="AF47" s="28">
        <f>IFERROR(VLOOKUP(Kobiety[[#This Row],[Nazwisko i Imię]],masowy!$Q$23:$R$40,2,0),0)</f>
        <v>15</v>
      </c>
      <c r="AG47" s="8">
        <f t="shared" si="1"/>
        <v>43</v>
      </c>
      <c r="AH47" s="8">
        <f>SUM(Kobiety[[#This Row],[1000m bieg 5]],Kobiety[[#This Row],[1000m bieg 4]],Kobiety[[#This Row],[1000m bieg 3]],Kobiety[[#This Row],[1000m bieg 2]],Kobiety[[#This Row],[1000m bieg 1]])</f>
        <v>10</v>
      </c>
      <c r="AI47" s="29">
        <f>SUM(Kobiety[[#This Row],[1500m bieg 5]],Kobiety[[#This Row],[1500m bieg 4]],Kobiety[[#This Row],[1500m bieg 3]],Kobiety[[#This Row],[1500m bieg 2]],Kobiety[[#This Row],[1500m bieg 1]])</f>
        <v>30</v>
      </c>
      <c r="AJ47" s="19">
        <f>SUM(Kobiety[[#This Row],[3000m bieg 5]],Kobiety[[#This Row],[3000m bieg 4]],Kobiety[[#This Row],[3000m bieg 3]],Kobiety[[#This Row],[3000m bieg 2]],Kobiety[[#This Row],[3000m bieg 1]])</f>
        <v>48</v>
      </c>
      <c r="AK47" s="29">
        <f>SUM(Kobiety[[#This Row],[bieg masowy 5]],Kobiety[[#This Row],[bieg masowy bieg 1]],Kobiety[[#This Row],[bieg masowy 2]],Kobiety[[#This Row],[bieg masowy 4]],Kobiety[[#This Row],[bieg masowy 3]])</f>
        <v>15</v>
      </c>
      <c r="AL47" s="61" cm="1">
        <f t="array" ref="AL47">SUM(Kobiety[[#This Row],[500 m]:[Bieg masowy]]/2)</f>
        <v>73</v>
      </c>
    </row>
    <row r="48" spans="1:38" x14ac:dyDescent="0.25">
      <c r="A48" t="s">
        <v>1833</v>
      </c>
      <c r="B48" s="20" t="str">
        <f>VLOOKUP(A48,Licencje[],10,FALSE)</f>
        <v>KS ARENA Tomaszów Mazowiecki</v>
      </c>
      <c r="C48" s="42" t="str">
        <f>VLOOKUP(A48,Licencje[],5,FALSE)</f>
        <v>C-1</v>
      </c>
      <c r="D48" s="45">
        <f>IFERROR(VLOOKUP(Kobiety[[#This Row],[Nazwisko i Imię]],'500 m'!$I$23:$J$40,2,0),0)</f>
        <v>14</v>
      </c>
      <c r="E48" s="45">
        <f>IFERROR(VLOOKUP(Kobiety[[#This Row],[Nazwisko i Imię]],'1000 m'!$I$23:$J$40,2,0),0)</f>
        <v>0</v>
      </c>
      <c r="F48" s="45">
        <f>IFERROR(VLOOKUP(Kobiety[[#This Row],[Nazwisko i Imię]],'3000 m'!$I$23:$J$40,2,0),0)</f>
        <v>0</v>
      </c>
      <c r="G48" s="45">
        <f>IFERROR(VLOOKUP(Kobiety[[#This Row],[Nazwisko i Imię]],'500 m'!$K$23:$L$40,2,0),0)</f>
        <v>0</v>
      </c>
      <c r="H48" s="45">
        <f>IFERROR(VLOOKUP(Kobiety[[#This Row],[Nazwisko i Imię]],'1500 m'!$I$23:$J$40,2,0),0)</f>
        <v>16</v>
      </c>
      <c r="I48" s="45">
        <f>IFERROR(VLOOKUP(Kobiety[[#This Row],[Nazwisko i Imię]],masowy!$I$23:$J$40,2,0),0)</f>
        <v>0</v>
      </c>
      <c r="J48" s="46">
        <f>IFERROR(VLOOKUP(Kobiety[[#This Row],[Nazwisko i Imię]],'500 m'!$M$23:$N$40,2,0),0)</f>
        <v>13</v>
      </c>
      <c r="K48" s="46">
        <f>IFERROR(VLOOKUP(Kobiety[[#This Row],[Nazwisko i Imię]],'1000 m'!$K$23:$L$40,2,0),0)</f>
        <v>0</v>
      </c>
      <c r="L48" s="46">
        <f>IFERROR(VLOOKUP(Kobiety[[#This Row],[Nazwisko i Imię]],'3000 m'!$K$23:$L$40,2,0),0)</f>
        <v>10</v>
      </c>
      <c r="M48" s="46">
        <f>IFERROR(VLOOKUP(Kobiety[[#This Row],[Nazwisko i Imię]],'500 m'!$O$23:$P$40,2,0),0)</f>
        <v>11.5</v>
      </c>
      <c r="N48" s="46">
        <f>IFERROR(VLOOKUP(Kobiety[[#This Row],[Nazwisko i Imię]],masowy!$K$23:$L$40,2,0),0)</f>
        <v>0</v>
      </c>
      <c r="O48" s="46">
        <f>IFERROR(VLOOKUP(Kobiety[[#This Row],[Nazwisko i Imię]],'1500 m'!$K$23:$L$40,2,0),0)</f>
        <v>20</v>
      </c>
      <c r="P48" s="47">
        <f>IFERROR(VLOOKUP(Kobiety[[#This Row],[Nazwisko i Imię]],'500 m'!$Q$23:$R$40,2,0),0)</f>
        <v>15</v>
      </c>
      <c r="Q48" s="47">
        <f>IFERROR(VLOOKUP(Kobiety[[#This Row],[Nazwisko i Imię]],'1000 m'!$M$23:$N$40,2,0),0)</f>
        <v>18</v>
      </c>
      <c r="R48" s="47">
        <f>IFERROR(VLOOKUP(Kobiety[[#This Row],[Nazwisko i Imię]],'3000 m'!$M$23:$N$40,2,0),0)</f>
        <v>20</v>
      </c>
      <c r="S48" s="47">
        <f>IFERROR(VLOOKUP(Kobiety[[#This Row],[Nazwisko i Imię]],'500 m'!$S$23:$T$40,2,0),0)</f>
        <v>0</v>
      </c>
      <c r="T48" s="47">
        <f>IFERROR(VLOOKUP(Kobiety[[#This Row],[Nazwisko i Imię]],'1500 m'!$M$23:$N$40,2,0),0)</f>
        <v>20</v>
      </c>
      <c r="U48" s="47">
        <f>IFERROR(VLOOKUP(Kobiety[[#This Row],[Nazwisko i Imię]],masowy!$M$23:$N$40,2,0),0)</f>
        <v>0</v>
      </c>
      <c r="V48" s="48">
        <f>IFERROR(VLOOKUP(Kobiety[[#This Row],[Nazwisko i Imię]],'500 m'!$U$23:$V$40,2,0),0)</f>
        <v>9</v>
      </c>
      <c r="W48" s="48">
        <f>IFERROR(VLOOKUP(Kobiety[[#This Row],[Nazwisko i Imię]],'1000 m'!$O$23:$P$40,2,0),0)</f>
        <v>0</v>
      </c>
      <c r="X48" s="48">
        <f>IFERROR(VLOOKUP(Kobiety[[#This Row],[Nazwisko i Imię]],'3000 m'!$O$23:$P$40,2,0),0)</f>
        <v>0</v>
      </c>
      <c r="Y48" s="48">
        <f>IFERROR(VLOOKUP(Kobiety[[#This Row],[Nazwisko i Imię]],'500 m'!$W$23:$X$40,2,0),0)</f>
        <v>9</v>
      </c>
      <c r="Z48" s="48">
        <f>IFERROR(VLOOKUP(Kobiety[[#This Row],[Nazwisko i Imię]],masowy!$O$23:$P$40,2,0),0)</f>
        <v>0</v>
      </c>
      <c r="AA48" s="48">
        <f>IFERROR(VLOOKUP(Kobiety[[#This Row],[Nazwisko i Imię]],'1500 m'!$O$23:$P$40,2,0),0)</f>
        <v>0</v>
      </c>
      <c r="AB48" s="49">
        <f>IFERROR(VLOOKUP(Kobiety[[#This Row],[Nazwisko i Imię]],'500 m'!$Y$23:$Z$40,2,0),0)</f>
        <v>0</v>
      </c>
      <c r="AC48" s="49">
        <f>IFERROR(VLOOKUP(Kobiety[[#This Row],[Nazwisko i Imię]],'1000 m'!$Q$23:$R$40,2,0),0)</f>
        <v>0</v>
      </c>
      <c r="AD48" s="49">
        <f>IFERROR(VLOOKUP(Kobiety[[#This Row],[Nazwisko i Imię]],'3000 m'!$Q$23:$R$40,2,0),0)</f>
        <v>20</v>
      </c>
      <c r="AE48" s="49">
        <f>IFERROR(VLOOKUP(Kobiety[[#This Row],[Nazwisko i Imię]],'1500 m'!$Q$23:$R$40,2,0),0)</f>
        <v>18</v>
      </c>
      <c r="AF48" s="49">
        <f>IFERROR(VLOOKUP(Kobiety[[#This Row],[Nazwisko i Imię]],masowy!$Q$23:$R$40,2,0),0)</f>
        <v>0</v>
      </c>
      <c r="AG48" s="8">
        <f t="shared" si="1"/>
        <v>71.5</v>
      </c>
      <c r="AH48" s="8">
        <f>SUM(Kobiety[[#This Row],[1000m bieg 5]],Kobiety[[#This Row],[1000m bieg 4]],Kobiety[[#This Row],[1000m bieg 3]],Kobiety[[#This Row],[1000m bieg 2]],Kobiety[[#This Row],[1000m bieg 1]])</f>
        <v>18</v>
      </c>
      <c r="AI48" s="50">
        <f>SUM(Kobiety[[#This Row],[1500m bieg 5]],Kobiety[[#This Row],[1500m bieg 4]],Kobiety[[#This Row],[1500m bieg 3]],Kobiety[[#This Row],[1500m bieg 2]],Kobiety[[#This Row],[1500m bieg 1]])</f>
        <v>74</v>
      </c>
      <c r="AJ48" s="19">
        <f>SUM(Kobiety[[#This Row],[3000m bieg 5]],Kobiety[[#This Row],[3000m bieg 4]],Kobiety[[#This Row],[3000m bieg 3]],Kobiety[[#This Row],[3000m bieg 2]],Kobiety[[#This Row],[3000m bieg 1]])</f>
        <v>50</v>
      </c>
      <c r="AK48" s="50">
        <f>SUM(Kobiety[[#This Row],[bieg masowy 5]],Kobiety[[#This Row],[bieg masowy bieg 1]],Kobiety[[#This Row],[bieg masowy 2]],Kobiety[[#This Row],[bieg masowy 4]],Kobiety[[#This Row],[bieg masowy 3]])</f>
        <v>0</v>
      </c>
      <c r="AL48" s="61" cm="1">
        <f t="array" ref="AL48">SUM(Kobiety[[#This Row],[500 m]:[Bieg masowy]]/2)</f>
        <v>106.75</v>
      </c>
    </row>
    <row r="49" spans="1:38" x14ac:dyDescent="0.25">
      <c r="A49" t="s">
        <v>1879</v>
      </c>
      <c r="B49" s="20" t="str">
        <f>VLOOKUP(A49,Licencje[],10,FALSE)</f>
        <v>TUKS Roztocze Tomaszów Lubelski</v>
      </c>
      <c r="C49" s="42" t="str">
        <f>VLOOKUP(A49,Licencje[],5,FALSE)</f>
        <v>C-2</v>
      </c>
      <c r="D49" s="45">
        <f>IFERROR(VLOOKUP(Kobiety[[#This Row],[Nazwisko i Imię]],'500 m'!$I$23:$J$40,2,0),0)</f>
        <v>0</v>
      </c>
      <c r="E49" s="45">
        <f>IFERROR(VLOOKUP(Kobiety[[#This Row],[Nazwisko i Imię]],'1000 m'!$I$23:$J$40,2,0),0)</f>
        <v>0</v>
      </c>
      <c r="F49" s="45">
        <f>IFERROR(VLOOKUP(Kobiety[[#This Row],[Nazwisko i Imię]],'3000 m'!$I$23:$J$40,2,0),0)</f>
        <v>0</v>
      </c>
      <c r="G49" s="45">
        <f>IFERROR(VLOOKUP(Kobiety[[#This Row],[Nazwisko i Imię]],'500 m'!$K$23:$L$40,2,0),0)</f>
        <v>0</v>
      </c>
      <c r="H49" s="45">
        <f>IFERROR(VLOOKUP(Kobiety[[#This Row],[Nazwisko i Imię]],'1500 m'!$I$23:$J$40,2,0),0)</f>
        <v>0</v>
      </c>
      <c r="I49" s="45">
        <f>IFERROR(VLOOKUP(Kobiety[[#This Row],[Nazwisko i Imię]],masowy!$I$23:$J$40,2,0),0)</f>
        <v>0</v>
      </c>
      <c r="J49" s="46">
        <f>IFERROR(VLOOKUP(Kobiety[[#This Row],[Nazwisko i Imię]],'500 m'!$M$23:$N$40,2,0),0)</f>
        <v>6</v>
      </c>
      <c r="K49" s="46">
        <f>IFERROR(VLOOKUP(Kobiety[[#This Row],[Nazwisko i Imię]],'1000 m'!$K$23:$L$40,2,0),0)</f>
        <v>0</v>
      </c>
      <c r="L49" s="46">
        <f>IFERROR(VLOOKUP(Kobiety[[#This Row],[Nazwisko i Imię]],'3000 m'!$K$23:$L$40,2,0),0)</f>
        <v>0</v>
      </c>
      <c r="M49" s="46">
        <f>IFERROR(VLOOKUP(Kobiety[[#This Row],[Nazwisko i Imię]],'500 m'!$O$23:$P$40,2,0),0)</f>
        <v>0</v>
      </c>
      <c r="N49" s="46">
        <f>IFERROR(VLOOKUP(Kobiety[[#This Row],[Nazwisko i Imię]],masowy!$K$23:$L$40,2,0),0)</f>
        <v>0</v>
      </c>
      <c r="O49" s="46">
        <f>IFERROR(VLOOKUP(Kobiety[[#This Row],[Nazwisko i Imię]],'1500 m'!$K$23:$L$40,2,0),0)</f>
        <v>9</v>
      </c>
      <c r="P49" s="47">
        <f>IFERROR(VLOOKUP(Kobiety[[#This Row],[Nazwisko i Imię]],'500 m'!$Q$23:$R$40,2,0),0)</f>
        <v>0</v>
      </c>
      <c r="Q49" s="47">
        <f>IFERROR(VLOOKUP(Kobiety[[#This Row],[Nazwisko i Imię]],'1000 m'!$M$23:$N$40,2,0),0)</f>
        <v>0</v>
      </c>
      <c r="R49" s="47">
        <f>IFERROR(VLOOKUP(Kobiety[[#This Row],[Nazwisko i Imię]],'3000 m'!$M$23:$N$40,2,0),0)</f>
        <v>0</v>
      </c>
      <c r="S49" s="47">
        <f>IFERROR(VLOOKUP(Kobiety[[#This Row],[Nazwisko i Imię]],'500 m'!$S$23:$T$40,2,0),0)</f>
        <v>0</v>
      </c>
      <c r="T49" s="47">
        <f>IFERROR(VLOOKUP(Kobiety[[#This Row],[Nazwisko i Imię]],'1500 m'!$M$23:$N$40,2,0),0)</f>
        <v>0</v>
      </c>
      <c r="U49" s="47">
        <f>IFERROR(VLOOKUP(Kobiety[[#This Row],[Nazwisko i Imię]],masowy!$M$23:$N$40,2,0),0)</f>
        <v>0</v>
      </c>
      <c r="V49" s="48">
        <f>IFERROR(VLOOKUP(Kobiety[[#This Row],[Nazwisko i Imię]],'500 m'!$U$23:$V$40,2,0),0)</f>
        <v>0</v>
      </c>
      <c r="W49" s="48">
        <f>IFERROR(VLOOKUP(Kobiety[[#This Row],[Nazwisko i Imię]],'1000 m'!$O$23:$P$40,2,0),0)</f>
        <v>4</v>
      </c>
      <c r="X49" s="48">
        <f>IFERROR(VLOOKUP(Kobiety[[#This Row],[Nazwisko i Imię]],'3000 m'!$O$23:$P$40,2,0),0)</f>
        <v>0</v>
      </c>
      <c r="Y49" s="48">
        <f>IFERROR(VLOOKUP(Kobiety[[#This Row],[Nazwisko i Imię]],'500 m'!$W$23:$X$40,2,0),0)</f>
        <v>0</v>
      </c>
      <c r="Z49" s="48">
        <f>IFERROR(VLOOKUP(Kobiety[[#This Row],[Nazwisko i Imię]],masowy!$O$23:$P$40,2,0),0)</f>
        <v>0</v>
      </c>
      <c r="AA49" s="48">
        <f>IFERROR(VLOOKUP(Kobiety[[#This Row],[Nazwisko i Imię]],'1500 m'!$O$23:$P$40,2,0),0)</f>
        <v>0</v>
      </c>
      <c r="AB49" s="49">
        <f>IFERROR(VLOOKUP(Kobiety[[#This Row],[Nazwisko i Imię]],'500 m'!$Y$23:$Z$40,2,0),0)</f>
        <v>0</v>
      </c>
      <c r="AC49" s="49">
        <f>IFERROR(VLOOKUP(Kobiety[[#This Row],[Nazwisko i Imię]],'1000 m'!$Q$23:$R$40,2,0),0)</f>
        <v>0</v>
      </c>
      <c r="AD49" s="49">
        <f>IFERROR(VLOOKUP(Kobiety[[#This Row],[Nazwisko i Imię]],'3000 m'!$Q$23:$R$40,2,0),0)</f>
        <v>0</v>
      </c>
      <c r="AE49" s="49">
        <f>IFERROR(VLOOKUP(Kobiety[[#This Row],[Nazwisko i Imię]],'1500 m'!$Q$23:$R$40,2,0),0)</f>
        <v>0</v>
      </c>
      <c r="AF49" s="49">
        <f>IFERROR(VLOOKUP(Kobiety[[#This Row],[Nazwisko i Imię]],masowy!$Q$23:$R$40,2,0),0)</f>
        <v>12</v>
      </c>
      <c r="AG49" s="56">
        <f t="shared" si="1"/>
        <v>6</v>
      </c>
      <c r="AH49" s="8">
        <f>SUM(Kobiety[[#This Row],[1000m bieg 5]],Kobiety[[#This Row],[1000m bieg 4]],Kobiety[[#This Row],[1000m bieg 3]],Kobiety[[#This Row],[1000m bieg 2]],Kobiety[[#This Row],[1000m bieg 1]])</f>
        <v>4</v>
      </c>
      <c r="AI49" s="50">
        <f>SUM(Kobiety[[#This Row],[1500m bieg 5]],Kobiety[[#This Row],[1500m bieg 4]],Kobiety[[#This Row],[1500m bieg 3]],Kobiety[[#This Row],[1500m bieg 2]],Kobiety[[#This Row],[1500m bieg 1]])</f>
        <v>9</v>
      </c>
      <c r="AJ49" s="19">
        <f>SUM(Kobiety[[#This Row],[3000m bieg 5]],Kobiety[[#This Row],[3000m bieg 4]],Kobiety[[#This Row],[3000m bieg 3]],Kobiety[[#This Row],[3000m bieg 2]],Kobiety[[#This Row],[3000m bieg 1]])</f>
        <v>0</v>
      </c>
      <c r="AK49" s="50">
        <f>SUM(Kobiety[[#This Row],[bieg masowy 5]],Kobiety[[#This Row],[bieg masowy bieg 1]],Kobiety[[#This Row],[bieg masowy 2]],Kobiety[[#This Row],[bieg masowy 4]],Kobiety[[#This Row],[bieg masowy 3]])</f>
        <v>12</v>
      </c>
      <c r="AL49" s="61" cm="1">
        <f t="array" ref="AL49">SUM(Kobiety[[#This Row],[500 m]:[Bieg masowy]]/2)</f>
        <v>15.5</v>
      </c>
    </row>
    <row r="50" spans="1:38" x14ac:dyDescent="0.25">
      <c r="A50" t="s">
        <v>1835</v>
      </c>
      <c r="B50" s="103" t="str">
        <f>VLOOKUP(A50,Licencje[],10,FALSE)</f>
        <v>MKS Cuprum Lubin</v>
      </c>
      <c r="C50" s="135" t="str">
        <f>VLOOKUP(A50,Licencje[],5,FALSE)</f>
        <v>C-1</v>
      </c>
      <c r="D50" s="45">
        <f>IFERROR(VLOOKUP(Kobiety[[#This Row],[Nazwisko i Imię]],'500 m'!$I$23:$J$40,2,0),0)</f>
        <v>11</v>
      </c>
      <c r="E50" s="45">
        <f>IFERROR(VLOOKUP(Kobiety[[#This Row],[Nazwisko i Imię]],'1000 m'!$I$23:$J$40,2,0),0)</f>
        <v>11</v>
      </c>
      <c r="F50" s="45">
        <f>IFERROR(VLOOKUP(Kobiety[[#This Row],[Nazwisko i Imię]],'3000 m'!$I$23:$J$40,2,0),0)</f>
        <v>0</v>
      </c>
      <c r="G50" s="45">
        <f>IFERROR(VLOOKUP(Kobiety[[#This Row],[Nazwisko i Imię]],'500 m'!$K$23:$L$40,2,0),0)</f>
        <v>10</v>
      </c>
      <c r="H50" s="45">
        <f>IFERROR(VLOOKUP(Kobiety[[#This Row],[Nazwisko i Imię]],'1500 m'!$I$23:$J$40,2,0),0)</f>
        <v>10</v>
      </c>
      <c r="I50" s="45">
        <f>IFERROR(VLOOKUP(Kobiety[[#This Row],[Nazwisko i Imię]],masowy!$I$23:$J$40,2,0),0)</f>
        <v>9</v>
      </c>
      <c r="J50" s="46">
        <f>IFERROR(VLOOKUP(Kobiety[[#This Row],[Nazwisko i Imię]],'500 m'!$M$23:$N$40,2,0),0)</f>
        <v>0</v>
      </c>
      <c r="K50" s="46">
        <f>IFERROR(VLOOKUP(Kobiety[[#This Row],[Nazwisko i Imię]],'1000 m'!$K$23:$L$40,2,0),0)</f>
        <v>0</v>
      </c>
      <c r="L50" s="46">
        <f>IFERROR(VLOOKUP(Kobiety[[#This Row],[Nazwisko i Imię]],'3000 m'!$K$23:$L$40,2,0),0)</f>
        <v>0</v>
      </c>
      <c r="M50" s="46">
        <f>IFERROR(VLOOKUP(Kobiety[[#This Row],[Nazwisko i Imię]],'500 m'!$O$23:$P$40,2,0),0)</f>
        <v>0</v>
      </c>
      <c r="N50" s="46">
        <f>IFERROR(VLOOKUP(Kobiety[[#This Row],[Nazwisko i Imię]],masowy!$K$23:$L$40,2,0),0)</f>
        <v>0</v>
      </c>
      <c r="O50" s="46">
        <f>IFERROR(VLOOKUP(Kobiety[[#This Row],[Nazwisko i Imię]],'1500 m'!$K$23:$L$40,2,0),0)</f>
        <v>0</v>
      </c>
      <c r="P50" s="47">
        <f>IFERROR(VLOOKUP(Kobiety[[#This Row],[Nazwisko i Imię]],'500 m'!$Q$23:$R$40,2,0),0)</f>
        <v>0</v>
      </c>
      <c r="Q50" s="47">
        <f>IFERROR(VLOOKUP(Kobiety[[#This Row],[Nazwisko i Imię]],'1000 m'!$M$23:$N$40,2,0),0)</f>
        <v>0</v>
      </c>
      <c r="R50" s="47">
        <f>IFERROR(VLOOKUP(Kobiety[[#This Row],[Nazwisko i Imię]],'3000 m'!$M$23:$N$40,2,0),0)</f>
        <v>0</v>
      </c>
      <c r="S50" s="47">
        <f>IFERROR(VLOOKUP(Kobiety[[#This Row],[Nazwisko i Imię]],'500 m'!$S$23:$T$40,2,0),0)</f>
        <v>0</v>
      </c>
      <c r="T50" s="47">
        <f>IFERROR(VLOOKUP(Kobiety[[#This Row],[Nazwisko i Imię]],'1500 m'!$M$23:$N$40,2,0),0)</f>
        <v>0</v>
      </c>
      <c r="U50" s="47">
        <f>IFERROR(VLOOKUP(Kobiety[[#This Row],[Nazwisko i Imię]],masowy!$M$23:$N$40,2,0),0)</f>
        <v>0</v>
      </c>
      <c r="V50" s="48">
        <f>IFERROR(VLOOKUP(Kobiety[[#This Row],[Nazwisko i Imię]],'500 m'!$U$23:$V$40,2,0),0)</f>
        <v>3</v>
      </c>
      <c r="W50" s="48">
        <f>IFERROR(VLOOKUP(Kobiety[[#This Row],[Nazwisko i Imię]],'1000 m'!$O$23:$P$40,2,0),0)</f>
        <v>0</v>
      </c>
      <c r="X50" s="48">
        <f>IFERROR(VLOOKUP(Kobiety[[#This Row],[Nazwisko i Imię]],'3000 m'!$O$23:$P$40,2,0),0)</f>
        <v>10</v>
      </c>
      <c r="Y50" s="48">
        <f>IFERROR(VLOOKUP(Kobiety[[#This Row],[Nazwisko i Imię]],'500 m'!$W$23:$X$40,2,0),0)</f>
        <v>8</v>
      </c>
      <c r="Z50" s="48">
        <f>IFERROR(VLOOKUP(Kobiety[[#This Row],[Nazwisko i Imię]],masowy!$O$23:$P$40,2,0),0)</f>
        <v>14</v>
      </c>
      <c r="AA50" s="48">
        <f>IFERROR(VLOOKUP(Kobiety[[#This Row],[Nazwisko i Imię]],'1500 m'!$O$23:$P$40,2,0),0)</f>
        <v>10</v>
      </c>
      <c r="AB50" s="49">
        <f>IFERROR(VLOOKUP(Kobiety[[#This Row],[Nazwisko i Imię]],'500 m'!$Y$23:$Z$40,2,0),0)</f>
        <v>6</v>
      </c>
      <c r="AC50" s="49">
        <f>IFERROR(VLOOKUP(Kobiety[[#This Row],[Nazwisko i Imię]],'1000 m'!$Q$23:$R$40,2,0),0)</f>
        <v>10</v>
      </c>
      <c r="AD50" s="49">
        <f>IFERROR(VLOOKUP(Kobiety[[#This Row],[Nazwisko i Imię]],'3000 m'!$Q$23:$R$40,2,0),0)</f>
        <v>0</v>
      </c>
      <c r="AE50" s="49">
        <f>IFERROR(VLOOKUP(Kobiety[[#This Row],[Nazwisko i Imię]],'1500 m'!$Q$23:$R$40,2,0),0)</f>
        <v>8</v>
      </c>
      <c r="AF50" s="49">
        <f>IFERROR(VLOOKUP(Kobiety[[#This Row],[Nazwisko i Imię]],masowy!$Q$23:$R$40,2,0),0)</f>
        <v>0</v>
      </c>
      <c r="AG50" s="56">
        <f t="shared" si="1"/>
        <v>38</v>
      </c>
      <c r="AH50" s="8">
        <f>SUM(Kobiety[[#This Row],[1000m bieg 5]],Kobiety[[#This Row],[1000m bieg 4]],Kobiety[[#This Row],[1000m bieg 3]],Kobiety[[#This Row],[1000m bieg 2]],Kobiety[[#This Row],[1000m bieg 1]])</f>
        <v>21</v>
      </c>
      <c r="AI50" s="50">
        <f>SUM(Kobiety[[#This Row],[1500m bieg 5]],Kobiety[[#This Row],[1500m bieg 4]],Kobiety[[#This Row],[1500m bieg 3]],Kobiety[[#This Row],[1500m bieg 2]],Kobiety[[#This Row],[1500m bieg 1]])</f>
        <v>28</v>
      </c>
      <c r="AJ50" s="19">
        <f>SUM(Kobiety[[#This Row],[3000m bieg 5]],Kobiety[[#This Row],[3000m bieg 4]],Kobiety[[#This Row],[3000m bieg 3]],Kobiety[[#This Row],[3000m bieg 2]],Kobiety[[#This Row],[3000m bieg 1]])</f>
        <v>10</v>
      </c>
      <c r="AK50" s="50">
        <f>SUM(Kobiety[[#This Row],[bieg masowy 5]],Kobiety[[#This Row],[bieg masowy bieg 1]],Kobiety[[#This Row],[bieg masowy 2]],Kobiety[[#This Row],[bieg masowy 4]],Kobiety[[#This Row],[bieg masowy 3]])</f>
        <v>23</v>
      </c>
      <c r="AL50" s="61">
        <f t="array" ref="AL50">SUM(Kobiety[[#This Row],[500 m]:[Bieg masowy]]/2)</f>
        <v>60</v>
      </c>
    </row>
    <row r="51" spans="1:38" x14ac:dyDescent="0.25">
      <c r="A51" t="s">
        <v>1501</v>
      </c>
      <c r="B51" s="20" t="str">
        <f>VLOOKUP(A51,Licencje[],10,FALSE)</f>
        <v>UKS Sparta Grodzisk Mazowiecki</v>
      </c>
      <c r="C51" s="42" t="str">
        <f>VLOOKUP(A51,Licencje[],5,FALSE)</f>
        <v>C-2</v>
      </c>
      <c r="D51" s="25">
        <f>IFERROR(VLOOKUP(Kobiety[[#This Row],[Nazwisko i Imię]],'500 m'!$I$23:$J$40,2,0),0)</f>
        <v>13</v>
      </c>
      <c r="E51" s="25">
        <f>IFERROR(VLOOKUP(Kobiety[[#This Row],[Nazwisko i Imię]],'1000 m'!$I$23:$J$40,2,0),0)</f>
        <v>0</v>
      </c>
      <c r="F51" s="25">
        <f>IFERROR(VLOOKUP(Kobiety[[#This Row],[Nazwisko i Imię]],'3000 m'!$I$23:$J$40,2,0),0)</f>
        <v>11</v>
      </c>
      <c r="G51" s="25">
        <f>IFERROR(VLOOKUP(Kobiety[[#This Row],[Nazwisko i Imię]],'500 m'!$K$23:$L$40,2,0),0)</f>
        <v>11</v>
      </c>
      <c r="H51" s="25">
        <f>IFERROR(VLOOKUP(Kobiety[[#This Row],[Nazwisko i Imię]],'1500 m'!$I$23:$J$40,2,0),0)</f>
        <v>0</v>
      </c>
      <c r="I51" s="25">
        <f>IFERROR(VLOOKUP(Kobiety[[#This Row],[Nazwisko i Imię]],masowy!$I$23:$J$40,2,0),0)</f>
        <v>10</v>
      </c>
      <c r="J51" s="30">
        <f>IFERROR(VLOOKUP(Kobiety[[#This Row],[Nazwisko i Imię]],'500 m'!$M$23:$N$40,2,0),0)</f>
        <v>16</v>
      </c>
      <c r="K51" s="30">
        <f>IFERROR(VLOOKUP(Kobiety[[#This Row],[Nazwisko i Imię]],'1000 m'!$K$23:$L$40,2,0),0)</f>
        <v>14</v>
      </c>
      <c r="L51" s="30">
        <f>IFERROR(VLOOKUP(Kobiety[[#This Row],[Nazwisko i Imię]],'3000 m'!$K$23:$L$40,2,0),0)</f>
        <v>0</v>
      </c>
      <c r="M51" s="30">
        <f>IFERROR(VLOOKUP(Kobiety[[#This Row],[Nazwisko i Imię]],'500 m'!$O$23:$P$40,2,0),0)</f>
        <v>18</v>
      </c>
      <c r="N51" s="30">
        <f>IFERROR(VLOOKUP(Kobiety[[#This Row],[Nazwisko i Imię]],masowy!$K$23:$L$40,2,0),0)</f>
        <v>0</v>
      </c>
      <c r="O51" s="30">
        <f>IFERROR(VLOOKUP(Kobiety[[#This Row],[Nazwisko i Imię]],'1500 m'!$K$23:$L$40,2,0),0)</f>
        <v>13</v>
      </c>
      <c r="P51" s="26">
        <f>IFERROR(VLOOKUP(Kobiety[[#This Row],[Nazwisko i Imię]],'500 m'!$Q$23:$R$40,2,0),0)</f>
        <v>16</v>
      </c>
      <c r="Q51" s="47">
        <f>IFERROR(VLOOKUP(Kobiety[[#This Row],[Nazwisko i Imię]],'1000 m'!$M$23:$N$40,2,0),0)</f>
        <v>11</v>
      </c>
      <c r="R51" s="26">
        <f>IFERROR(VLOOKUP(Kobiety[[#This Row],[Nazwisko i Imię]],'3000 m'!$M$23:$N$40,2,0),0)</f>
        <v>10</v>
      </c>
      <c r="S51" s="26">
        <f>IFERROR(VLOOKUP(Kobiety[[#This Row],[Nazwisko i Imię]],'500 m'!$S$23:$T$40,2,0),0)</f>
        <v>18</v>
      </c>
      <c r="T51" s="26">
        <f>IFERROR(VLOOKUP(Kobiety[[#This Row],[Nazwisko i Imię]],'1500 m'!$M$23:$N$40,2,0),0)</f>
        <v>12</v>
      </c>
      <c r="U51" s="26">
        <f>IFERROR(VLOOKUP(Kobiety[[#This Row],[Nazwisko i Imię]],masowy!$M$23:$N$40,2,0),0)</f>
        <v>0</v>
      </c>
      <c r="V51" s="27">
        <f>IFERROR(VLOOKUP(Kobiety[[#This Row],[Nazwisko i Imię]],'500 m'!$U$23:$V$40,2,0),0)</f>
        <v>14</v>
      </c>
      <c r="W51" s="27">
        <f>IFERROR(VLOOKUP(Kobiety[[#This Row],[Nazwisko i Imię]],'1000 m'!$O$23:$P$40,2,0),0)</f>
        <v>13</v>
      </c>
      <c r="X51" s="27">
        <f>IFERROR(VLOOKUP(Kobiety[[#This Row],[Nazwisko i Imię]],'3000 m'!$O$23:$P$40,2,0),0)</f>
        <v>0</v>
      </c>
      <c r="Y51" s="27">
        <f>IFERROR(VLOOKUP(Kobiety[[#This Row],[Nazwisko i Imię]],'500 m'!$W$23:$X$40,2,0),0)</f>
        <v>15</v>
      </c>
      <c r="Z51" s="27">
        <f>IFERROR(VLOOKUP(Kobiety[[#This Row],[Nazwisko i Imię]],masowy!$O$23:$P$40,2,0),0)</f>
        <v>18</v>
      </c>
      <c r="AA51" s="27">
        <f>IFERROR(VLOOKUP(Kobiety[[#This Row],[Nazwisko i Imię]],'1500 m'!$O$23:$P$40,2,0),0)</f>
        <v>0</v>
      </c>
      <c r="AB51" s="28">
        <f>IFERROR(VLOOKUP(Kobiety[[#This Row],[Nazwisko i Imię]],'500 m'!$Y$23:$Z$40,2,0),0)</f>
        <v>16</v>
      </c>
      <c r="AC51" s="28">
        <f>IFERROR(VLOOKUP(Kobiety[[#This Row],[Nazwisko i Imię]],'1000 m'!$Q$23:$R$40,2,0),0)</f>
        <v>0</v>
      </c>
      <c r="AD51" s="28">
        <f>IFERROR(VLOOKUP(Kobiety[[#This Row],[Nazwisko i Imię]],'3000 m'!$Q$23:$R$40,2,0),0)</f>
        <v>0</v>
      </c>
      <c r="AE51" s="28">
        <f>IFERROR(VLOOKUP(Kobiety[[#This Row],[Nazwisko i Imię]],'1500 m'!$Q$23:$R$40,2,0),0)</f>
        <v>0</v>
      </c>
      <c r="AF51" s="28">
        <f>IFERROR(VLOOKUP(Kobiety[[#This Row],[Nazwisko i Imię]],masowy!$Q$23:$R$40,2,0),0)</f>
        <v>20</v>
      </c>
      <c r="AG51" s="8">
        <f t="shared" si="1"/>
        <v>137</v>
      </c>
      <c r="AH51" s="8">
        <f>SUM(Kobiety[[#This Row],[1000m bieg 5]],Kobiety[[#This Row],[1000m bieg 4]],Kobiety[[#This Row],[1000m bieg 3]],Kobiety[[#This Row],[1000m bieg 2]],Kobiety[[#This Row],[1000m bieg 1]])</f>
        <v>38</v>
      </c>
      <c r="AI51" s="29">
        <f>SUM(Kobiety[[#This Row],[1500m bieg 5]],Kobiety[[#This Row],[1500m bieg 4]],Kobiety[[#This Row],[1500m bieg 3]],Kobiety[[#This Row],[1500m bieg 2]],Kobiety[[#This Row],[1500m bieg 1]])</f>
        <v>25</v>
      </c>
      <c r="AJ51" s="19">
        <f>SUM(Kobiety[[#This Row],[3000m bieg 5]],Kobiety[[#This Row],[3000m bieg 4]],Kobiety[[#This Row],[3000m bieg 3]],Kobiety[[#This Row],[3000m bieg 2]],Kobiety[[#This Row],[3000m bieg 1]])</f>
        <v>21</v>
      </c>
      <c r="AK51" s="29">
        <f>SUM(Kobiety[[#This Row],[bieg masowy 5]],Kobiety[[#This Row],[bieg masowy bieg 1]],Kobiety[[#This Row],[bieg masowy 2]],Kobiety[[#This Row],[bieg masowy 4]],Kobiety[[#This Row],[bieg masowy 3]])</f>
        <v>48</v>
      </c>
      <c r="AL51" s="61" cm="1">
        <f t="array" ref="AL51">SUM(Kobiety[[#This Row],[500 m]:[Bieg masowy]]/2)</f>
        <v>134.5</v>
      </c>
    </row>
    <row r="52" spans="1:38" x14ac:dyDescent="0.25">
      <c r="B52" s="20" t="e">
        <f>VLOOKUP(A52,Licencje[],10,FALSE)</f>
        <v>#N/A</v>
      </c>
      <c r="C52" s="42" t="e">
        <f>VLOOKUP(A52,Licencje[],5,FALSE)</f>
        <v>#N/A</v>
      </c>
      <c r="D52" s="25">
        <f>IFERROR(VLOOKUP(Kobiety[[#This Row],[Nazwisko i Imię]],'500 m'!$I$23:$J$40,2,0),0)</f>
        <v>0</v>
      </c>
      <c r="E52" s="25">
        <f>IFERROR(VLOOKUP(Kobiety[[#This Row],[Nazwisko i Imię]],'1000 m'!$I$23:$J$40,2,0),0)</f>
        <v>0</v>
      </c>
      <c r="F52" s="25">
        <f>IFERROR(VLOOKUP(Kobiety[[#This Row],[Nazwisko i Imię]],'3000 m'!$I$23:$J$40,2,0),0)</f>
        <v>0</v>
      </c>
      <c r="G52" s="25">
        <f>IFERROR(VLOOKUP(Kobiety[[#This Row],[Nazwisko i Imię]],'500 m'!$K$23:$L$40,2,0),0)</f>
        <v>0</v>
      </c>
      <c r="H52" s="25">
        <f>IFERROR(VLOOKUP(Kobiety[[#This Row],[Nazwisko i Imię]],'1500 m'!$I$23:$J$40,2,0),0)</f>
        <v>0</v>
      </c>
      <c r="I52" s="25">
        <f>IFERROR(VLOOKUP(Kobiety[[#This Row],[Nazwisko i Imię]],masowy!$I$23:$J$40,2,0),0)</f>
        <v>0</v>
      </c>
      <c r="J52" s="30">
        <f>IFERROR(VLOOKUP(Kobiety[[#This Row],[Nazwisko i Imię]],'500 m'!$M$23:$N$40,2,0),0)</f>
        <v>0</v>
      </c>
      <c r="K52" s="30">
        <f>IFERROR(VLOOKUP(Kobiety[[#This Row],[Nazwisko i Imię]],'1000 m'!$K$23:$L$40,2,0),0)</f>
        <v>0</v>
      </c>
      <c r="L52" s="30">
        <f>IFERROR(VLOOKUP(Kobiety[[#This Row],[Nazwisko i Imię]],'3000 m'!$K$23:$L$40,2,0),0)</f>
        <v>0</v>
      </c>
      <c r="M52" s="30">
        <f>IFERROR(VLOOKUP(Kobiety[[#This Row],[Nazwisko i Imię]],'500 m'!$O$23:$P$40,2,0),0)</f>
        <v>0</v>
      </c>
      <c r="N52" s="30">
        <f>IFERROR(VLOOKUP(Kobiety[[#This Row],[Nazwisko i Imię]],masowy!$K$23:$L$40,2,0),0)</f>
        <v>0</v>
      </c>
      <c r="O52" s="30">
        <f>IFERROR(VLOOKUP(Kobiety[[#This Row],[Nazwisko i Imię]],'1500 m'!$K$23:$L$40,2,0),0)</f>
        <v>0</v>
      </c>
      <c r="P52" s="26">
        <f>IFERROR(VLOOKUP(Kobiety[[#This Row],[Nazwisko i Imię]],'500 m'!$Q$23:$R$40,2,0),0)</f>
        <v>0</v>
      </c>
      <c r="Q52" s="47">
        <f>IFERROR(VLOOKUP(Kobiety[[#This Row],[Nazwisko i Imię]],'1000 m'!$M$23:$N$40,2,0),0)</f>
        <v>0</v>
      </c>
      <c r="R52" s="26">
        <f>IFERROR(VLOOKUP(Kobiety[[#This Row],[Nazwisko i Imię]],'3000 m'!$M$23:$N$40,2,0),0)</f>
        <v>0</v>
      </c>
      <c r="S52" s="26">
        <f>IFERROR(VLOOKUP(Kobiety[[#This Row],[Nazwisko i Imię]],'500 m'!$S$23:$T$40,2,0),0)</f>
        <v>0</v>
      </c>
      <c r="T52" s="26">
        <f>IFERROR(VLOOKUP(Kobiety[[#This Row],[Nazwisko i Imię]],'1500 m'!$M$23:$N$40,2,0),0)</f>
        <v>0</v>
      </c>
      <c r="U52" s="26">
        <f>IFERROR(VLOOKUP(Kobiety[[#This Row],[Nazwisko i Imię]],masowy!$M$23:$N$40,2,0),0)</f>
        <v>0</v>
      </c>
      <c r="V52" s="27">
        <f>IFERROR(VLOOKUP(Kobiety[[#This Row],[Nazwisko i Imię]],'500 m'!$U$23:$V$40,2,0),0)</f>
        <v>0</v>
      </c>
      <c r="W52" s="27">
        <f>IFERROR(VLOOKUP(Kobiety[[#This Row],[Nazwisko i Imię]],'1000 m'!$O$23:$P$40,2,0),0)</f>
        <v>0</v>
      </c>
      <c r="X52" s="27">
        <f>IFERROR(VLOOKUP(Kobiety[[#This Row],[Nazwisko i Imię]],'3000 m'!$O$23:$P$40,2,0),0)</f>
        <v>0</v>
      </c>
      <c r="Y52" s="27">
        <f>IFERROR(VLOOKUP(Kobiety[[#This Row],[Nazwisko i Imię]],'500 m'!$W$23:$X$40,2,0),0)</f>
        <v>0</v>
      </c>
      <c r="Z52" s="27">
        <f>IFERROR(VLOOKUP(Kobiety[[#This Row],[Nazwisko i Imię]],masowy!$O$23:$P$40,2,0),0)</f>
        <v>0</v>
      </c>
      <c r="AA52" s="27">
        <f>IFERROR(VLOOKUP(Kobiety[[#This Row],[Nazwisko i Imię]],'1500 m'!$O$23:$P$40,2,0),0)</f>
        <v>0</v>
      </c>
      <c r="AB52" s="28">
        <f>IFERROR(VLOOKUP(Kobiety[[#This Row],[Nazwisko i Imię]],'500 m'!$Y$23:$Z$40,2,0),0)</f>
        <v>0</v>
      </c>
      <c r="AC52" s="28">
        <f>IFERROR(VLOOKUP(Kobiety[[#This Row],[Nazwisko i Imię]],'1000 m'!$Q$23:$R$40,2,0),0)</f>
        <v>0</v>
      </c>
      <c r="AD52" s="28">
        <f>IFERROR(VLOOKUP(Kobiety[[#This Row],[Nazwisko i Imię]],'3000 m'!$Q$23:$R$40,2,0),0)</f>
        <v>0</v>
      </c>
      <c r="AE52" s="28">
        <f>IFERROR(VLOOKUP(Kobiety[[#This Row],[Nazwisko i Imię]],'1500 m'!$Q$23:$R$40,2,0),0)</f>
        <v>0</v>
      </c>
      <c r="AF52" s="28">
        <f>IFERROR(VLOOKUP(Kobiety[[#This Row],[Nazwisko i Imię]],masowy!$Q$23:$R$40,2,0),0)</f>
        <v>0</v>
      </c>
      <c r="AG52" s="8">
        <f t="shared" si="1"/>
        <v>0</v>
      </c>
      <c r="AH52" s="8">
        <f>SUM(Kobiety[[#This Row],[1000m bieg 5]],Kobiety[[#This Row],[1000m bieg 4]],Kobiety[[#This Row],[1000m bieg 3]],Kobiety[[#This Row],[1000m bieg 2]],Kobiety[[#This Row],[1000m bieg 1]])</f>
        <v>0</v>
      </c>
      <c r="AI52" s="29">
        <f>SUM(Kobiety[[#This Row],[1500m bieg 5]],Kobiety[[#This Row],[1500m bieg 4]],Kobiety[[#This Row],[1500m bieg 3]],Kobiety[[#This Row],[1500m bieg 2]],Kobiety[[#This Row],[1500m bieg 1]])</f>
        <v>0</v>
      </c>
      <c r="AJ52" s="19">
        <f>SUM(Kobiety[[#This Row],[3000m bieg 5]],Kobiety[[#This Row],[3000m bieg 4]],Kobiety[[#This Row],[3000m bieg 3]],Kobiety[[#This Row],[3000m bieg 2]],Kobiety[[#This Row],[3000m bieg 1]])</f>
        <v>0</v>
      </c>
      <c r="AK52" s="29">
        <f>SUM(Kobiety[[#This Row],[bieg masowy 5]],Kobiety[[#This Row],[bieg masowy bieg 1]],Kobiety[[#This Row],[bieg masowy 2]],Kobiety[[#This Row],[bieg masowy 4]],Kobiety[[#This Row],[bieg masowy 3]])</f>
        <v>0</v>
      </c>
      <c r="AL52" s="61" cm="1">
        <f t="array" ref="AL52">SUM(Kobiety[[#This Row],[500 m]:[Bieg masowy]]/2)</f>
        <v>0</v>
      </c>
    </row>
    <row r="53" spans="1:38" x14ac:dyDescent="0.25">
      <c r="B53" s="103" t="e">
        <f>VLOOKUP(A53,Licencje[],10,FALSE)</f>
        <v>#N/A</v>
      </c>
      <c r="C53" s="135" t="e">
        <f>VLOOKUP(A53,Licencje[],5,FALSE)</f>
        <v>#N/A</v>
      </c>
      <c r="D53" s="45">
        <f>IFERROR(VLOOKUP(Kobiety[[#This Row],[Nazwisko i Imię]],'500 m'!$I$23:$J$40,2,0),0)</f>
        <v>0</v>
      </c>
      <c r="E53" s="45">
        <f>IFERROR(VLOOKUP(Kobiety[[#This Row],[Nazwisko i Imię]],'1000 m'!$I$23:$J$40,2,0),0)</f>
        <v>0</v>
      </c>
      <c r="F53" s="45">
        <f>IFERROR(VLOOKUP(Kobiety[[#This Row],[Nazwisko i Imię]],'3000 m'!$I$23:$J$40,2,0),0)</f>
        <v>0</v>
      </c>
      <c r="G53" s="45">
        <f>IFERROR(VLOOKUP(Kobiety[[#This Row],[Nazwisko i Imię]],'500 m'!$K$23:$L$40,2,0),0)</f>
        <v>0</v>
      </c>
      <c r="H53" s="45">
        <f>IFERROR(VLOOKUP(Kobiety[[#This Row],[Nazwisko i Imię]],'1500 m'!$I$23:$J$40,2,0),0)</f>
        <v>0</v>
      </c>
      <c r="I53" s="45">
        <f>IFERROR(VLOOKUP(Kobiety[[#This Row],[Nazwisko i Imię]],masowy!$I$23:$J$40,2,0),0)</f>
        <v>0</v>
      </c>
      <c r="J53" s="46">
        <f>IFERROR(VLOOKUP(Kobiety[[#This Row],[Nazwisko i Imię]],'500 m'!$M$23:$N$40,2,0),0)</f>
        <v>0</v>
      </c>
      <c r="K53" s="46">
        <f>IFERROR(VLOOKUP(Kobiety[[#This Row],[Nazwisko i Imię]],'1000 m'!$K$23:$L$40,2,0),0)</f>
        <v>0</v>
      </c>
      <c r="L53" s="46">
        <f>IFERROR(VLOOKUP(Kobiety[[#This Row],[Nazwisko i Imię]],'3000 m'!$K$23:$L$40,2,0),0)</f>
        <v>0</v>
      </c>
      <c r="M53" s="46">
        <f>IFERROR(VLOOKUP(Kobiety[[#This Row],[Nazwisko i Imię]],'500 m'!$O$23:$P$40,2,0),0)</f>
        <v>0</v>
      </c>
      <c r="N53" s="46">
        <f>IFERROR(VLOOKUP(Kobiety[[#This Row],[Nazwisko i Imię]],masowy!$K$23:$L$40,2,0),0)</f>
        <v>0</v>
      </c>
      <c r="O53" s="46">
        <f>IFERROR(VLOOKUP(Kobiety[[#This Row],[Nazwisko i Imię]],'1500 m'!$K$23:$L$40,2,0),0)</f>
        <v>0</v>
      </c>
      <c r="P53" s="47">
        <f>IFERROR(VLOOKUP(Kobiety[[#This Row],[Nazwisko i Imię]],'500 m'!$Q$23:$R$40,2,0),0)</f>
        <v>0</v>
      </c>
      <c r="Q53" s="47">
        <f>IFERROR(VLOOKUP(Kobiety[[#This Row],[Nazwisko i Imię]],'1000 m'!$M$23:$N$40,2,0),0)</f>
        <v>0</v>
      </c>
      <c r="R53" s="47">
        <f>IFERROR(VLOOKUP(Kobiety[[#This Row],[Nazwisko i Imię]],'3000 m'!$M$23:$N$40,2,0),0)</f>
        <v>0</v>
      </c>
      <c r="S53" s="47">
        <f>IFERROR(VLOOKUP(Kobiety[[#This Row],[Nazwisko i Imię]],'500 m'!$S$23:$T$40,2,0),0)</f>
        <v>0</v>
      </c>
      <c r="T53" s="47">
        <f>IFERROR(VLOOKUP(Kobiety[[#This Row],[Nazwisko i Imię]],'1500 m'!$M$23:$N$40,2,0),0)</f>
        <v>0</v>
      </c>
      <c r="U53" s="47">
        <f>IFERROR(VLOOKUP(Kobiety[[#This Row],[Nazwisko i Imię]],masowy!$M$23:$N$40,2,0),0)</f>
        <v>0</v>
      </c>
      <c r="V53" s="48">
        <f>IFERROR(VLOOKUP(Kobiety[[#This Row],[Nazwisko i Imię]],'500 m'!$U$23:$V$40,2,0),0)</f>
        <v>0</v>
      </c>
      <c r="W53" s="48">
        <f>IFERROR(VLOOKUP(Kobiety[[#This Row],[Nazwisko i Imię]],'1000 m'!$O$23:$P$40,2,0),0)</f>
        <v>0</v>
      </c>
      <c r="X53" s="48">
        <f>IFERROR(VLOOKUP(Kobiety[[#This Row],[Nazwisko i Imię]],'3000 m'!$O$23:$P$40,2,0),0)</f>
        <v>0</v>
      </c>
      <c r="Y53" s="48">
        <f>IFERROR(VLOOKUP(Kobiety[[#This Row],[Nazwisko i Imię]],'500 m'!$W$23:$X$40,2,0),0)</f>
        <v>0</v>
      </c>
      <c r="Z53" s="48">
        <f>IFERROR(VLOOKUP(Kobiety[[#This Row],[Nazwisko i Imię]],masowy!$O$23:$P$40,2,0),0)</f>
        <v>0</v>
      </c>
      <c r="AA53" s="48">
        <f>IFERROR(VLOOKUP(Kobiety[[#This Row],[Nazwisko i Imię]],'1500 m'!$O$23:$P$40,2,0),0)</f>
        <v>0</v>
      </c>
      <c r="AB53" s="49">
        <f>IFERROR(VLOOKUP(Kobiety[[#This Row],[Nazwisko i Imię]],'500 m'!$Y$23:$Z$40,2,0),0)</f>
        <v>0</v>
      </c>
      <c r="AC53" s="49">
        <f>IFERROR(VLOOKUP(Kobiety[[#This Row],[Nazwisko i Imię]],'1000 m'!$Q$23:$R$40,2,0),0)</f>
        <v>0</v>
      </c>
      <c r="AD53" s="49">
        <f>IFERROR(VLOOKUP(Kobiety[[#This Row],[Nazwisko i Imię]],'3000 m'!$Q$23:$R$40,2,0),0)</f>
        <v>0</v>
      </c>
      <c r="AE53" s="49">
        <f>IFERROR(VLOOKUP(Kobiety[[#This Row],[Nazwisko i Imię]],'1500 m'!$Q$23:$R$40,2,0),0)</f>
        <v>0</v>
      </c>
      <c r="AF53" s="49">
        <f>IFERROR(VLOOKUP(Kobiety[[#This Row],[Nazwisko i Imię]],masowy!$Q$23:$R$40,2,0),0)</f>
        <v>0</v>
      </c>
      <c r="AG53" s="56">
        <f t="shared" si="1"/>
        <v>0</v>
      </c>
      <c r="AH53" s="56">
        <f>SUM(Kobiety[[#This Row],[1000m bieg 5]],Kobiety[[#This Row],[1000m bieg 4]],Kobiety[[#This Row],[1000m bieg 3]],Kobiety[[#This Row],[1000m bieg 2]],Kobiety[[#This Row],[1000m bieg 1]])</f>
        <v>0</v>
      </c>
      <c r="AI53" s="50">
        <f>SUM(Kobiety[[#This Row],[1500m bieg 5]],Kobiety[[#This Row],[1500m bieg 4]],Kobiety[[#This Row],[1500m bieg 3]],Kobiety[[#This Row],[1500m bieg 2]],Kobiety[[#This Row],[1500m bieg 1]])</f>
        <v>0</v>
      </c>
      <c r="AJ53" s="57">
        <f>SUM(Kobiety[[#This Row],[3000m bieg 5]],Kobiety[[#This Row],[3000m bieg 4]],Kobiety[[#This Row],[3000m bieg 3]],Kobiety[[#This Row],[3000m bieg 2]],Kobiety[[#This Row],[3000m bieg 1]])</f>
        <v>0</v>
      </c>
      <c r="AK53" s="50">
        <f>SUM(Kobiety[[#This Row],[bieg masowy 5]],Kobiety[[#This Row],[bieg masowy bieg 1]],Kobiety[[#This Row],[bieg masowy 2]],Kobiety[[#This Row],[bieg masowy 4]],Kobiety[[#This Row],[bieg masowy 3]])</f>
        <v>0</v>
      </c>
      <c r="AL53" s="61">
        <f t="array" ref="AL53">SUM(Kobiety[[#This Row],[500 m]:[Bieg masowy]]/2)</f>
        <v>0</v>
      </c>
    </row>
    <row r="54" spans="1:38" x14ac:dyDescent="0.25">
      <c r="B54" s="20" t="e">
        <f>VLOOKUP(A54,Licencje[],10,FALSE)</f>
        <v>#N/A</v>
      </c>
      <c r="C54" s="42" t="e">
        <f>VLOOKUP(A54,Licencje[],5,FALSE)</f>
        <v>#N/A</v>
      </c>
      <c r="D54" s="45">
        <f>IFERROR(VLOOKUP(Kobiety[[#This Row],[Nazwisko i Imię]],'500 m'!$I$23:$J$40,2,0),0)</f>
        <v>0</v>
      </c>
      <c r="E54" s="45">
        <f>IFERROR(VLOOKUP(Kobiety[[#This Row],[Nazwisko i Imię]],'1000 m'!$I$23:$J$40,2,0),0)</f>
        <v>0</v>
      </c>
      <c r="F54" s="45">
        <f>IFERROR(VLOOKUP(Kobiety[[#This Row],[Nazwisko i Imię]],'3000 m'!$I$23:$J$40,2,0),0)</f>
        <v>0</v>
      </c>
      <c r="G54" s="45">
        <f>IFERROR(VLOOKUP(Kobiety[[#This Row],[Nazwisko i Imię]],'500 m'!$K$23:$L$40,2,0),0)</f>
        <v>0</v>
      </c>
      <c r="H54" s="45">
        <f>IFERROR(VLOOKUP(Kobiety[[#This Row],[Nazwisko i Imię]],'1500 m'!$I$23:$J$40,2,0),0)</f>
        <v>0</v>
      </c>
      <c r="I54" s="45">
        <f>IFERROR(VLOOKUP(Kobiety[[#This Row],[Nazwisko i Imię]],masowy!$I$23:$J$40,2,0),0)</f>
        <v>0</v>
      </c>
      <c r="J54" s="46">
        <f>IFERROR(VLOOKUP(Kobiety[[#This Row],[Nazwisko i Imię]],'500 m'!$M$23:$N$40,2,0),0)</f>
        <v>0</v>
      </c>
      <c r="K54" s="46">
        <f>IFERROR(VLOOKUP(Kobiety[[#This Row],[Nazwisko i Imię]],'1000 m'!$K$23:$L$40,2,0),0)</f>
        <v>0</v>
      </c>
      <c r="L54" s="46">
        <f>IFERROR(VLOOKUP(Kobiety[[#This Row],[Nazwisko i Imię]],'3000 m'!$K$23:$L$40,2,0),0)</f>
        <v>0</v>
      </c>
      <c r="M54" s="46">
        <f>IFERROR(VLOOKUP(Kobiety[[#This Row],[Nazwisko i Imię]],'500 m'!$O$23:$P$40,2,0),0)</f>
        <v>0</v>
      </c>
      <c r="N54" s="46">
        <f>IFERROR(VLOOKUP(Kobiety[[#This Row],[Nazwisko i Imię]],masowy!$K$23:$L$40,2,0),0)</f>
        <v>0</v>
      </c>
      <c r="O54" s="46">
        <f>IFERROR(VLOOKUP(Kobiety[[#This Row],[Nazwisko i Imię]],'1500 m'!$K$23:$L$40,2,0),0)</f>
        <v>0</v>
      </c>
      <c r="P54" s="47">
        <f>IFERROR(VLOOKUP(Kobiety[[#This Row],[Nazwisko i Imię]],'500 m'!$Q$23:$R$40,2,0),0)</f>
        <v>0</v>
      </c>
      <c r="Q54" s="47">
        <f>IFERROR(VLOOKUP(Kobiety[[#This Row],[Nazwisko i Imię]],'1000 m'!$M$23:$N$40,2,0),0)</f>
        <v>0</v>
      </c>
      <c r="R54" s="47">
        <f>IFERROR(VLOOKUP(Kobiety[[#This Row],[Nazwisko i Imię]],'3000 m'!$M$23:$N$40,2,0),0)</f>
        <v>0</v>
      </c>
      <c r="S54" s="47">
        <f>IFERROR(VLOOKUP(Kobiety[[#This Row],[Nazwisko i Imię]],'500 m'!$S$23:$T$40,2,0),0)</f>
        <v>0</v>
      </c>
      <c r="T54" s="47">
        <f>IFERROR(VLOOKUP(Kobiety[[#This Row],[Nazwisko i Imię]],'1500 m'!$M$23:$N$40,2,0),0)</f>
        <v>0</v>
      </c>
      <c r="U54" s="47">
        <f>IFERROR(VLOOKUP(Kobiety[[#This Row],[Nazwisko i Imię]],masowy!$M$23:$N$40,2,0),0)</f>
        <v>0</v>
      </c>
      <c r="V54" s="48">
        <f>IFERROR(VLOOKUP(Kobiety[[#This Row],[Nazwisko i Imię]],'500 m'!$U$23:$V$40,2,0),0)</f>
        <v>0</v>
      </c>
      <c r="W54" s="48">
        <f>IFERROR(VLOOKUP(Kobiety[[#This Row],[Nazwisko i Imię]],'1000 m'!$O$23:$P$40,2,0),0)</f>
        <v>0</v>
      </c>
      <c r="X54" s="48">
        <f>IFERROR(VLOOKUP(Kobiety[[#This Row],[Nazwisko i Imię]],'3000 m'!$O$23:$P$40,2,0),0)</f>
        <v>0</v>
      </c>
      <c r="Y54" s="48">
        <f>IFERROR(VLOOKUP(Kobiety[[#This Row],[Nazwisko i Imię]],'500 m'!$W$23:$X$40,2,0),0)</f>
        <v>0</v>
      </c>
      <c r="Z54" s="48">
        <f>IFERROR(VLOOKUP(Kobiety[[#This Row],[Nazwisko i Imię]],masowy!$O$23:$P$40,2,0),0)</f>
        <v>0</v>
      </c>
      <c r="AA54" s="48">
        <f>IFERROR(VLOOKUP(Kobiety[[#This Row],[Nazwisko i Imię]],'1500 m'!$O$23:$P$40,2,0),0)</f>
        <v>0</v>
      </c>
      <c r="AB54" s="49">
        <f>IFERROR(VLOOKUP(Kobiety[[#This Row],[Nazwisko i Imię]],'500 m'!$Y$23:$Z$40,2,0),0)</f>
        <v>0</v>
      </c>
      <c r="AC54" s="49">
        <f>IFERROR(VLOOKUP(Kobiety[[#This Row],[Nazwisko i Imię]],'1000 m'!$Q$23:$R$40,2,0),0)</f>
        <v>0</v>
      </c>
      <c r="AD54" s="49">
        <f>IFERROR(VLOOKUP(Kobiety[[#This Row],[Nazwisko i Imię]],'3000 m'!$Q$23:$R$40,2,0),0)</f>
        <v>0</v>
      </c>
      <c r="AE54" s="49">
        <f>IFERROR(VLOOKUP(Kobiety[[#This Row],[Nazwisko i Imię]],'1500 m'!$Q$23:$R$40,2,0),0)</f>
        <v>0</v>
      </c>
      <c r="AF54" s="49">
        <f>IFERROR(VLOOKUP(Kobiety[[#This Row],[Nazwisko i Imię]],masowy!$Q$23:$R$40,2,0),0)</f>
        <v>0</v>
      </c>
      <c r="AG54" s="8">
        <f t="shared" si="1"/>
        <v>0</v>
      </c>
      <c r="AH54" s="8">
        <f>SUM(Kobiety[[#This Row],[1000m bieg 5]],Kobiety[[#This Row],[1000m bieg 4]],Kobiety[[#This Row],[1000m bieg 3]],Kobiety[[#This Row],[1000m bieg 2]],Kobiety[[#This Row],[1000m bieg 1]])</f>
        <v>0</v>
      </c>
      <c r="AI54" s="50">
        <f>SUM(Kobiety[[#This Row],[1500m bieg 5]],Kobiety[[#This Row],[1500m bieg 4]],Kobiety[[#This Row],[1500m bieg 3]],Kobiety[[#This Row],[1500m bieg 2]],Kobiety[[#This Row],[1500m bieg 1]])</f>
        <v>0</v>
      </c>
      <c r="AJ54" s="19">
        <f>SUM(Kobiety[[#This Row],[3000m bieg 5]],Kobiety[[#This Row],[3000m bieg 4]],Kobiety[[#This Row],[3000m bieg 3]],Kobiety[[#This Row],[3000m bieg 2]],Kobiety[[#This Row],[3000m bieg 1]])</f>
        <v>0</v>
      </c>
      <c r="AK54" s="50">
        <f>SUM(Kobiety[[#This Row],[bieg masowy 5]],Kobiety[[#This Row],[bieg masowy bieg 1]],Kobiety[[#This Row],[bieg masowy 2]],Kobiety[[#This Row],[bieg masowy 4]],Kobiety[[#This Row],[bieg masowy 3]])</f>
        <v>0</v>
      </c>
      <c r="AL54" s="61" cm="1">
        <f t="array" ref="AL54">SUM(Kobiety[[#This Row],[500 m]:[Bieg masowy]]/2)</f>
        <v>0</v>
      </c>
    </row>
    <row r="55" spans="1:38" x14ac:dyDescent="0.25">
      <c r="B55" s="20" t="e">
        <f>VLOOKUP(A55,Licencje[],10,FALSE)</f>
        <v>#N/A</v>
      </c>
      <c r="C55" s="42" t="e">
        <f>VLOOKUP(A55,Licencje[],5,FALSE)</f>
        <v>#N/A</v>
      </c>
      <c r="D55" s="25">
        <f>IFERROR(VLOOKUP(Kobiety[[#This Row],[Nazwisko i Imię]],'500 m'!$I$23:$J$40,2,0),0)</f>
        <v>0</v>
      </c>
      <c r="E55" s="25">
        <f>IFERROR(VLOOKUP(Kobiety[[#This Row],[Nazwisko i Imię]],'1000 m'!$I$23:$J$40,2,0),0)</f>
        <v>0</v>
      </c>
      <c r="F55" s="25">
        <f>IFERROR(VLOOKUP(Kobiety[[#This Row],[Nazwisko i Imię]],'3000 m'!$I$23:$J$40,2,0),0)</f>
        <v>0</v>
      </c>
      <c r="G55" s="25">
        <f>IFERROR(VLOOKUP(Kobiety[[#This Row],[Nazwisko i Imię]],'500 m'!$K$23:$L$40,2,0),0)</f>
        <v>0</v>
      </c>
      <c r="H55" s="25">
        <f>IFERROR(VLOOKUP(Kobiety[[#This Row],[Nazwisko i Imię]],'1500 m'!$I$23:$J$40,2,0),0)</f>
        <v>0</v>
      </c>
      <c r="I55" s="25">
        <f>IFERROR(VLOOKUP(Kobiety[[#This Row],[Nazwisko i Imię]],masowy!$I$23:$J$40,2,0),0)</f>
        <v>0</v>
      </c>
      <c r="J55" s="30">
        <f>IFERROR(VLOOKUP(Kobiety[[#This Row],[Nazwisko i Imię]],'500 m'!$M$23:$N$40,2,0),0)</f>
        <v>0</v>
      </c>
      <c r="K55" s="30">
        <f>IFERROR(VLOOKUP(Kobiety[[#This Row],[Nazwisko i Imię]],'1000 m'!$K$23:$L$40,2,0),0)</f>
        <v>0</v>
      </c>
      <c r="L55" s="30">
        <f>IFERROR(VLOOKUP(Kobiety[[#This Row],[Nazwisko i Imię]],'3000 m'!$K$23:$L$40,2,0),0)</f>
        <v>0</v>
      </c>
      <c r="M55" s="30">
        <f>IFERROR(VLOOKUP(Kobiety[[#This Row],[Nazwisko i Imię]],'500 m'!$O$23:$P$40,2,0),0)</f>
        <v>0</v>
      </c>
      <c r="N55" s="30">
        <f>IFERROR(VLOOKUP(Kobiety[[#This Row],[Nazwisko i Imię]],masowy!$K$23:$L$40,2,0),0)</f>
        <v>0</v>
      </c>
      <c r="O55" s="30">
        <f>IFERROR(VLOOKUP(Kobiety[[#This Row],[Nazwisko i Imię]],'1500 m'!$K$23:$L$40,2,0),0)</f>
        <v>0</v>
      </c>
      <c r="P55" s="26">
        <f>IFERROR(VLOOKUP(Kobiety[[#This Row],[Nazwisko i Imię]],'500 m'!$Q$23:$R$40,2,0),0)</f>
        <v>0</v>
      </c>
      <c r="Q55" s="26">
        <f>IFERROR(VLOOKUP(Kobiety[[#This Row],[Nazwisko i Imię]],'1000 m'!$M$23:$N$40,2,0),0)</f>
        <v>0</v>
      </c>
      <c r="R55" s="26">
        <f>IFERROR(VLOOKUP(Kobiety[[#This Row],[Nazwisko i Imię]],'3000 m'!$M$23:$N$40,2,0),0)</f>
        <v>0</v>
      </c>
      <c r="S55" s="26">
        <f>IFERROR(VLOOKUP(Kobiety[[#This Row],[Nazwisko i Imię]],'500 m'!$S$23:$T$40,2,0),0)</f>
        <v>0</v>
      </c>
      <c r="T55" s="26">
        <f>IFERROR(VLOOKUP(Kobiety[[#This Row],[Nazwisko i Imię]],'1500 m'!$M$23:$N$40,2,0),0)</f>
        <v>0</v>
      </c>
      <c r="U55" s="26">
        <f>IFERROR(VLOOKUP(Kobiety[[#This Row],[Nazwisko i Imię]],masowy!$M$23:$N$40,2,0),0)</f>
        <v>0</v>
      </c>
      <c r="V55" s="27">
        <f>IFERROR(VLOOKUP(Kobiety[[#This Row],[Nazwisko i Imię]],'500 m'!$U$23:$V$40,2,0),0)</f>
        <v>0</v>
      </c>
      <c r="W55" s="27">
        <f>IFERROR(VLOOKUP(Kobiety[[#This Row],[Nazwisko i Imię]],'1000 m'!$O$23:$P$40,2,0),0)</f>
        <v>0</v>
      </c>
      <c r="X55" s="27">
        <f>IFERROR(VLOOKUP(Kobiety[[#This Row],[Nazwisko i Imię]],'3000 m'!$O$23:$P$40,2,0),0)</f>
        <v>0</v>
      </c>
      <c r="Y55" s="27">
        <f>IFERROR(VLOOKUP(Kobiety[[#This Row],[Nazwisko i Imię]],'500 m'!$W$23:$X$40,2,0),0)</f>
        <v>0</v>
      </c>
      <c r="Z55" s="27">
        <f>IFERROR(VLOOKUP(Kobiety[[#This Row],[Nazwisko i Imię]],masowy!$O$23:$P$40,2,0),0)</f>
        <v>0</v>
      </c>
      <c r="AA55" s="27">
        <f>IFERROR(VLOOKUP(Kobiety[[#This Row],[Nazwisko i Imię]],'1500 m'!$O$23:$P$40,2,0),0)</f>
        <v>0</v>
      </c>
      <c r="AB55" s="28">
        <f>IFERROR(VLOOKUP(Kobiety[[#This Row],[Nazwisko i Imię]],'500 m'!$Y$23:$Z$40,2,0),0)</f>
        <v>0</v>
      </c>
      <c r="AC55" s="28">
        <f>IFERROR(VLOOKUP(Kobiety[[#This Row],[Nazwisko i Imię]],'1000 m'!$Q$23:$R$40,2,0),0)</f>
        <v>0</v>
      </c>
      <c r="AD55" s="28">
        <f>IFERROR(VLOOKUP(Kobiety[[#This Row],[Nazwisko i Imię]],'3000 m'!$Q$23:$R$40,2,0),0)</f>
        <v>0</v>
      </c>
      <c r="AE55" s="28">
        <f>IFERROR(VLOOKUP(Kobiety[[#This Row],[Nazwisko i Imię]],'1500 m'!$Q$23:$R$40,2,0),0)</f>
        <v>0</v>
      </c>
      <c r="AF55" s="28">
        <f>IFERROR(VLOOKUP(Kobiety[[#This Row],[Nazwisko i Imię]],masowy!$Q$23:$R$40,2,0),0)</f>
        <v>0</v>
      </c>
      <c r="AG55" s="8">
        <f t="shared" si="1"/>
        <v>0</v>
      </c>
      <c r="AH55" s="8">
        <f>SUM(Kobiety[[#This Row],[1000m bieg 5]],Kobiety[[#This Row],[1000m bieg 4]],Kobiety[[#This Row],[1000m bieg 3]],Kobiety[[#This Row],[1000m bieg 2]],Kobiety[[#This Row],[1000m bieg 1]])</f>
        <v>0</v>
      </c>
      <c r="AI55" s="29">
        <f>SUM(Kobiety[[#This Row],[1500m bieg 5]],Kobiety[[#This Row],[1500m bieg 4]],Kobiety[[#This Row],[1500m bieg 3]],Kobiety[[#This Row],[1500m bieg 2]],Kobiety[[#This Row],[1500m bieg 1]])</f>
        <v>0</v>
      </c>
      <c r="AJ55" s="19">
        <f>SUM(Kobiety[[#This Row],[3000m bieg 5]],Kobiety[[#This Row],[3000m bieg 4]],Kobiety[[#This Row],[3000m bieg 3]],Kobiety[[#This Row],[3000m bieg 2]],Kobiety[[#This Row],[3000m bieg 1]])</f>
        <v>0</v>
      </c>
      <c r="AK55" s="29">
        <f>SUM(Kobiety[[#This Row],[bieg masowy 5]],Kobiety[[#This Row],[bieg masowy bieg 1]],Kobiety[[#This Row],[bieg masowy 2]],Kobiety[[#This Row],[bieg masowy 4]],Kobiety[[#This Row],[bieg masowy 3]])</f>
        <v>0</v>
      </c>
      <c r="AL55" s="61" cm="1">
        <f t="array" ref="AL55">SUM(Kobiety[[#This Row],[500 m]:[Bieg masowy]]/2)</f>
        <v>0</v>
      </c>
    </row>
    <row r="56" spans="1:38" x14ac:dyDescent="0.25">
      <c r="B56" s="20" t="e">
        <f>VLOOKUP(A56,Licencje[],10,FALSE)</f>
        <v>#N/A</v>
      </c>
      <c r="C56" s="42" t="e">
        <f>VLOOKUP(A56,Licencje[],5,FALSE)</f>
        <v>#N/A</v>
      </c>
      <c r="D56" s="25">
        <f>IFERROR(VLOOKUP(Kobiety[[#This Row],[Nazwisko i Imię]],'500 m'!$I$23:$J$40,2,0),0)</f>
        <v>0</v>
      </c>
      <c r="E56" s="25">
        <f>IFERROR(VLOOKUP(Kobiety[[#This Row],[Nazwisko i Imię]],'1000 m'!$I$23:$J$40,2,0),0)</f>
        <v>0</v>
      </c>
      <c r="F56" s="25">
        <f>IFERROR(VLOOKUP(Kobiety[[#This Row],[Nazwisko i Imię]],'3000 m'!$I$23:$J$40,2,0),0)</f>
        <v>0</v>
      </c>
      <c r="G56" s="25">
        <f>IFERROR(VLOOKUP(Kobiety[[#This Row],[Nazwisko i Imię]],'500 m'!$K$23:$L$40,2,0),0)</f>
        <v>0</v>
      </c>
      <c r="H56" s="25">
        <f>IFERROR(VLOOKUP(Kobiety[[#This Row],[Nazwisko i Imię]],'1500 m'!$I$23:$J$40,2,0),0)</f>
        <v>0</v>
      </c>
      <c r="I56" s="25">
        <f>IFERROR(VLOOKUP(Kobiety[[#This Row],[Nazwisko i Imię]],masowy!$I$23:$J$40,2,0),0)</f>
        <v>0</v>
      </c>
      <c r="J56" s="30">
        <f>IFERROR(VLOOKUP(Kobiety[[#This Row],[Nazwisko i Imię]],'500 m'!$M$23:$N$40,2,0),0)</f>
        <v>0</v>
      </c>
      <c r="K56" s="30">
        <f>IFERROR(VLOOKUP(Kobiety[[#This Row],[Nazwisko i Imię]],'1000 m'!$K$23:$L$40,2,0),0)</f>
        <v>0</v>
      </c>
      <c r="L56" s="30">
        <f>IFERROR(VLOOKUP(Kobiety[[#This Row],[Nazwisko i Imię]],'3000 m'!$K$23:$L$40,2,0),0)</f>
        <v>0</v>
      </c>
      <c r="M56" s="30">
        <f>IFERROR(VLOOKUP(Kobiety[[#This Row],[Nazwisko i Imię]],'500 m'!$O$23:$P$40,2,0),0)</f>
        <v>0</v>
      </c>
      <c r="N56" s="30">
        <f>IFERROR(VLOOKUP(Kobiety[[#This Row],[Nazwisko i Imię]],masowy!$K$23:$L$40,2,0),0)</f>
        <v>0</v>
      </c>
      <c r="O56" s="30">
        <f>IFERROR(VLOOKUP(Kobiety[[#This Row],[Nazwisko i Imię]],'1500 m'!$K$23:$L$40,2,0),0)</f>
        <v>0</v>
      </c>
      <c r="P56" s="26">
        <f>IFERROR(VLOOKUP(Kobiety[[#This Row],[Nazwisko i Imię]],'500 m'!$Q$23:$R$40,2,0),0)</f>
        <v>0</v>
      </c>
      <c r="Q56" s="26">
        <f>IFERROR(VLOOKUP(Kobiety[[#This Row],[Nazwisko i Imię]],'1000 m'!$M$23:$N$40,2,0),0)</f>
        <v>0</v>
      </c>
      <c r="R56" s="26">
        <f>IFERROR(VLOOKUP(Kobiety[[#This Row],[Nazwisko i Imię]],'3000 m'!$M$23:$N$40,2,0),0)</f>
        <v>0</v>
      </c>
      <c r="S56" s="26">
        <f>IFERROR(VLOOKUP(Kobiety[[#This Row],[Nazwisko i Imię]],'500 m'!$S$23:$T$40,2,0),0)</f>
        <v>0</v>
      </c>
      <c r="T56" s="26">
        <f>IFERROR(VLOOKUP(Kobiety[[#This Row],[Nazwisko i Imię]],'1500 m'!$M$23:$N$40,2,0),0)</f>
        <v>0</v>
      </c>
      <c r="U56" s="26">
        <f>IFERROR(VLOOKUP(Kobiety[[#This Row],[Nazwisko i Imię]],masowy!$M$23:$N$40,2,0),0)</f>
        <v>0</v>
      </c>
      <c r="V56" s="27">
        <f>IFERROR(VLOOKUP(Kobiety[[#This Row],[Nazwisko i Imię]],'500 m'!$U$23:$V$40,2,0),0)</f>
        <v>0</v>
      </c>
      <c r="W56" s="27">
        <f>IFERROR(VLOOKUP(Kobiety[[#This Row],[Nazwisko i Imię]],'1000 m'!$O$23:$P$40,2,0),0)</f>
        <v>0</v>
      </c>
      <c r="X56" s="27">
        <f>IFERROR(VLOOKUP(Kobiety[[#This Row],[Nazwisko i Imię]],'3000 m'!$O$23:$P$40,2,0),0)</f>
        <v>0</v>
      </c>
      <c r="Y56" s="27">
        <f>IFERROR(VLOOKUP(Kobiety[[#This Row],[Nazwisko i Imię]],'500 m'!$W$23:$X$40,2,0),0)</f>
        <v>0</v>
      </c>
      <c r="Z56" s="27">
        <f>IFERROR(VLOOKUP(Kobiety[[#This Row],[Nazwisko i Imię]],masowy!$O$23:$P$40,2,0),0)</f>
        <v>0</v>
      </c>
      <c r="AA56" s="27">
        <f>IFERROR(VLOOKUP(Kobiety[[#This Row],[Nazwisko i Imię]],'1500 m'!$O$23:$P$40,2,0),0)</f>
        <v>0</v>
      </c>
      <c r="AB56" s="28">
        <f>IFERROR(VLOOKUP(Kobiety[[#This Row],[Nazwisko i Imię]],'500 m'!$Y$23:$Z$40,2,0),0)</f>
        <v>0</v>
      </c>
      <c r="AC56" s="28">
        <f>IFERROR(VLOOKUP(Kobiety[[#This Row],[Nazwisko i Imię]],'1000 m'!$Q$23:$R$40,2,0),0)</f>
        <v>0</v>
      </c>
      <c r="AD56" s="28">
        <f>IFERROR(VLOOKUP(Kobiety[[#This Row],[Nazwisko i Imię]],'3000 m'!$Q$23:$R$40,2,0),0)</f>
        <v>0</v>
      </c>
      <c r="AE56" s="28">
        <f>IFERROR(VLOOKUP(Kobiety[[#This Row],[Nazwisko i Imię]],'1500 m'!$Q$23:$R$40,2,0),0)</f>
        <v>0</v>
      </c>
      <c r="AF56" s="28">
        <f>IFERROR(VLOOKUP(Kobiety[[#This Row],[Nazwisko i Imię]],masowy!$Q$23:$R$40,2,0),0)</f>
        <v>0</v>
      </c>
      <c r="AG56" s="8">
        <f t="shared" si="1"/>
        <v>0</v>
      </c>
      <c r="AH56" s="8">
        <f>SUM(Kobiety[[#This Row],[1000m bieg 5]],Kobiety[[#This Row],[1000m bieg 4]],Kobiety[[#This Row],[1000m bieg 3]],Kobiety[[#This Row],[1000m bieg 2]],Kobiety[[#This Row],[1000m bieg 1]])</f>
        <v>0</v>
      </c>
      <c r="AI56" s="29">
        <f>SUM(Kobiety[[#This Row],[1500m bieg 5]],Kobiety[[#This Row],[1500m bieg 4]],Kobiety[[#This Row],[1500m bieg 3]],Kobiety[[#This Row],[1500m bieg 2]],Kobiety[[#This Row],[1500m bieg 1]])</f>
        <v>0</v>
      </c>
      <c r="AJ56" s="19">
        <f>SUM(Kobiety[[#This Row],[3000m bieg 5]],Kobiety[[#This Row],[3000m bieg 4]],Kobiety[[#This Row],[3000m bieg 3]],Kobiety[[#This Row],[3000m bieg 2]],Kobiety[[#This Row],[3000m bieg 1]])</f>
        <v>0</v>
      </c>
      <c r="AK56" s="29">
        <f>SUM(Kobiety[[#This Row],[bieg masowy 5]],Kobiety[[#This Row],[bieg masowy bieg 1]],Kobiety[[#This Row],[bieg masowy 2]],Kobiety[[#This Row],[bieg masowy 4]],Kobiety[[#This Row],[bieg masowy 3]])</f>
        <v>0</v>
      </c>
      <c r="AL56" s="61" cm="1">
        <f t="array" ref="AL56">SUM(Kobiety[[#This Row],[500 m]:[Bieg masowy]]/2)</f>
        <v>0</v>
      </c>
    </row>
    <row r="57" spans="1:38" x14ac:dyDescent="0.25">
      <c r="B57" s="20" t="e">
        <f>VLOOKUP(A57,Licencje[],10,FALSE)</f>
        <v>#N/A</v>
      </c>
      <c r="C57" s="42" t="e">
        <f>VLOOKUP(A57,Licencje[],5,FALSE)</f>
        <v>#N/A</v>
      </c>
      <c r="D57" s="25">
        <f>IFERROR(VLOOKUP(Kobiety[[#This Row],[Nazwisko i Imię]],'500 m'!$I$23:$J$40,2,0),0)</f>
        <v>0</v>
      </c>
      <c r="E57" s="25">
        <f>IFERROR(VLOOKUP(Kobiety[[#This Row],[Nazwisko i Imię]],'1000 m'!$I$23:$J$40,2,0),0)</f>
        <v>0</v>
      </c>
      <c r="F57" s="25">
        <f>IFERROR(VLOOKUP(Kobiety[[#This Row],[Nazwisko i Imię]],'3000 m'!$I$23:$J$40,2,0),0)</f>
        <v>0</v>
      </c>
      <c r="G57" s="25">
        <f>IFERROR(VLOOKUP(Kobiety[[#This Row],[Nazwisko i Imię]],'500 m'!$K$23:$L$40,2,0),0)</f>
        <v>0</v>
      </c>
      <c r="H57" s="25">
        <f>IFERROR(VLOOKUP(Kobiety[[#This Row],[Nazwisko i Imię]],'1500 m'!$I$23:$J$40,2,0),0)</f>
        <v>0</v>
      </c>
      <c r="I57" s="25">
        <f>IFERROR(VLOOKUP(Kobiety[[#This Row],[Nazwisko i Imię]],masowy!$I$23:$J$40,2,0),0)</f>
        <v>0</v>
      </c>
      <c r="J57" s="30">
        <f>IFERROR(VLOOKUP(Kobiety[[#This Row],[Nazwisko i Imię]],'500 m'!$M$23:$N$40,2,0),0)</f>
        <v>0</v>
      </c>
      <c r="K57" s="30">
        <f>IFERROR(VLOOKUP(Kobiety[[#This Row],[Nazwisko i Imię]],'1000 m'!$K$23:$L$40,2,0),0)</f>
        <v>0</v>
      </c>
      <c r="L57" s="30">
        <f>IFERROR(VLOOKUP(Kobiety[[#This Row],[Nazwisko i Imię]],'3000 m'!$K$23:$L$40,2,0),0)</f>
        <v>0</v>
      </c>
      <c r="M57" s="30">
        <f>IFERROR(VLOOKUP(Kobiety[[#This Row],[Nazwisko i Imię]],'500 m'!$O$23:$P$40,2,0),0)</f>
        <v>0</v>
      </c>
      <c r="N57" s="30">
        <f>IFERROR(VLOOKUP(Kobiety[[#This Row],[Nazwisko i Imię]],masowy!$K$23:$L$40,2,0),0)</f>
        <v>0</v>
      </c>
      <c r="O57" s="30">
        <f>IFERROR(VLOOKUP(Kobiety[[#This Row],[Nazwisko i Imię]],'1500 m'!$K$23:$L$40,2,0),0)</f>
        <v>0</v>
      </c>
      <c r="P57" s="26">
        <f>IFERROR(VLOOKUP(Kobiety[[#This Row],[Nazwisko i Imię]],'500 m'!$Q$23:$R$40,2,0),0)</f>
        <v>0</v>
      </c>
      <c r="Q57" s="26">
        <f>IFERROR(VLOOKUP(Kobiety[[#This Row],[Nazwisko i Imię]],'1000 m'!$M$23:$N$40,2,0),0)</f>
        <v>0</v>
      </c>
      <c r="R57" s="26">
        <f>IFERROR(VLOOKUP(Kobiety[[#This Row],[Nazwisko i Imię]],'3000 m'!$M$23:$N$40,2,0),0)</f>
        <v>0</v>
      </c>
      <c r="S57" s="26">
        <f>IFERROR(VLOOKUP(Kobiety[[#This Row],[Nazwisko i Imię]],'500 m'!$S$23:$T$40,2,0),0)</f>
        <v>0</v>
      </c>
      <c r="T57" s="26">
        <f>IFERROR(VLOOKUP(Kobiety[[#This Row],[Nazwisko i Imię]],'1500 m'!$M$23:$N$40,2,0),0)</f>
        <v>0</v>
      </c>
      <c r="U57" s="26">
        <f>IFERROR(VLOOKUP(Kobiety[[#This Row],[Nazwisko i Imię]],masowy!$M$23:$N$40,2,0),0)</f>
        <v>0</v>
      </c>
      <c r="V57" s="27">
        <f>IFERROR(VLOOKUP(Kobiety[[#This Row],[Nazwisko i Imię]],'500 m'!$U$23:$V$40,2,0),0)</f>
        <v>0</v>
      </c>
      <c r="W57" s="27">
        <f>IFERROR(VLOOKUP(Kobiety[[#This Row],[Nazwisko i Imię]],'1000 m'!$O$23:$P$40,2,0),0)</f>
        <v>0</v>
      </c>
      <c r="X57" s="27">
        <f>IFERROR(VLOOKUP(Kobiety[[#This Row],[Nazwisko i Imię]],'3000 m'!$O$23:$P$40,2,0),0)</f>
        <v>0</v>
      </c>
      <c r="Y57" s="27">
        <f>IFERROR(VLOOKUP(Kobiety[[#This Row],[Nazwisko i Imię]],'500 m'!$W$23:$X$40,2,0),0)</f>
        <v>0</v>
      </c>
      <c r="Z57" s="27">
        <f>IFERROR(VLOOKUP(Kobiety[[#This Row],[Nazwisko i Imię]],masowy!$O$23:$P$40,2,0),0)</f>
        <v>0</v>
      </c>
      <c r="AA57" s="27">
        <f>IFERROR(VLOOKUP(Kobiety[[#This Row],[Nazwisko i Imię]],'1500 m'!$O$23:$P$40,2,0),0)</f>
        <v>0</v>
      </c>
      <c r="AB57" s="28">
        <f>IFERROR(VLOOKUP(Kobiety[[#This Row],[Nazwisko i Imię]],'500 m'!$Y$23:$Z$40,2,0),0)</f>
        <v>0</v>
      </c>
      <c r="AC57" s="28">
        <f>IFERROR(VLOOKUP(Kobiety[[#This Row],[Nazwisko i Imię]],'1000 m'!$Q$23:$R$40,2,0),0)</f>
        <v>0</v>
      </c>
      <c r="AD57" s="28">
        <f>IFERROR(VLOOKUP(Kobiety[[#This Row],[Nazwisko i Imię]],'3000 m'!$Q$23:$R$40,2,0),0)</f>
        <v>0</v>
      </c>
      <c r="AE57" s="28">
        <f>IFERROR(VLOOKUP(Kobiety[[#This Row],[Nazwisko i Imię]],'1500 m'!$Q$23:$R$40,2,0),0)</f>
        <v>0</v>
      </c>
      <c r="AF57" s="28">
        <f>IFERROR(VLOOKUP(Kobiety[[#This Row],[Nazwisko i Imię]],masowy!$Q$23:$R$40,2,0),0)</f>
        <v>0</v>
      </c>
      <c r="AG57" s="8">
        <f t="shared" si="1"/>
        <v>0</v>
      </c>
      <c r="AH57" s="8">
        <f>SUM(Kobiety[[#This Row],[1000m bieg 5]],Kobiety[[#This Row],[1000m bieg 4]],Kobiety[[#This Row],[1000m bieg 3]],Kobiety[[#This Row],[1000m bieg 2]],Kobiety[[#This Row],[1000m bieg 1]])</f>
        <v>0</v>
      </c>
      <c r="AI57" s="29">
        <f>SUM(Kobiety[[#This Row],[1500m bieg 5]],Kobiety[[#This Row],[1500m bieg 4]],Kobiety[[#This Row],[1500m bieg 3]],Kobiety[[#This Row],[1500m bieg 2]],Kobiety[[#This Row],[1500m bieg 1]])</f>
        <v>0</v>
      </c>
      <c r="AJ57" s="19">
        <f>SUM(Kobiety[[#This Row],[3000m bieg 5]],Kobiety[[#This Row],[3000m bieg 4]],Kobiety[[#This Row],[3000m bieg 3]],Kobiety[[#This Row],[3000m bieg 2]],Kobiety[[#This Row],[3000m bieg 1]])</f>
        <v>0</v>
      </c>
      <c r="AK57" s="29">
        <f>SUM(Kobiety[[#This Row],[bieg masowy 5]],Kobiety[[#This Row],[bieg masowy bieg 1]],Kobiety[[#This Row],[bieg masowy 2]],Kobiety[[#This Row],[bieg masowy 4]],Kobiety[[#This Row],[bieg masowy 3]])</f>
        <v>0</v>
      </c>
      <c r="AL57" s="61" cm="1">
        <f t="array" ref="AL57">SUM(Kobiety[[#This Row],[500 m]:[Bieg masowy]]/2)</f>
        <v>0</v>
      </c>
    </row>
    <row r="58" spans="1:38" x14ac:dyDescent="0.25">
      <c r="B58" s="20" t="e">
        <f>VLOOKUP(A58,Licencje[],10,FALSE)</f>
        <v>#N/A</v>
      </c>
      <c r="C58" s="42" t="e">
        <f>VLOOKUP(A58,Licencje[],5,FALSE)</f>
        <v>#N/A</v>
      </c>
      <c r="D58" s="166">
        <f>IFERROR(VLOOKUP(Kobiety[[#This Row],[Nazwisko i Imię]],'500 m'!$I$23:$J$40,2,0),0)</f>
        <v>0</v>
      </c>
      <c r="E58" s="166">
        <f>IFERROR(VLOOKUP(Kobiety[[#This Row],[Nazwisko i Imię]],'1000 m'!$I$23:$J$40,2,0),0)</f>
        <v>0</v>
      </c>
      <c r="F58" s="166">
        <f>IFERROR(VLOOKUP(Kobiety[[#This Row],[Nazwisko i Imię]],'3000 m'!$I$23:$J$40,2,0),0)</f>
        <v>0</v>
      </c>
      <c r="G58" s="166">
        <f>IFERROR(VLOOKUP(Kobiety[[#This Row],[Nazwisko i Imię]],'500 m'!$K$23:$L$40,2,0),0)</f>
        <v>0</v>
      </c>
      <c r="H58" s="166">
        <f>IFERROR(VLOOKUP(Kobiety[[#This Row],[Nazwisko i Imię]],'1500 m'!$I$23:$J$40,2,0),0)</f>
        <v>0</v>
      </c>
      <c r="I58" s="167">
        <f>IFERROR(VLOOKUP(Kobiety[[#This Row],[Nazwisko i Imię]],masowy!$I$23:$J$40,2,0),0)</f>
        <v>0</v>
      </c>
      <c r="J58" s="168">
        <f>IFERROR(VLOOKUP(Kobiety[[#This Row],[Nazwisko i Imię]],'500 m'!$M$23:$N$40,2,0),0)</f>
        <v>0</v>
      </c>
      <c r="K58" s="168">
        <f>IFERROR(VLOOKUP(Kobiety[[#This Row],[Nazwisko i Imię]],'1000 m'!$K$23:$L$40,2,0),0)</f>
        <v>0</v>
      </c>
      <c r="L58" s="168">
        <f>IFERROR(VLOOKUP(Kobiety[[#This Row],[Nazwisko i Imię]],'3000 m'!$K$23:$L$40,2,0),0)</f>
        <v>0</v>
      </c>
      <c r="M58" s="168">
        <f>IFERROR(VLOOKUP(Kobiety[[#This Row],[Nazwisko i Imię]],'500 m'!$O$23:$P$40,2,0),0)</f>
        <v>0</v>
      </c>
      <c r="N58" s="169">
        <f>IFERROR(VLOOKUP(Kobiety[[#This Row],[Nazwisko i Imię]],masowy!$K$23:$L$40,2,0),0)</f>
        <v>0</v>
      </c>
      <c r="O58" s="168">
        <f>IFERROR(VLOOKUP(Kobiety[[#This Row],[Nazwisko i Imię]],'1500 m'!$K$23:$L$40,2,0),0)</f>
        <v>0</v>
      </c>
      <c r="P58" s="170">
        <f>IFERROR(VLOOKUP(Kobiety[[#This Row],[Nazwisko i Imię]],'500 m'!$Q$23:$R$40,2,0),0)</f>
        <v>0</v>
      </c>
      <c r="Q58" s="170">
        <f>IFERROR(VLOOKUP(Kobiety[[#This Row],[Nazwisko i Imię]],'1000 m'!$M$23:$N$40,2,0),0)</f>
        <v>0</v>
      </c>
      <c r="R58" s="170">
        <f>IFERROR(VLOOKUP(Kobiety[[#This Row],[Nazwisko i Imię]],'3000 m'!$M$23:$N$40,2,0),0)</f>
        <v>0</v>
      </c>
      <c r="S58" s="170">
        <f>IFERROR(VLOOKUP(Kobiety[[#This Row],[Nazwisko i Imię]],'500 m'!$S$23:$T$40,2,0),0)</f>
        <v>0</v>
      </c>
      <c r="T58" s="171">
        <f>IFERROR(VLOOKUP(Kobiety[[#This Row],[Nazwisko i Imię]],'1500 m'!$M$23:$N$40,2,0),0)</f>
        <v>0</v>
      </c>
      <c r="U58" s="170">
        <f>IFERROR(VLOOKUP(Kobiety[[#This Row],[Nazwisko i Imię]],masowy!$M$23:$N$40,2,0),0)</f>
        <v>0</v>
      </c>
      <c r="V58" s="172">
        <f>IFERROR(VLOOKUP(Kobiety[[#This Row],[Nazwisko i Imię]],'500 m'!$U$23:$V$40,2,0),0)</f>
        <v>0</v>
      </c>
      <c r="W58" s="172">
        <f>IFERROR(VLOOKUP(Kobiety[[#This Row],[Nazwisko i Imię]],'1000 m'!$O$23:$P$40,2,0),0)</f>
        <v>0</v>
      </c>
      <c r="X58" s="172">
        <f>IFERROR(VLOOKUP(Kobiety[[#This Row],[Nazwisko i Imię]],'3000 m'!$O$23:$P$40,2,0),0)</f>
        <v>0</v>
      </c>
      <c r="Y58" s="172">
        <f>IFERROR(VLOOKUP(Kobiety[[#This Row],[Nazwisko i Imię]],'500 m'!$W$23:$X$40,2,0),0)</f>
        <v>0</v>
      </c>
      <c r="Z58" s="173">
        <f>IFERROR(VLOOKUP(Kobiety[[#This Row],[Nazwisko i Imię]],masowy!$O$23:$P$40,2,0),0)</f>
        <v>0</v>
      </c>
      <c r="AA58" s="172">
        <f>IFERROR(VLOOKUP(Kobiety[[#This Row],[Nazwisko i Imię]],'1500 m'!$O$23:$P$40,2,0),0)</f>
        <v>0</v>
      </c>
      <c r="AB58" s="175">
        <f>IFERROR(VLOOKUP(Kobiety[[#This Row],[Nazwisko i Imię]],'500 m'!$Y$23:$Z$40,2,0),0)</f>
        <v>0</v>
      </c>
      <c r="AC58" s="175">
        <f>IFERROR(VLOOKUP(Kobiety[[#This Row],[Nazwisko i Imię]],'1000 m'!$Q$23:$R$40,2,0),0)</f>
        <v>0</v>
      </c>
      <c r="AD58" s="175">
        <f>IFERROR(VLOOKUP(Kobiety[[#This Row],[Nazwisko i Imię]],'3000 m'!$Q$23:$R$40,2,0),0)</f>
        <v>0</v>
      </c>
      <c r="AE58" s="175">
        <f>IFERROR(VLOOKUP(Kobiety[[#This Row],[Nazwisko i Imię]],'1500 m'!$Q$23:$R$40,2,0),0)</f>
        <v>0</v>
      </c>
      <c r="AF58" s="175">
        <f>IFERROR(VLOOKUP(Kobiety[[#This Row],[Nazwisko i Imię]],masowy!$Q$23:$R$40,2,0),0)</f>
        <v>0</v>
      </c>
      <c r="AG58" s="8">
        <f t="shared" si="1"/>
        <v>0</v>
      </c>
      <c r="AH58" s="8">
        <f>SUM(Kobiety[[#This Row],[1000m bieg 5]],Kobiety[[#This Row],[1000m bieg 4]],Kobiety[[#This Row],[1000m bieg 3]],Kobiety[[#This Row],[1000m bieg 2]],Kobiety[[#This Row],[1000m bieg 1]])</f>
        <v>0</v>
      </c>
      <c r="AI58" s="177">
        <f>SUM(Kobiety[[#This Row],[1500m bieg 5]],Kobiety[[#This Row],[1500m bieg 4]],Kobiety[[#This Row],[1500m bieg 3]],Kobiety[[#This Row],[1500m bieg 2]],Kobiety[[#This Row],[1500m bieg 1]])</f>
        <v>0</v>
      </c>
      <c r="AJ58" s="19">
        <f>SUM(Kobiety[[#This Row],[3000m bieg 5]],Kobiety[[#This Row],[3000m bieg 4]],Kobiety[[#This Row],[3000m bieg 3]],Kobiety[[#This Row],[3000m bieg 2]],Kobiety[[#This Row],[3000m bieg 1]])</f>
        <v>0</v>
      </c>
      <c r="AK58" s="178">
        <f>SUM(Kobiety[[#This Row],[bieg masowy 5]],Kobiety[[#This Row],[bieg masowy bieg 1]],Kobiety[[#This Row],[bieg masowy 2]],Kobiety[[#This Row],[bieg masowy 4]],Kobiety[[#This Row],[bieg masowy 3]])</f>
        <v>0</v>
      </c>
      <c r="AL58" s="61" cm="1">
        <f t="array" ref="AL58">SUM(Kobiety[[#This Row],[500 m]:[Bieg masowy]]/2)</f>
        <v>0</v>
      </c>
    </row>
    <row r="59" spans="1:38" x14ac:dyDescent="0.25">
      <c r="B59" s="20" t="e">
        <f>VLOOKUP(A59,Licencje[],10,FALSE)</f>
        <v>#N/A</v>
      </c>
      <c r="C59" s="42" t="e">
        <f>VLOOKUP(A59,Licencje[],5,FALSE)</f>
        <v>#N/A</v>
      </c>
      <c r="D59" s="25">
        <f>IFERROR(VLOOKUP(Kobiety[[#This Row],[Nazwisko i Imię]],'500 m'!$I$23:$J$40,2,0),0)</f>
        <v>0</v>
      </c>
      <c r="E59" s="25">
        <f>IFERROR(VLOOKUP(Kobiety[[#This Row],[Nazwisko i Imię]],'1000 m'!$I$23:$J$40,2,0),0)</f>
        <v>0</v>
      </c>
      <c r="F59" s="25">
        <f>IFERROR(VLOOKUP(Kobiety[[#This Row],[Nazwisko i Imię]],'3000 m'!$I$23:$J$40,2,0),0)</f>
        <v>0</v>
      </c>
      <c r="G59" s="25">
        <f>IFERROR(VLOOKUP(Kobiety[[#This Row],[Nazwisko i Imię]],'500 m'!$K$23:$L$40,2,0),0)</f>
        <v>0</v>
      </c>
      <c r="H59" s="25">
        <f>IFERROR(VLOOKUP(Kobiety[[#This Row],[Nazwisko i Imię]],'1500 m'!$I$23:$J$40,2,0),0)</f>
        <v>0</v>
      </c>
      <c r="I59" s="25">
        <f>IFERROR(VLOOKUP(Kobiety[[#This Row],[Nazwisko i Imię]],masowy!$I$23:$J$40,2,0),0)</f>
        <v>0</v>
      </c>
      <c r="J59" s="30">
        <f>IFERROR(VLOOKUP(Kobiety[[#This Row],[Nazwisko i Imię]],'500 m'!$M$23:$N$40,2,0),0)</f>
        <v>0</v>
      </c>
      <c r="K59" s="30">
        <f>IFERROR(VLOOKUP(Kobiety[[#This Row],[Nazwisko i Imię]],'1000 m'!$K$23:$L$40,2,0),0)</f>
        <v>0</v>
      </c>
      <c r="L59" s="30">
        <f>IFERROR(VLOOKUP(Kobiety[[#This Row],[Nazwisko i Imię]],'3000 m'!$K$23:$L$40,2,0),0)</f>
        <v>0</v>
      </c>
      <c r="M59" s="30">
        <f>IFERROR(VLOOKUP(Kobiety[[#This Row],[Nazwisko i Imię]],'500 m'!$O$23:$P$40,2,0),0)</f>
        <v>0</v>
      </c>
      <c r="N59" s="30">
        <f>IFERROR(VLOOKUP(Kobiety[[#This Row],[Nazwisko i Imię]],masowy!$K$23:$L$40,2,0),0)</f>
        <v>0</v>
      </c>
      <c r="O59" s="30">
        <f>IFERROR(VLOOKUP(Kobiety[[#This Row],[Nazwisko i Imię]],'1500 m'!$K$23:$L$40,2,0),0)</f>
        <v>0</v>
      </c>
      <c r="P59" s="26">
        <f>IFERROR(VLOOKUP(Kobiety[[#This Row],[Nazwisko i Imię]],'500 m'!$Q$23:$R$40,2,0),0)</f>
        <v>0</v>
      </c>
      <c r="Q59" s="26">
        <f>IFERROR(VLOOKUP(Kobiety[[#This Row],[Nazwisko i Imię]],'1000 m'!$M$23:$N$40,2,0),0)</f>
        <v>0</v>
      </c>
      <c r="R59" s="26">
        <f>IFERROR(VLOOKUP(Kobiety[[#This Row],[Nazwisko i Imię]],'3000 m'!$M$23:$N$40,2,0),0)</f>
        <v>0</v>
      </c>
      <c r="S59" s="26">
        <f>IFERROR(VLOOKUP(Kobiety[[#This Row],[Nazwisko i Imię]],'500 m'!$S$23:$T$40,2,0),0)</f>
        <v>0</v>
      </c>
      <c r="T59" s="26">
        <f>IFERROR(VLOOKUP(Kobiety[[#This Row],[Nazwisko i Imię]],'1500 m'!$M$23:$N$40,2,0),0)</f>
        <v>0</v>
      </c>
      <c r="U59" s="26">
        <f>IFERROR(VLOOKUP(Kobiety[[#This Row],[Nazwisko i Imię]],masowy!$M$23:$N$40,2,0),0)</f>
        <v>0</v>
      </c>
      <c r="V59" s="27">
        <f>IFERROR(VLOOKUP(Kobiety[[#This Row],[Nazwisko i Imię]],'500 m'!$U$23:$V$40,2,0),0)</f>
        <v>0</v>
      </c>
      <c r="W59" s="27">
        <f>IFERROR(VLOOKUP(Kobiety[[#This Row],[Nazwisko i Imię]],'1000 m'!$O$23:$P$40,2,0),0)</f>
        <v>0</v>
      </c>
      <c r="X59" s="27">
        <f>IFERROR(VLOOKUP(Kobiety[[#This Row],[Nazwisko i Imię]],'3000 m'!$O$23:$P$40,2,0),0)</f>
        <v>0</v>
      </c>
      <c r="Y59" s="27">
        <f>IFERROR(VLOOKUP(Kobiety[[#This Row],[Nazwisko i Imię]],'500 m'!$W$23:$X$40,2,0),0)</f>
        <v>0</v>
      </c>
      <c r="Z59" s="27">
        <f>IFERROR(VLOOKUP(Kobiety[[#This Row],[Nazwisko i Imię]],masowy!$O$23:$P$40,2,0),0)</f>
        <v>0</v>
      </c>
      <c r="AA59" s="27">
        <f>IFERROR(VLOOKUP(Kobiety[[#This Row],[Nazwisko i Imię]],'1500 m'!$O$23:$P$40,2,0),0)</f>
        <v>0</v>
      </c>
      <c r="AB59" s="28">
        <f>IFERROR(VLOOKUP(Kobiety[[#This Row],[Nazwisko i Imię]],'500 m'!$Y$23:$Z$40,2,0),0)</f>
        <v>0</v>
      </c>
      <c r="AC59" s="28">
        <f>IFERROR(VLOOKUP(Kobiety[[#This Row],[Nazwisko i Imię]],'1000 m'!$Q$23:$R$40,2,0),0)</f>
        <v>0</v>
      </c>
      <c r="AD59" s="28">
        <f>IFERROR(VLOOKUP(Kobiety[[#This Row],[Nazwisko i Imię]],'3000 m'!$Q$23:$R$40,2,0),0)</f>
        <v>0</v>
      </c>
      <c r="AE59" s="28">
        <f>IFERROR(VLOOKUP(Kobiety[[#This Row],[Nazwisko i Imię]],'1500 m'!$Q$23:$R$40,2,0),0)</f>
        <v>0</v>
      </c>
      <c r="AF59" s="28">
        <f>IFERROR(VLOOKUP(Kobiety[[#This Row],[Nazwisko i Imię]],masowy!$Q$23:$R$40,2,0),0)</f>
        <v>0</v>
      </c>
      <c r="AG59" s="29">
        <f t="shared" si="1"/>
        <v>0</v>
      </c>
      <c r="AH59" s="8">
        <f>SUM(Kobiety[[#This Row],[1000m bieg 5]],Kobiety[[#This Row],[1000m bieg 4]],Kobiety[[#This Row],[1000m bieg 3]],Kobiety[[#This Row],[1000m bieg 2]],Kobiety[[#This Row],[1000m bieg 1]])</f>
        <v>0</v>
      </c>
      <c r="AI59" s="29">
        <f>SUM(Kobiety[[#This Row],[1500m bieg 5]],Kobiety[[#This Row],[1500m bieg 4]],Kobiety[[#This Row],[1500m bieg 3]],Kobiety[[#This Row],[1500m bieg 2]],Kobiety[[#This Row],[1500m bieg 1]])</f>
        <v>0</v>
      </c>
      <c r="AJ59" s="19">
        <f>SUM(Kobiety[[#This Row],[3000m bieg 5]],Kobiety[[#This Row],[3000m bieg 4]],Kobiety[[#This Row],[3000m bieg 3]],Kobiety[[#This Row],[3000m bieg 2]],Kobiety[[#This Row],[3000m bieg 1]])</f>
        <v>0</v>
      </c>
      <c r="AK59" s="29">
        <f>SUM(Kobiety[[#This Row],[bieg masowy 5]],Kobiety[[#This Row],[bieg masowy bieg 1]],Kobiety[[#This Row],[bieg masowy 2]],Kobiety[[#This Row],[bieg masowy 4]],Kobiety[[#This Row],[bieg masowy 3]])</f>
        <v>0</v>
      </c>
      <c r="AL59" s="61" cm="1">
        <f t="array" ref="AL59">SUM(Kobiety[[#This Row],[500 m]:[Bieg masowy]]/2)</f>
        <v>0</v>
      </c>
    </row>
    <row r="60" spans="1:38" x14ac:dyDescent="0.25">
      <c r="B60" s="20" t="e">
        <f>VLOOKUP(A60,Licencje[],10,FALSE)</f>
        <v>#N/A</v>
      </c>
      <c r="C60" s="42" t="e">
        <f>VLOOKUP(A60,Licencje[],5,FALSE)</f>
        <v>#N/A</v>
      </c>
      <c r="D60" s="25">
        <f>IFERROR(VLOOKUP(Kobiety[[#This Row],[Nazwisko i Imię]],'500 m'!$I$23:$J$40,2,0),0)</f>
        <v>0</v>
      </c>
      <c r="E60" s="25">
        <f>IFERROR(VLOOKUP(Kobiety[[#This Row],[Nazwisko i Imię]],'1000 m'!$I$23:$J$40,2,0),0)</f>
        <v>0</v>
      </c>
      <c r="F60" s="25">
        <f>IFERROR(VLOOKUP(Kobiety[[#This Row],[Nazwisko i Imię]],'3000 m'!$I$23:$J$40,2,0),0)</f>
        <v>0</v>
      </c>
      <c r="G60" s="25">
        <f>IFERROR(VLOOKUP(Kobiety[[#This Row],[Nazwisko i Imię]],'500 m'!$K$23:$L$40,2,0),0)</f>
        <v>0</v>
      </c>
      <c r="H60" s="25">
        <f>IFERROR(VLOOKUP(Kobiety[[#This Row],[Nazwisko i Imię]],'1500 m'!$I$23:$J$40,2,0),0)</f>
        <v>0</v>
      </c>
      <c r="I60" s="25">
        <f>IFERROR(VLOOKUP(Kobiety[[#This Row],[Nazwisko i Imię]],masowy!$I$23:$J$40,2,0),0)</f>
        <v>0</v>
      </c>
      <c r="J60" s="30">
        <f>IFERROR(VLOOKUP(Kobiety[[#This Row],[Nazwisko i Imię]],'500 m'!$M$23:$N$40,2,0),0)</f>
        <v>0</v>
      </c>
      <c r="K60" s="30">
        <f>IFERROR(VLOOKUP(Kobiety[[#This Row],[Nazwisko i Imię]],'1000 m'!$K$23:$L$40,2,0),0)</f>
        <v>0</v>
      </c>
      <c r="L60" s="30">
        <f>IFERROR(VLOOKUP(Kobiety[[#This Row],[Nazwisko i Imię]],'3000 m'!$K$23:$L$40,2,0),0)</f>
        <v>0</v>
      </c>
      <c r="M60" s="30">
        <f>IFERROR(VLOOKUP(Kobiety[[#This Row],[Nazwisko i Imię]],'500 m'!$O$23:$P$40,2,0),0)</f>
        <v>0</v>
      </c>
      <c r="N60" s="30">
        <f>IFERROR(VLOOKUP(Kobiety[[#This Row],[Nazwisko i Imię]],masowy!$K$23:$L$40,2,0),0)</f>
        <v>0</v>
      </c>
      <c r="O60" s="30">
        <f>IFERROR(VLOOKUP(Kobiety[[#This Row],[Nazwisko i Imię]],'1500 m'!$K$23:$L$40,2,0),0)</f>
        <v>0</v>
      </c>
      <c r="P60" s="26">
        <f>IFERROR(VLOOKUP(Kobiety[[#This Row],[Nazwisko i Imię]],'500 m'!$Q$23:$R$40,2,0),0)</f>
        <v>0</v>
      </c>
      <c r="Q60" s="47">
        <f>IFERROR(VLOOKUP(Kobiety[[#This Row],[Nazwisko i Imię]],'1000 m'!$M$23:$N$40,2,0),0)</f>
        <v>0</v>
      </c>
      <c r="R60" s="26">
        <f>IFERROR(VLOOKUP(Kobiety[[#This Row],[Nazwisko i Imię]],'3000 m'!$M$23:$N$40,2,0),0)</f>
        <v>0</v>
      </c>
      <c r="S60" s="26">
        <f>IFERROR(VLOOKUP(Kobiety[[#This Row],[Nazwisko i Imię]],'500 m'!$S$23:$T$40,2,0),0)</f>
        <v>0</v>
      </c>
      <c r="T60" s="26">
        <f>IFERROR(VLOOKUP(Kobiety[[#This Row],[Nazwisko i Imię]],'1500 m'!$M$23:$N$40,2,0),0)</f>
        <v>0</v>
      </c>
      <c r="U60" s="26">
        <f>IFERROR(VLOOKUP(Kobiety[[#This Row],[Nazwisko i Imię]],masowy!$M$23:$N$40,2,0),0)</f>
        <v>0</v>
      </c>
      <c r="V60" s="27">
        <f>IFERROR(VLOOKUP(Kobiety[[#This Row],[Nazwisko i Imię]],'500 m'!$U$23:$V$40,2,0),0)</f>
        <v>0</v>
      </c>
      <c r="W60" s="27">
        <f>IFERROR(VLOOKUP(Kobiety[[#This Row],[Nazwisko i Imię]],'1000 m'!$O$23:$P$40,2,0),0)</f>
        <v>0</v>
      </c>
      <c r="X60" s="27">
        <f>IFERROR(VLOOKUP(Kobiety[[#This Row],[Nazwisko i Imię]],'3000 m'!$O$23:$P$40,2,0),0)</f>
        <v>0</v>
      </c>
      <c r="Y60" s="27">
        <f>IFERROR(VLOOKUP(Kobiety[[#This Row],[Nazwisko i Imię]],'500 m'!$W$23:$X$40,2,0),0)</f>
        <v>0</v>
      </c>
      <c r="Z60" s="27">
        <f>IFERROR(VLOOKUP(Kobiety[[#This Row],[Nazwisko i Imię]],masowy!$O$23:$P$40,2,0),0)</f>
        <v>0</v>
      </c>
      <c r="AA60" s="27">
        <f>IFERROR(VLOOKUP(Kobiety[[#This Row],[Nazwisko i Imię]],'1500 m'!$O$23:$P$40,2,0),0)</f>
        <v>0</v>
      </c>
      <c r="AB60" s="28">
        <f>IFERROR(VLOOKUP(Kobiety[[#This Row],[Nazwisko i Imię]],'500 m'!$Y$23:$Z$40,2,0),0)</f>
        <v>0</v>
      </c>
      <c r="AC60" s="28">
        <f>IFERROR(VLOOKUP(Kobiety[[#This Row],[Nazwisko i Imię]],'1000 m'!$Q$23:$R$40,2,0),0)</f>
        <v>0</v>
      </c>
      <c r="AD60" s="28">
        <f>IFERROR(VLOOKUP(Kobiety[[#This Row],[Nazwisko i Imię]],'3000 m'!$Q$23:$R$40,2,0),0)</f>
        <v>0</v>
      </c>
      <c r="AE60" s="28">
        <f>IFERROR(VLOOKUP(Kobiety[[#This Row],[Nazwisko i Imię]],'1500 m'!$Q$23:$R$40,2,0),0)</f>
        <v>0</v>
      </c>
      <c r="AF60" s="28">
        <f>IFERROR(VLOOKUP(Kobiety[[#This Row],[Nazwisko i Imię]],masowy!$Q$23:$R$40,2,0),0)</f>
        <v>0</v>
      </c>
      <c r="AG60" s="29">
        <f t="shared" si="1"/>
        <v>0</v>
      </c>
      <c r="AH60" s="8">
        <f>SUM(Kobiety[[#This Row],[1000m bieg 5]],Kobiety[[#This Row],[1000m bieg 4]],Kobiety[[#This Row],[1000m bieg 3]],Kobiety[[#This Row],[1000m bieg 2]],Kobiety[[#This Row],[1000m bieg 1]])</f>
        <v>0</v>
      </c>
      <c r="AI60" s="29">
        <f>SUM(Kobiety[[#This Row],[1500m bieg 5]],Kobiety[[#This Row],[1500m bieg 4]],Kobiety[[#This Row],[1500m bieg 3]],Kobiety[[#This Row],[1500m bieg 2]],Kobiety[[#This Row],[1500m bieg 1]])</f>
        <v>0</v>
      </c>
      <c r="AJ60" s="19">
        <f>SUM(Kobiety[[#This Row],[3000m bieg 5]],Kobiety[[#This Row],[3000m bieg 4]],Kobiety[[#This Row],[3000m bieg 3]],Kobiety[[#This Row],[3000m bieg 2]],Kobiety[[#This Row],[3000m bieg 1]])</f>
        <v>0</v>
      </c>
      <c r="AK60" s="29">
        <f>SUM(Kobiety[[#This Row],[bieg masowy 5]],Kobiety[[#This Row],[bieg masowy bieg 1]],Kobiety[[#This Row],[bieg masowy 2]],Kobiety[[#This Row],[bieg masowy 4]],Kobiety[[#This Row],[bieg masowy 3]])</f>
        <v>0</v>
      </c>
      <c r="AL60" s="61" cm="1">
        <f t="array" ref="AL60">SUM(Kobiety[[#This Row],[500 m]:[Bieg masowy]]/2)</f>
        <v>0</v>
      </c>
    </row>
    <row r="61" spans="1:38" x14ac:dyDescent="0.25">
      <c r="B61" s="20" t="e">
        <f>VLOOKUP(A61,Licencje[],10,FALSE)</f>
        <v>#N/A</v>
      </c>
      <c r="C61" s="42" t="e">
        <f>VLOOKUP(A61,Licencje[],5,FALSE)</f>
        <v>#N/A</v>
      </c>
      <c r="D61" s="45">
        <f>IFERROR(VLOOKUP(Kobiety[[#This Row],[Nazwisko i Imię]],'500 m'!$I$23:$J$40,2,0),0)</f>
        <v>0</v>
      </c>
      <c r="E61" s="45">
        <f>IFERROR(VLOOKUP(Kobiety[[#This Row],[Nazwisko i Imię]],'1000 m'!$I$23:$J$40,2,0),0)</f>
        <v>0</v>
      </c>
      <c r="F61" s="45">
        <f>IFERROR(VLOOKUP(Kobiety[[#This Row],[Nazwisko i Imię]],'3000 m'!$I$23:$J$40,2,0),0)</f>
        <v>0</v>
      </c>
      <c r="G61" s="45">
        <f>IFERROR(VLOOKUP(Kobiety[[#This Row],[Nazwisko i Imię]],'500 m'!$K$23:$L$40,2,0),0)</f>
        <v>0</v>
      </c>
      <c r="H61" s="45">
        <f>IFERROR(VLOOKUP(Kobiety[[#This Row],[Nazwisko i Imię]],'1500 m'!$I$23:$J$40,2,0),0)</f>
        <v>0</v>
      </c>
      <c r="I61" s="45">
        <f>IFERROR(VLOOKUP(Kobiety[[#This Row],[Nazwisko i Imię]],masowy!$I$23:$J$40,2,0),0)</f>
        <v>0</v>
      </c>
      <c r="J61" s="46">
        <f>IFERROR(VLOOKUP(Kobiety[[#This Row],[Nazwisko i Imię]],'500 m'!$M$23:$N$40,2,0),0)</f>
        <v>0</v>
      </c>
      <c r="K61" s="46">
        <f>IFERROR(VLOOKUP(Kobiety[[#This Row],[Nazwisko i Imię]],'1000 m'!$K$23:$L$40,2,0),0)</f>
        <v>0</v>
      </c>
      <c r="L61" s="46">
        <f>IFERROR(VLOOKUP(Kobiety[[#This Row],[Nazwisko i Imię]],'3000 m'!$K$23:$L$40,2,0),0)</f>
        <v>0</v>
      </c>
      <c r="M61" s="46">
        <f>IFERROR(VLOOKUP(Kobiety[[#This Row],[Nazwisko i Imię]],'500 m'!$O$23:$P$40,2,0),0)</f>
        <v>0</v>
      </c>
      <c r="N61" s="46">
        <f>IFERROR(VLOOKUP(Kobiety[[#This Row],[Nazwisko i Imię]],masowy!$K$23:$L$40,2,0),0)</f>
        <v>0</v>
      </c>
      <c r="O61" s="46">
        <f>IFERROR(VLOOKUP(Kobiety[[#This Row],[Nazwisko i Imię]],'1500 m'!$K$23:$L$40,2,0),0)</f>
        <v>0</v>
      </c>
      <c r="P61" s="47">
        <f>IFERROR(VLOOKUP(Kobiety[[#This Row],[Nazwisko i Imię]],'500 m'!$Q$23:$R$40,2,0),0)</f>
        <v>0</v>
      </c>
      <c r="Q61" s="47">
        <f>IFERROR(VLOOKUP(Kobiety[[#This Row],[Nazwisko i Imię]],'1000 m'!$M$23:$N$40,2,0),0)</f>
        <v>0</v>
      </c>
      <c r="R61" s="47">
        <f>IFERROR(VLOOKUP(Kobiety[[#This Row],[Nazwisko i Imię]],'3000 m'!$M$23:$N$40,2,0),0)</f>
        <v>0</v>
      </c>
      <c r="S61" s="47">
        <f>IFERROR(VLOOKUP(Kobiety[[#This Row],[Nazwisko i Imię]],'500 m'!$S$23:$T$40,2,0),0)</f>
        <v>0</v>
      </c>
      <c r="T61" s="47">
        <f>IFERROR(VLOOKUP(Kobiety[[#This Row],[Nazwisko i Imię]],'1500 m'!$M$23:$N$40,2,0),0)</f>
        <v>0</v>
      </c>
      <c r="U61" s="47">
        <f>IFERROR(VLOOKUP(Kobiety[[#This Row],[Nazwisko i Imię]],masowy!$M$23:$N$40,2,0),0)</f>
        <v>0</v>
      </c>
      <c r="V61" s="48">
        <f>IFERROR(VLOOKUP(Kobiety[[#This Row],[Nazwisko i Imię]],'500 m'!$U$23:$V$40,2,0),0)</f>
        <v>0</v>
      </c>
      <c r="W61" s="48">
        <f>IFERROR(VLOOKUP(Kobiety[[#This Row],[Nazwisko i Imię]],'1000 m'!$O$23:$P$40,2,0),0)</f>
        <v>0</v>
      </c>
      <c r="X61" s="48">
        <f>IFERROR(VLOOKUP(Kobiety[[#This Row],[Nazwisko i Imię]],'3000 m'!$O$23:$P$40,2,0),0)</f>
        <v>0</v>
      </c>
      <c r="Y61" s="48">
        <f>IFERROR(VLOOKUP(Kobiety[[#This Row],[Nazwisko i Imię]],'500 m'!$W$23:$X$40,2,0),0)</f>
        <v>0</v>
      </c>
      <c r="Z61" s="48">
        <f>IFERROR(VLOOKUP(Kobiety[[#This Row],[Nazwisko i Imię]],masowy!$O$23:$P$40,2,0),0)</f>
        <v>0</v>
      </c>
      <c r="AA61" s="48">
        <f>IFERROR(VLOOKUP(Kobiety[[#This Row],[Nazwisko i Imię]],'1500 m'!$O$23:$P$40,2,0),0)</f>
        <v>0</v>
      </c>
      <c r="AB61" s="49">
        <f>IFERROR(VLOOKUP(Kobiety[[#This Row],[Nazwisko i Imię]],'500 m'!$Y$23:$Z$40,2,0),0)</f>
        <v>0</v>
      </c>
      <c r="AC61" s="49">
        <f>IFERROR(VLOOKUP(Kobiety[[#This Row],[Nazwisko i Imię]],'1000 m'!$Q$23:$R$40,2,0),0)</f>
        <v>0</v>
      </c>
      <c r="AD61" s="49">
        <f>IFERROR(VLOOKUP(Kobiety[[#This Row],[Nazwisko i Imię]],'3000 m'!$Q$23:$R$40,2,0),0)</f>
        <v>0</v>
      </c>
      <c r="AE61" s="49">
        <f>IFERROR(VLOOKUP(Kobiety[[#This Row],[Nazwisko i Imię]],'1500 m'!$Q$23:$R$40,2,0),0)</f>
        <v>0</v>
      </c>
      <c r="AF61" s="49">
        <f>IFERROR(VLOOKUP(Kobiety[[#This Row],[Nazwisko i Imię]],masowy!$Q$23:$R$40,2,0),0)</f>
        <v>0</v>
      </c>
      <c r="AG61" s="29">
        <f t="shared" si="1"/>
        <v>0</v>
      </c>
      <c r="AH61" s="8">
        <f>SUM(Kobiety[[#This Row],[1000m bieg 5]],Kobiety[[#This Row],[1000m bieg 4]],Kobiety[[#This Row],[1000m bieg 3]],Kobiety[[#This Row],[1000m bieg 2]],Kobiety[[#This Row],[1000m bieg 1]])</f>
        <v>0</v>
      </c>
      <c r="AI61" s="50">
        <f>SUM(Kobiety[[#This Row],[1500m bieg 5]],Kobiety[[#This Row],[1500m bieg 4]],Kobiety[[#This Row],[1500m bieg 3]],Kobiety[[#This Row],[1500m bieg 2]],Kobiety[[#This Row],[1500m bieg 1]])</f>
        <v>0</v>
      </c>
      <c r="AJ61" s="19">
        <f>SUM(Kobiety[[#This Row],[3000m bieg 5]],Kobiety[[#This Row],[3000m bieg 4]],Kobiety[[#This Row],[3000m bieg 3]],Kobiety[[#This Row],[3000m bieg 2]],Kobiety[[#This Row],[3000m bieg 1]])</f>
        <v>0</v>
      </c>
      <c r="AK61" s="50">
        <f>SUM(Kobiety[[#This Row],[bieg masowy 5]],Kobiety[[#This Row],[bieg masowy bieg 1]],Kobiety[[#This Row],[bieg masowy 2]],Kobiety[[#This Row],[bieg masowy 4]],Kobiety[[#This Row],[bieg masowy 3]])</f>
        <v>0</v>
      </c>
      <c r="AL61" s="61" cm="1">
        <f t="array" ref="AL61">SUM(Kobiety[[#This Row],[500 m]:[Bieg masowy]]/2)</f>
        <v>0</v>
      </c>
    </row>
    <row r="62" spans="1:38" x14ac:dyDescent="0.25">
      <c r="B62" s="20" t="e">
        <f>VLOOKUP(A62,Licencje[],10,FALSE)</f>
        <v>#N/A</v>
      </c>
      <c r="C62" s="42" t="e">
        <f>VLOOKUP(A62,Licencje[],5,FALSE)</f>
        <v>#N/A</v>
      </c>
      <c r="D62" s="25">
        <f>IFERROR(VLOOKUP(Kobiety[[#This Row],[Nazwisko i Imię]],'500 m'!$I$23:$J$40,2,0),0)</f>
        <v>0</v>
      </c>
      <c r="E62" s="25">
        <f>IFERROR(VLOOKUP(Kobiety[[#This Row],[Nazwisko i Imię]],'1000 m'!$I$23:$J$40,2,0),0)</f>
        <v>0</v>
      </c>
      <c r="F62" s="25">
        <f>IFERROR(VLOOKUP(Kobiety[[#This Row],[Nazwisko i Imię]],'3000 m'!$I$23:$J$40,2,0),0)</f>
        <v>0</v>
      </c>
      <c r="G62" s="25">
        <f>IFERROR(VLOOKUP(Kobiety[[#This Row],[Nazwisko i Imię]],'500 m'!$K$23:$L$40,2,0),0)</f>
        <v>0</v>
      </c>
      <c r="H62" s="25">
        <f>IFERROR(VLOOKUP(Kobiety[[#This Row],[Nazwisko i Imię]],'1500 m'!$I$23:$J$40,2,0),0)</f>
        <v>0</v>
      </c>
      <c r="I62" s="25">
        <f>IFERROR(VLOOKUP(Kobiety[[#This Row],[Nazwisko i Imię]],masowy!$I$23:$J$40,2,0),0)</f>
        <v>0</v>
      </c>
      <c r="J62" s="30">
        <f>IFERROR(VLOOKUP(Kobiety[[#This Row],[Nazwisko i Imię]],'500 m'!$M$23:$N$40,2,0),0)</f>
        <v>0</v>
      </c>
      <c r="K62" s="30">
        <f>IFERROR(VLOOKUP(Kobiety[[#This Row],[Nazwisko i Imię]],'1000 m'!$K$23:$L$40,2,0),0)</f>
        <v>0</v>
      </c>
      <c r="L62" s="30">
        <f>IFERROR(VLOOKUP(Kobiety[[#This Row],[Nazwisko i Imię]],'3000 m'!$K$23:$L$40,2,0),0)</f>
        <v>0</v>
      </c>
      <c r="M62" s="30">
        <f>IFERROR(VLOOKUP(Kobiety[[#This Row],[Nazwisko i Imię]],'500 m'!$O$23:$P$40,2,0),0)</f>
        <v>0</v>
      </c>
      <c r="N62" s="30">
        <f>IFERROR(VLOOKUP(Kobiety[[#This Row],[Nazwisko i Imię]],masowy!$K$23:$L$40,2,0),0)</f>
        <v>0</v>
      </c>
      <c r="O62" s="30">
        <f>IFERROR(VLOOKUP(Kobiety[[#This Row],[Nazwisko i Imię]],'1500 m'!$K$23:$L$40,2,0),0)</f>
        <v>0</v>
      </c>
      <c r="P62" s="26">
        <f>IFERROR(VLOOKUP(Kobiety[[#This Row],[Nazwisko i Imię]],'500 m'!$Q$23:$R$40,2,0),0)</f>
        <v>0</v>
      </c>
      <c r="Q62" s="26">
        <f>IFERROR(VLOOKUP(Kobiety[[#This Row],[Nazwisko i Imię]],'1000 m'!$M$23:$N$40,2,0),0)</f>
        <v>0</v>
      </c>
      <c r="R62" s="26">
        <f>IFERROR(VLOOKUP(Kobiety[[#This Row],[Nazwisko i Imię]],'3000 m'!$M$23:$N$40,2,0),0)</f>
        <v>0</v>
      </c>
      <c r="S62" s="26">
        <f>IFERROR(VLOOKUP(Kobiety[[#This Row],[Nazwisko i Imię]],'500 m'!$S$23:$T$40,2,0),0)</f>
        <v>0</v>
      </c>
      <c r="T62" s="26">
        <f>IFERROR(VLOOKUP(Kobiety[[#This Row],[Nazwisko i Imię]],'1500 m'!$M$23:$N$40,2,0),0)</f>
        <v>0</v>
      </c>
      <c r="U62" s="26">
        <f>IFERROR(VLOOKUP(Kobiety[[#This Row],[Nazwisko i Imię]],masowy!$M$23:$N$40,2,0),0)</f>
        <v>0</v>
      </c>
      <c r="V62" s="27">
        <f>IFERROR(VLOOKUP(Kobiety[[#This Row],[Nazwisko i Imię]],'500 m'!$U$23:$V$40,2,0),0)</f>
        <v>0</v>
      </c>
      <c r="W62" s="27">
        <f>IFERROR(VLOOKUP(Kobiety[[#This Row],[Nazwisko i Imię]],'1000 m'!$O$23:$P$40,2,0),0)</f>
        <v>0</v>
      </c>
      <c r="X62" s="27">
        <f>IFERROR(VLOOKUP(Kobiety[[#This Row],[Nazwisko i Imię]],'3000 m'!$O$23:$P$40,2,0),0)</f>
        <v>0</v>
      </c>
      <c r="Y62" s="27">
        <f>IFERROR(VLOOKUP(Kobiety[[#This Row],[Nazwisko i Imię]],'500 m'!$W$23:$X$40,2,0),0)</f>
        <v>0</v>
      </c>
      <c r="Z62" s="27">
        <f>IFERROR(VLOOKUP(Kobiety[[#This Row],[Nazwisko i Imię]],masowy!$O$23:$P$40,2,0),0)</f>
        <v>0</v>
      </c>
      <c r="AA62" s="27">
        <f>IFERROR(VLOOKUP(Kobiety[[#This Row],[Nazwisko i Imię]],'1500 m'!$O$23:$P$40,2,0),0)</f>
        <v>0</v>
      </c>
      <c r="AB62" s="28">
        <f>IFERROR(VLOOKUP(Kobiety[[#This Row],[Nazwisko i Imię]],'500 m'!$Y$23:$Z$40,2,0),0)</f>
        <v>0</v>
      </c>
      <c r="AC62" s="28">
        <f>IFERROR(VLOOKUP(Kobiety[[#This Row],[Nazwisko i Imię]],'1000 m'!$Q$23:$R$40,2,0),0)</f>
        <v>0</v>
      </c>
      <c r="AD62" s="28">
        <f>IFERROR(VLOOKUP(Kobiety[[#This Row],[Nazwisko i Imię]],'3000 m'!$Q$23:$R$40,2,0),0)</f>
        <v>0</v>
      </c>
      <c r="AE62" s="28">
        <f>IFERROR(VLOOKUP(Kobiety[[#This Row],[Nazwisko i Imię]],'1500 m'!$Q$23:$R$40,2,0),0)</f>
        <v>0</v>
      </c>
      <c r="AF62" s="28">
        <f>IFERROR(VLOOKUP(Kobiety[[#This Row],[Nazwisko i Imię]],masowy!$Q$23:$R$40,2,0),0)</f>
        <v>0</v>
      </c>
      <c r="AG62" s="29">
        <f t="shared" si="1"/>
        <v>0</v>
      </c>
      <c r="AH62" s="8">
        <f>SUM(Kobiety[[#This Row],[1000m bieg 5]],Kobiety[[#This Row],[1000m bieg 4]],Kobiety[[#This Row],[1000m bieg 3]],Kobiety[[#This Row],[1000m bieg 2]],Kobiety[[#This Row],[1000m bieg 1]])</f>
        <v>0</v>
      </c>
      <c r="AI62" s="29">
        <f>SUM(Kobiety[[#This Row],[1500m bieg 5]],Kobiety[[#This Row],[1500m bieg 4]],Kobiety[[#This Row],[1500m bieg 3]],Kobiety[[#This Row],[1500m bieg 2]],Kobiety[[#This Row],[1500m bieg 1]])</f>
        <v>0</v>
      </c>
      <c r="AJ62" s="19">
        <f>SUM(Kobiety[[#This Row],[3000m bieg 5]],Kobiety[[#This Row],[3000m bieg 4]],Kobiety[[#This Row],[3000m bieg 3]],Kobiety[[#This Row],[3000m bieg 2]],Kobiety[[#This Row],[3000m bieg 1]])</f>
        <v>0</v>
      </c>
      <c r="AK62" s="29">
        <f>SUM(Kobiety[[#This Row],[bieg masowy 5]],Kobiety[[#This Row],[bieg masowy bieg 1]],Kobiety[[#This Row],[bieg masowy 2]],Kobiety[[#This Row],[bieg masowy 4]],Kobiety[[#This Row],[bieg masowy 3]])</f>
        <v>0</v>
      </c>
      <c r="AL62" s="61" cm="1">
        <f t="array" ref="AL62">SUM(Kobiety[[#This Row],[500 m]:[Bieg masowy]]/2)</f>
        <v>0</v>
      </c>
    </row>
    <row r="63" spans="1:38" x14ac:dyDescent="0.25">
      <c r="B63" s="44" t="e">
        <f>VLOOKUP(A63,Licencje[],10,FALSE)</f>
        <v>#N/A</v>
      </c>
      <c r="C63" s="44" t="e">
        <f>VLOOKUP(A63,Licencje[],5,FALSE)</f>
        <v>#N/A</v>
      </c>
      <c r="D63" s="45">
        <f>IFERROR(VLOOKUP(Kobiety[[#This Row],[Nazwisko i Imię]],'500 m'!$I$23:$J$40,2,0),0)</f>
        <v>0</v>
      </c>
      <c r="E63" s="45">
        <f>IFERROR(VLOOKUP(Kobiety[[#This Row],[Nazwisko i Imię]],'1000 m'!$I$23:$J$40,2,0),0)</f>
        <v>0</v>
      </c>
      <c r="F63" s="45">
        <f>IFERROR(VLOOKUP(Kobiety[[#This Row],[Nazwisko i Imię]],'3000 m'!$I$23:$J$40,2,0),0)</f>
        <v>0</v>
      </c>
      <c r="G63" s="45">
        <f>IFERROR(VLOOKUP(Kobiety[[#This Row],[Nazwisko i Imię]],'500 m'!$K$23:$L$40,2,0),0)</f>
        <v>0</v>
      </c>
      <c r="H63" s="45">
        <f>IFERROR(VLOOKUP(Kobiety[[#This Row],[Nazwisko i Imię]],'1500 m'!$I$23:$J$40,2,0),0)</f>
        <v>0</v>
      </c>
      <c r="I63" s="45">
        <f>IFERROR(VLOOKUP(Kobiety[[#This Row],[Nazwisko i Imię]],masowy!$I$23:$J$40,2,0),0)</f>
        <v>0</v>
      </c>
      <c r="J63" s="46">
        <f>IFERROR(VLOOKUP(Kobiety[[#This Row],[Nazwisko i Imię]],'500 m'!$M$23:$N$40,2,0),0)</f>
        <v>0</v>
      </c>
      <c r="K63" s="46">
        <f>IFERROR(VLOOKUP(Kobiety[[#This Row],[Nazwisko i Imię]],'1000 m'!$K$23:$L$40,2,0),0)</f>
        <v>0</v>
      </c>
      <c r="L63" s="46">
        <f>IFERROR(VLOOKUP(Kobiety[[#This Row],[Nazwisko i Imię]],'3000 m'!$K$23:$L$40,2,0),0)</f>
        <v>0</v>
      </c>
      <c r="M63" s="46">
        <f>IFERROR(VLOOKUP(Kobiety[[#This Row],[Nazwisko i Imię]],'500 m'!$O$23:$P$40,2,0),0)</f>
        <v>0</v>
      </c>
      <c r="N63" s="46">
        <f>IFERROR(VLOOKUP(Kobiety[[#This Row],[Nazwisko i Imię]],masowy!$K$23:$L$40,2,0),0)</f>
        <v>0</v>
      </c>
      <c r="O63" s="46">
        <f>IFERROR(VLOOKUP(Kobiety[[#This Row],[Nazwisko i Imię]],'1500 m'!$K$23:$L$40,2,0),0)</f>
        <v>0</v>
      </c>
      <c r="P63" s="47">
        <f>IFERROR(VLOOKUP(Kobiety[[#This Row],[Nazwisko i Imię]],'500 m'!$Q$23:$R$40,2,0),0)</f>
        <v>0</v>
      </c>
      <c r="Q63" s="47">
        <f>IFERROR(VLOOKUP(Kobiety[[#This Row],[Nazwisko i Imię]],'1000 m'!$M$23:$N$40,2,0),0)</f>
        <v>0</v>
      </c>
      <c r="R63" s="47">
        <f>IFERROR(VLOOKUP(Kobiety[[#This Row],[Nazwisko i Imię]],'3000 m'!$M$23:$N$40,2,0),0)</f>
        <v>0</v>
      </c>
      <c r="S63" s="47">
        <f>IFERROR(VLOOKUP(Kobiety[[#This Row],[Nazwisko i Imię]],'500 m'!$S$23:$T$40,2,0),0)</f>
        <v>0</v>
      </c>
      <c r="T63" s="47">
        <f>IFERROR(VLOOKUP(Kobiety[[#This Row],[Nazwisko i Imię]],'1500 m'!$M$23:$N$40,2,0),0)</f>
        <v>0</v>
      </c>
      <c r="U63" s="47">
        <f>IFERROR(VLOOKUP(Kobiety[[#This Row],[Nazwisko i Imię]],masowy!$M$23:$N$40,2,0),0)</f>
        <v>0</v>
      </c>
      <c r="V63" s="48">
        <f>IFERROR(VLOOKUP(Kobiety[[#This Row],[Nazwisko i Imię]],'500 m'!$U$23:$V$40,2,0),0)</f>
        <v>0</v>
      </c>
      <c r="W63" s="48">
        <f>IFERROR(VLOOKUP(Kobiety[[#This Row],[Nazwisko i Imię]],'1000 m'!$O$23:$P$40,2,0),0)</f>
        <v>0</v>
      </c>
      <c r="X63" s="48">
        <f>IFERROR(VLOOKUP(Kobiety[[#This Row],[Nazwisko i Imię]],'3000 m'!$O$23:$P$40,2,0),0)</f>
        <v>0</v>
      </c>
      <c r="Y63" s="48">
        <f>IFERROR(VLOOKUP(Kobiety[[#This Row],[Nazwisko i Imię]],'500 m'!$W$23:$X$40,2,0),0)</f>
        <v>0</v>
      </c>
      <c r="Z63" s="48">
        <f>IFERROR(VLOOKUP(Kobiety[[#This Row],[Nazwisko i Imię]],masowy!$O$23:$P$40,2,0),0)</f>
        <v>0</v>
      </c>
      <c r="AA63" s="48">
        <f>IFERROR(VLOOKUP(Kobiety[[#This Row],[Nazwisko i Imię]],'1500 m'!$O$23:$P$40,2,0),0)</f>
        <v>0</v>
      </c>
      <c r="AB63" s="49">
        <f>IFERROR(VLOOKUP(Kobiety[[#This Row],[Nazwisko i Imię]],'500 m'!$Y$23:$Z$40,2,0),0)</f>
        <v>0</v>
      </c>
      <c r="AC63" s="49">
        <f>IFERROR(VLOOKUP(Kobiety[[#This Row],[Nazwisko i Imię]],'1000 m'!$Q$23:$R$40,2,0),0)</f>
        <v>0</v>
      </c>
      <c r="AD63" s="49">
        <f>IFERROR(VLOOKUP(Kobiety[[#This Row],[Nazwisko i Imię]],'3000 m'!$Q$23:$R$40,2,0),0)</f>
        <v>0</v>
      </c>
      <c r="AE63" s="49">
        <f>IFERROR(VLOOKUP(Kobiety[[#This Row],[Nazwisko i Imię]],'1500 m'!$Q$23:$R$40,2,0),0)</f>
        <v>0</v>
      </c>
      <c r="AF63" s="49">
        <f>IFERROR(VLOOKUP(Kobiety[[#This Row],[Nazwisko i Imię]],masowy!$Q$23:$R$40,2,0),0)</f>
        <v>0</v>
      </c>
      <c r="AG63" s="50">
        <f t="shared" si="1"/>
        <v>0</v>
      </c>
      <c r="AH63" s="8">
        <f>SUM(Kobiety[[#This Row],[1000m bieg 5]],Kobiety[[#This Row],[1000m bieg 4]],Kobiety[[#This Row],[1000m bieg 3]],Kobiety[[#This Row],[1000m bieg 2]],Kobiety[[#This Row],[1000m bieg 1]])</f>
        <v>0</v>
      </c>
      <c r="AI63" s="50">
        <f>SUM(Kobiety[[#This Row],[1500m bieg 5]],Kobiety[[#This Row],[1500m bieg 4]],Kobiety[[#This Row],[1500m bieg 3]],Kobiety[[#This Row],[1500m bieg 2]],Kobiety[[#This Row],[1500m bieg 1]])</f>
        <v>0</v>
      </c>
      <c r="AJ63" s="19">
        <f>SUM(Kobiety[[#This Row],[3000m bieg 5]],Kobiety[[#This Row],[3000m bieg 4]],Kobiety[[#This Row],[3000m bieg 3]],Kobiety[[#This Row],[3000m bieg 2]],Kobiety[[#This Row],[3000m bieg 1]])</f>
        <v>0</v>
      </c>
      <c r="AK63" s="50">
        <f>SUM(Kobiety[[#This Row],[bieg masowy 5]],Kobiety[[#This Row],[bieg masowy bieg 1]],Kobiety[[#This Row],[bieg masowy 2]],Kobiety[[#This Row],[bieg masowy 4]],Kobiety[[#This Row],[bieg masowy 3]])</f>
        <v>0</v>
      </c>
      <c r="AL63" s="61">
        <f t="array" ref="AL63">SUM(Kobiety[[#This Row],[500 m]:[Bieg masowy]]/2)</f>
        <v>0</v>
      </c>
    </row>
    <row r="64" spans="1:38" x14ac:dyDescent="0.25">
      <c r="B64" s="33" t="e">
        <f>VLOOKUP(A64,Licencje[],10,FALSE)</f>
        <v>#N/A</v>
      </c>
      <c r="C64" s="33" t="e">
        <f>VLOOKUP(A64,Licencje[],5,FALSE)</f>
        <v>#N/A</v>
      </c>
      <c r="D64" s="25">
        <f>IFERROR(VLOOKUP(Kobiety[[#This Row],[Nazwisko i Imię]],'500 m'!$I$23:$J$40,2,0),0)</f>
        <v>0</v>
      </c>
      <c r="E64" s="25">
        <f>IFERROR(VLOOKUP(Kobiety[[#This Row],[Nazwisko i Imię]],'1000 m'!$I$23:$J$40,2,0),0)</f>
        <v>0</v>
      </c>
      <c r="F64" s="25">
        <f>IFERROR(VLOOKUP(Kobiety[[#This Row],[Nazwisko i Imię]],'3000 m'!$I$23:$J$40,2,0),0)</f>
        <v>0</v>
      </c>
      <c r="G64" s="25">
        <f>IFERROR(VLOOKUP(Kobiety[[#This Row],[Nazwisko i Imię]],'500 m'!$K$23:$L$40,2,0),0)</f>
        <v>0</v>
      </c>
      <c r="H64" s="25">
        <f>IFERROR(VLOOKUP(Kobiety[[#This Row],[Nazwisko i Imię]],'1500 m'!$I$23:$J$40,2,0),0)</f>
        <v>0</v>
      </c>
      <c r="I64" s="25">
        <f>IFERROR(VLOOKUP(Kobiety[[#This Row],[Nazwisko i Imię]],masowy!$I$23:$J$40,2,0),0)</f>
        <v>0</v>
      </c>
      <c r="J64" s="30">
        <f>IFERROR(VLOOKUP(Kobiety[[#This Row],[Nazwisko i Imię]],'500 m'!$M$23:$N$40,2,0),0)</f>
        <v>0</v>
      </c>
      <c r="K64" s="30">
        <f>IFERROR(VLOOKUP(Kobiety[[#This Row],[Nazwisko i Imię]],'1000 m'!$K$23:$L$40,2,0),0)</f>
        <v>0</v>
      </c>
      <c r="L64" s="30">
        <f>IFERROR(VLOOKUP(Kobiety[[#This Row],[Nazwisko i Imię]],'3000 m'!$K$23:$L$40,2,0),0)</f>
        <v>0</v>
      </c>
      <c r="M64" s="30">
        <f>IFERROR(VLOOKUP(Kobiety[[#This Row],[Nazwisko i Imię]],'500 m'!$O$23:$P$40,2,0),0)</f>
        <v>0</v>
      </c>
      <c r="N64" s="30">
        <f>IFERROR(VLOOKUP(Kobiety[[#This Row],[Nazwisko i Imię]],masowy!$K$23:$L$40,2,0),0)</f>
        <v>0</v>
      </c>
      <c r="O64" s="30">
        <f>IFERROR(VLOOKUP(Kobiety[[#This Row],[Nazwisko i Imię]],'1500 m'!$K$23:$L$40,2,0),0)</f>
        <v>0</v>
      </c>
      <c r="P64" s="26">
        <f>IFERROR(VLOOKUP(Kobiety[[#This Row],[Nazwisko i Imię]],'500 m'!$Q$23:$R$40,2,0),0)</f>
        <v>0</v>
      </c>
      <c r="Q64" s="47">
        <f>IFERROR(VLOOKUP(Kobiety[[#This Row],[Nazwisko i Imię]],'1000 m'!$M$23:$N$40,2,0),0)</f>
        <v>0</v>
      </c>
      <c r="R64" s="26">
        <f>IFERROR(VLOOKUP(Kobiety[[#This Row],[Nazwisko i Imię]],'3000 m'!$M$23:$N$40,2,0),0)</f>
        <v>0</v>
      </c>
      <c r="S64" s="26">
        <f>IFERROR(VLOOKUP(Kobiety[[#This Row],[Nazwisko i Imię]],'500 m'!$S$23:$T$40,2,0),0)</f>
        <v>0</v>
      </c>
      <c r="T64" s="26">
        <f>IFERROR(VLOOKUP(Kobiety[[#This Row],[Nazwisko i Imię]],'1500 m'!$M$23:$N$40,2,0),0)</f>
        <v>0</v>
      </c>
      <c r="U64" s="26">
        <f>IFERROR(VLOOKUP(Kobiety[[#This Row],[Nazwisko i Imię]],masowy!$M$23:$N$40,2,0),0)</f>
        <v>0</v>
      </c>
      <c r="V64" s="27">
        <f>IFERROR(VLOOKUP(Kobiety[[#This Row],[Nazwisko i Imię]],'500 m'!$U$23:$V$40,2,0),0)</f>
        <v>0</v>
      </c>
      <c r="W64" s="27">
        <f>IFERROR(VLOOKUP(Kobiety[[#This Row],[Nazwisko i Imię]],'1000 m'!$O$23:$P$40,2,0),0)</f>
        <v>0</v>
      </c>
      <c r="X64" s="27">
        <f>IFERROR(VLOOKUP(Kobiety[[#This Row],[Nazwisko i Imię]],'3000 m'!$O$23:$P$40,2,0),0)</f>
        <v>0</v>
      </c>
      <c r="Y64" s="27">
        <f>IFERROR(VLOOKUP(Kobiety[[#This Row],[Nazwisko i Imię]],'500 m'!$W$23:$X$40,2,0),0)</f>
        <v>0</v>
      </c>
      <c r="Z64" s="27">
        <f>IFERROR(VLOOKUP(Kobiety[[#This Row],[Nazwisko i Imię]],masowy!$O$23:$P$40,2,0),0)</f>
        <v>0</v>
      </c>
      <c r="AA64" s="27">
        <f>IFERROR(VLOOKUP(Kobiety[[#This Row],[Nazwisko i Imię]],'1500 m'!$O$23:$P$40,2,0),0)</f>
        <v>0</v>
      </c>
      <c r="AB64" s="28">
        <f>IFERROR(VLOOKUP(Kobiety[[#This Row],[Nazwisko i Imię]],'500 m'!$Y$23:$Z$40,2,0),0)</f>
        <v>0</v>
      </c>
      <c r="AC64" s="28">
        <f>IFERROR(VLOOKUP(Kobiety[[#This Row],[Nazwisko i Imię]],'1000 m'!$Q$23:$R$40,2,0),0)</f>
        <v>0</v>
      </c>
      <c r="AD64" s="28">
        <f>IFERROR(VLOOKUP(Kobiety[[#This Row],[Nazwisko i Imię]],'3000 m'!$Q$23:$R$40,2,0),0)</f>
        <v>0</v>
      </c>
      <c r="AE64" s="28">
        <f>IFERROR(VLOOKUP(Kobiety[[#This Row],[Nazwisko i Imię]],'1500 m'!$Q$23:$R$40,2,0),0)</f>
        <v>0</v>
      </c>
      <c r="AF64" s="28">
        <f>IFERROR(VLOOKUP(Kobiety[[#This Row],[Nazwisko i Imię]],masowy!$Q$23:$R$40,2,0),0)</f>
        <v>0</v>
      </c>
      <c r="AG64" s="29">
        <f t="shared" si="1"/>
        <v>0</v>
      </c>
      <c r="AH64" s="8">
        <f>SUM(Kobiety[[#This Row],[1000m bieg 5]],Kobiety[[#This Row],[1000m bieg 4]],Kobiety[[#This Row],[1000m bieg 3]],Kobiety[[#This Row],[1000m bieg 2]],Kobiety[[#This Row],[1000m bieg 1]])</f>
        <v>0</v>
      </c>
      <c r="AI64" s="29">
        <f>SUM(Kobiety[[#This Row],[1500m bieg 5]],Kobiety[[#This Row],[1500m bieg 4]],Kobiety[[#This Row],[1500m bieg 3]],Kobiety[[#This Row],[1500m bieg 2]],Kobiety[[#This Row],[1500m bieg 1]])</f>
        <v>0</v>
      </c>
      <c r="AJ64" s="19">
        <f>SUM(Kobiety[[#This Row],[3000m bieg 5]],Kobiety[[#This Row],[3000m bieg 4]],Kobiety[[#This Row],[3000m bieg 3]],Kobiety[[#This Row],[3000m bieg 2]],Kobiety[[#This Row],[3000m bieg 1]])</f>
        <v>0</v>
      </c>
      <c r="AK64" s="29">
        <f>SUM(Kobiety[[#This Row],[bieg masowy 5]],Kobiety[[#This Row],[bieg masowy bieg 1]],Kobiety[[#This Row],[bieg masowy 2]],Kobiety[[#This Row],[bieg masowy 4]],Kobiety[[#This Row],[bieg masowy 3]])</f>
        <v>0</v>
      </c>
      <c r="AL64" s="61" cm="1">
        <f t="array" ref="AL64">SUM(Kobiety[[#This Row],[500 m]:[Bieg masowy]]/2)</f>
        <v>0</v>
      </c>
    </row>
    <row r="65" spans="1:38" x14ac:dyDescent="0.25">
      <c r="B65" s="33" t="e">
        <f>VLOOKUP(A65,Licencje[],10,FALSE)</f>
        <v>#N/A</v>
      </c>
      <c r="C65" s="33" t="e">
        <f>VLOOKUP(A65,Licencje[],5,FALSE)</f>
        <v>#N/A</v>
      </c>
      <c r="D65" s="25">
        <f>IFERROR(VLOOKUP(Kobiety[[#This Row],[Nazwisko i Imię]],'500 m'!$I$23:$J$40,2,0),0)</f>
        <v>0</v>
      </c>
      <c r="E65" s="25">
        <f>IFERROR(VLOOKUP(Kobiety[[#This Row],[Nazwisko i Imię]],'1000 m'!$I$23:$J$40,2,0),0)</f>
        <v>0</v>
      </c>
      <c r="F65" s="25">
        <f>IFERROR(VLOOKUP(Kobiety[[#This Row],[Nazwisko i Imię]],'3000 m'!$I$23:$J$40,2,0),0)</f>
        <v>0</v>
      </c>
      <c r="G65" s="25">
        <f>IFERROR(VLOOKUP(Kobiety[[#This Row],[Nazwisko i Imię]],'500 m'!$K$23:$L$40,2,0),0)</f>
        <v>0</v>
      </c>
      <c r="H65" s="25">
        <f>IFERROR(VLOOKUP(Kobiety[[#This Row],[Nazwisko i Imię]],'1500 m'!$I$23:$J$40,2,0),0)</f>
        <v>0</v>
      </c>
      <c r="I65" s="25">
        <f>IFERROR(VLOOKUP(Kobiety[[#This Row],[Nazwisko i Imię]],masowy!$I$23:$J$40,2,0),0)</f>
        <v>0</v>
      </c>
      <c r="J65" s="114">
        <f>IFERROR(VLOOKUP(Kobiety[[#This Row],[Nazwisko i Imię]],'500 m'!$M$23:$N$40,2,0),0)</f>
        <v>0</v>
      </c>
      <c r="K65" s="114">
        <f>IFERROR(VLOOKUP(Kobiety[[#This Row],[Nazwisko i Imię]],'1000 m'!$K$23:$L$40,2,0),0)</f>
        <v>0</v>
      </c>
      <c r="L65" s="114">
        <f>IFERROR(VLOOKUP(Kobiety[[#This Row],[Nazwisko i Imię]],'3000 m'!$K$23:$L$40,2,0),0)</f>
        <v>0</v>
      </c>
      <c r="M65" s="114">
        <f>IFERROR(VLOOKUP(Kobiety[[#This Row],[Nazwisko i Imię]],'500 m'!$O$23:$P$40,2,0),0)</f>
        <v>0</v>
      </c>
      <c r="N65" s="114">
        <f>IFERROR(VLOOKUP(Kobiety[[#This Row],[Nazwisko i Imię]],masowy!$K$23:$L$40,2,0),0)</f>
        <v>0</v>
      </c>
      <c r="O65" s="114">
        <f>IFERROR(VLOOKUP(Kobiety[[#This Row],[Nazwisko i Imię]],'1500 m'!$K$23:$L$40,2,0),0)</f>
        <v>0</v>
      </c>
      <c r="P65" s="43">
        <f>IFERROR(VLOOKUP(Kobiety[[#This Row],[Nazwisko i Imię]],'500 m'!$Q$23:$R$40,2,0),0)</f>
        <v>0</v>
      </c>
      <c r="Q65" s="47">
        <f>IFERROR(VLOOKUP(Kobiety[[#This Row],[Nazwisko i Imię]],'1000 m'!$M$23:$N$40,2,0),0)</f>
        <v>0</v>
      </c>
      <c r="R65" s="47">
        <f>IFERROR(VLOOKUP(Kobiety[[#This Row],[Nazwisko i Imię]],'3000 m'!$M$23:$N$40,2,0),0)</f>
        <v>0</v>
      </c>
      <c r="S65" s="43">
        <f>IFERROR(VLOOKUP(Kobiety[[#This Row],[Nazwisko i Imię]],'500 m'!$S$23:$T$40,2,0),0)</f>
        <v>0</v>
      </c>
      <c r="T65" s="47">
        <f>IFERROR(VLOOKUP(Kobiety[[#This Row],[Nazwisko i Imię]],'1500 m'!$M$23:$N$40,2,0),0)</f>
        <v>0</v>
      </c>
      <c r="U65" s="47">
        <f>IFERROR(VLOOKUP(Kobiety[[#This Row],[Nazwisko i Imię]],masowy!$M$23:$N$40,2,0),0)</f>
        <v>0</v>
      </c>
      <c r="V65" s="115">
        <f>IFERROR(VLOOKUP(Kobiety[[#This Row],[Nazwisko i Imię]],'500 m'!$U$23:$V$40,2,0),0)</f>
        <v>0</v>
      </c>
      <c r="W65" s="115">
        <f>IFERROR(VLOOKUP(Kobiety[[#This Row],[Nazwisko i Imię]],'1000 m'!$O$23:$P$40,2,0),0)</f>
        <v>0</v>
      </c>
      <c r="X65" s="115">
        <f>IFERROR(VLOOKUP(Kobiety[[#This Row],[Nazwisko i Imię]],'3000 m'!$O$23:$P$40,2,0),0)</f>
        <v>0</v>
      </c>
      <c r="Y65" s="115">
        <f>IFERROR(VLOOKUP(Kobiety[[#This Row],[Nazwisko i Imię]],'500 m'!$W$23:$X$40,2,0),0)</f>
        <v>0</v>
      </c>
      <c r="Z65" s="115">
        <f>IFERROR(VLOOKUP(Kobiety[[#This Row],[Nazwisko i Imię]],masowy!$O$23:$P$40,2,0),0)</f>
        <v>0</v>
      </c>
      <c r="AA65" s="115">
        <f>IFERROR(VLOOKUP(Kobiety[[#This Row],[Nazwisko i Imię]],'1500 m'!$O$23:$P$40,2,0),0)</f>
        <v>0</v>
      </c>
      <c r="AB65" s="154">
        <f>IFERROR(VLOOKUP(Kobiety[[#This Row],[Nazwisko i Imię]],'500 m'!$Y$23:$Z$40,2,0),0)</f>
        <v>0</v>
      </c>
      <c r="AC65" s="154">
        <f>IFERROR(VLOOKUP(Kobiety[[#This Row],[Nazwisko i Imię]],'1000 m'!$Q$23:$R$40,2,0),0)</f>
        <v>0</v>
      </c>
      <c r="AD65" s="154">
        <f>IFERROR(VLOOKUP(Kobiety[[#This Row],[Nazwisko i Imię]],'3000 m'!$Q$23:$R$40,2,0),0)</f>
        <v>0</v>
      </c>
      <c r="AE65" s="154">
        <f>IFERROR(VLOOKUP(Kobiety[[#This Row],[Nazwisko i Imię]],'1500 m'!$Q$23:$R$40,2,0),0)</f>
        <v>0</v>
      </c>
      <c r="AF65" s="154">
        <f>IFERROR(VLOOKUP(Kobiety[[#This Row],[Nazwisko i Imię]],masowy!$Q$23:$R$40,2,0),0)</f>
        <v>0</v>
      </c>
      <c r="AG65" s="29">
        <f t="shared" si="1"/>
        <v>0</v>
      </c>
      <c r="AH65" s="8">
        <f>SUM(Kobiety[[#This Row],[1000m bieg 5]],Kobiety[[#This Row],[1000m bieg 4]],Kobiety[[#This Row],[1000m bieg 3]],Kobiety[[#This Row],[1000m bieg 2]],Kobiety[[#This Row],[1000m bieg 1]])</f>
        <v>0</v>
      </c>
      <c r="AI65" s="29">
        <f>SUM(Kobiety[[#This Row],[1500m bieg 5]],Kobiety[[#This Row],[1500m bieg 4]],Kobiety[[#This Row],[1500m bieg 3]],Kobiety[[#This Row],[1500m bieg 2]],Kobiety[[#This Row],[1500m bieg 1]])</f>
        <v>0</v>
      </c>
      <c r="AJ65" s="19">
        <f>SUM(Kobiety[[#This Row],[3000m bieg 5]],Kobiety[[#This Row],[3000m bieg 4]],Kobiety[[#This Row],[3000m bieg 3]],Kobiety[[#This Row],[3000m bieg 2]],Kobiety[[#This Row],[3000m bieg 1]])</f>
        <v>0</v>
      </c>
      <c r="AK65" s="29">
        <f>SUM(Kobiety[[#This Row],[bieg masowy 5]],Kobiety[[#This Row],[bieg masowy bieg 1]],Kobiety[[#This Row],[bieg masowy 2]],Kobiety[[#This Row],[bieg masowy 4]],Kobiety[[#This Row],[bieg masowy 3]])</f>
        <v>0</v>
      </c>
      <c r="AL65" s="61" cm="1">
        <f t="array" ref="AL65">SUM(Kobiety[[#This Row],[500 m]:[Bieg masowy]]/2)</f>
        <v>0</v>
      </c>
    </row>
    <row r="66" spans="1:38" x14ac:dyDescent="0.25">
      <c r="B66" s="33" t="e">
        <f>VLOOKUP(A66,Licencje[],10,FALSE)</f>
        <v>#N/A</v>
      </c>
      <c r="C66" s="33" t="e">
        <f>VLOOKUP(A66,Licencje[],5,FALSE)</f>
        <v>#N/A</v>
      </c>
      <c r="D66" s="25">
        <f>IFERROR(VLOOKUP(Kobiety[[#This Row],[Nazwisko i Imię]],'500 m'!$I$23:$J$40,2,0),0)</f>
        <v>0</v>
      </c>
      <c r="E66" s="25">
        <f>IFERROR(VLOOKUP(Kobiety[[#This Row],[Nazwisko i Imię]],'1000 m'!$I$23:$J$40,2,0),0)</f>
        <v>0</v>
      </c>
      <c r="F66" s="25">
        <f>IFERROR(VLOOKUP(Kobiety[[#This Row],[Nazwisko i Imię]],'3000 m'!$I$23:$J$40,2,0),0)</f>
        <v>0</v>
      </c>
      <c r="G66" s="25">
        <f>IFERROR(VLOOKUP(Kobiety[[#This Row],[Nazwisko i Imię]],'500 m'!$K$23:$L$40,2,0),0)</f>
        <v>0</v>
      </c>
      <c r="H66" s="25">
        <f>IFERROR(VLOOKUP(Kobiety[[#This Row],[Nazwisko i Imię]],'1500 m'!$I$23:$J$40,2,0),0)</f>
        <v>0</v>
      </c>
      <c r="I66" s="25">
        <f>IFERROR(VLOOKUP(Kobiety[[#This Row],[Nazwisko i Imię]],masowy!$I$23:$J$40,2,0),0)</f>
        <v>0</v>
      </c>
      <c r="J66" s="114">
        <f>IFERROR(VLOOKUP(Kobiety[[#This Row],[Nazwisko i Imię]],'500 m'!$M$23:$N$40,2,0),0)</f>
        <v>0</v>
      </c>
      <c r="K66" s="114">
        <f>IFERROR(VLOOKUP(Kobiety[[#This Row],[Nazwisko i Imię]],'1000 m'!$K$23:$L$40,2,0),0)</f>
        <v>0</v>
      </c>
      <c r="L66" s="114">
        <f>IFERROR(VLOOKUP(Kobiety[[#This Row],[Nazwisko i Imię]],'3000 m'!$K$23:$L$40,2,0),0)</f>
        <v>0</v>
      </c>
      <c r="M66" s="114">
        <f>IFERROR(VLOOKUP(Kobiety[[#This Row],[Nazwisko i Imię]],'500 m'!$O$23:$P$40,2,0),0)</f>
        <v>0</v>
      </c>
      <c r="N66" s="114">
        <f>IFERROR(VLOOKUP(Kobiety[[#This Row],[Nazwisko i Imię]],masowy!$K$23:$L$40,2,0),0)</f>
        <v>0</v>
      </c>
      <c r="O66" s="114">
        <f>IFERROR(VLOOKUP(Kobiety[[#This Row],[Nazwisko i Imię]],'1500 m'!$K$23:$L$40,2,0),0)</f>
        <v>0</v>
      </c>
      <c r="P66" s="43">
        <f>IFERROR(VLOOKUP(Kobiety[[#This Row],[Nazwisko i Imię]],'500 m'!$Q$23:$R$40,2,0),0)</f>
        <v>0</v>
      </c>
      <c r="Q66" s="43">
        <f>IFERROR(VLOOKUP(Kobiety[[#This Row],[Nazwisko i Imię]],'1000 m'!$M$23:$N$40,2,0),0)</f>
        <v>0</v>
      </c>
      <c r="R66" s="43">
        <f>IFERROR(VLOOKUP(Kobiety[[#This Row],[Nazwisko i Imię]],'3000 m'!$M$23:$N$40,2,0),0)</f>
        <v>0</v>
      </c>
      <c r="S66" s="43">
        <f>IFERROR(VLOOKUP(Kobiety[[#This Row],[Nazwisko i Imię]],'500 m'!$S$23:$T$40,2,0),0)</f>
        <v>0</v>
      </c>
      <c r="T66" s="43">
        <f>IFERROR(VLOOKUP(Kobiety[[#This Row],[Nazwisko i Imię]],'1500 m'!$M$23:$N$40,2,0),0)</f>
        <v>0</v>
      </c>
      <c r="U66" s="43">
        <f>IFERROR(VLOOKUP(Kobiety[[#This Row],[Nazwisko i Imię]],masowy!$M$23:$N$40,2,0),0)</f>
        <v>0</v>
      </c>
      <c r="V66" s="115">
        <f>IFERROR(VLOOKUP(Kobiety[[#This Row],[Nazwisko i Imię]],'500 m'!$U$23:$V$40,2,0),0)</f>
        <v>0</v>
      </c>
      <c r="W66" s="115">
        <f>IFERROR(VLOOKUP(Kobiety[[#This Row],[Nazwisko i Imię]],'1000 m'!$O$23:$P$40,2,0),0)</f>
        <v>0</v>
      </c>
      <c r="X66" s="115">
        <f>IFERROR(VLOOKUP(Kobiety[[#This Row],[Nazwisko i Imię]],'3000 m'!$O$23:$P$40,2,0),0)</f>
        <v>0</v>
      </c>
      <c r="Y66" s="115">
        <f>IFERROR(VLOOKUP(Kobiety[[#This Row],[Nazwisko i Imię]],'500 m'!$W$23:$X$40,2,0),0)</f>
        <v>0</v>
      </c>
      <c r="Z66" s="115">
        <f>IFERROR(VLOOKUP(Kobiety[[#This Row],[Nazwisko i Imię]],masowy!$O$23:$P$40,2,0),0)</f>
        <v>0</v>
      </c>
      <c r="AA66" s="115">
        <f>IFERROR(VLOOKUP(Kobiety[[#This Row],[Nazwisko i Imię]],'1500 m'!$O$23:$P$40,2,0),0)</f>
        <v>0</v>
      </c>
      <c r="AB66" s="154">
        <f>IFERROR(VLOOKUP(Kobiety[[#This Row],[Nazwisko i Imię]],'500 m'!$Y$23:$Z$40,2,0),0)</f>
        <v>0</v>
      </c>
      <c r="AC66" s="154">
        <f>IFERROR(VLOOKUP(Kobiety[[#This Row],[Nazwisko i Imię]],'1000 m'!$Q$23:$R$40,2,0),0)</f>
        <v>0</v>
      </c>
      <c r="AD66" s="154">
        <f>IFERROR(VLOOKUP(Kobiety[[#This Row],[Nazwisko i Imię]],'3000 m'!$Q$23:$R$40,2,0),0)</f>
        <v>0</v>
      </c>
      <c r="AE66" s="154">
        <f>IFERROR(VLOOKUP(Kobiety[[#This Row],[Nazwisko i Imię]],'1500 m'!$Q$23:$R$40,2,0),0)</f>
        <v>0</v>
      </c>
      <c r="AF66" s="154">
        <f>IFERROR(VLOOKUP(Kobiety[[#This Row],[Nazwisko i Imię]],masowy!$Q$23:$R$40,2,0),0)</f>
        <v>0</v>
      </c>
      <c r="AG66" s="29">
        <f t="shared" si="1"/>
        <v>0</v>
      </c>
      <c r="AH66" s="8">
        <f>SUM(Kobiety[[#This Row],[1000m bieg 5]],Kobiety[[#This Row],[1000m bieg 4]],Kobiety[[#This Row],[1000m bieg 3]],Kobiety[[#This Row],[1000m bieg 2]],Kobiety[[#This Row],[1000m bieg 1]])</f>
        <v>0</v>
      </c>
      <c r="AI66" s="29">
        <f>SUM(Kobiety[[#This Row],[1500m bieg 5]],Kobiety[[#This Row],[1500m bieg 4]],Kobiety[[#This Row],[1500m bieg 3]],Kobiety[[#This Row],[1500m bieg 2]],Kobiety[[#This Row],[1500m bieg 1]])</f>
        <v>0</v>
      </c>
      <c r="AJ66" s="19">
        <f>SUM(Kobiety[[#This Row],[3000m bieg 5]],Kobiety[[#This Row],[3000m bieg 4]],Kobiety[[#This Row],[3000m bieg 3]],Kobiety[[#This Row],[3000m bieg 2]],Kobiety[[#This Row],[3000m bieg 1]])</f>
        <v>0</v>
      </c>
      <c r="AK66" s="29">
        <f>SUM(Kobiety[[#This Row],[bieg masowy 5]],Kobiety[[#This Row],[bieg masowy bieg 1]],Kobiety[[#This Row],[bieg masowy 2]],Kobiety[[#This Row],[bieg masowy 4]],Kobiety[[#This Row],[bieg masowy 3]])</f>
        <v>0</v>
      </c>
      <c r="AL66" s="61" cm="1">
        <f t="array" ref="AL66">SUM(Kobiety[[#This Row],[500 m]:[Bieg masowy]]/2)</f>
        <v>0</v>
      </c>
    </row>
    <row r="67" spans="1:38" x14ac:dyDescent="0.25">
      <c r="B67" s="44" t="e">
        <f>VLOOKUP(A67,Licencje[],10,FALSE)</f>
        <v>#N/A</v>
      </c>
      <c r="C67" s="44" t="e">
        <f>VLOOKUP(A67,Licencje[],5,FALSE)</f>
        <v>#N/A</v>
      </c>
      <c r="D67" s="45">
        <f>IFERROR(VLOOKUP(Kobiety[[#This Row],[Nazwisko i Imię]],'500 m'!$I$23:$J$40,2,0),0)</f>
        <v>0</v>
      </c>
      <c r="E67" s="45">
        <f>IFERROR(VLOOKUP(Kobiety[[#This Row],[Nazwisko i Imię]],'1000 m'!$I$23:$J$40,2,0),0)</f>
        <v>0</v>
      </c>
      <c r="F67" s="45">
        <f>IFERROR(VLOOKUP(Kobiety[[#This Row],[Nazwisko i Imię]],'3000 m'!$I$23:$J$40,2,0),0)</f>
        <v>0</v>
      </c>
      <c r="G67" s="45">
        <f>IFERROR(VLOOKUP(Kobiety[[#This Row],[Nazwisko i Imię]],'500 m'!$K$23:$L$40,2,0),0)</f>
        <v>0</v>
      </c>
      <c r="H67" s="45">
        <f>IFERROR(VLOOKUP(Kobiety[[#This Row],[Nazwisko i Imię]],'1500 m'!$I$23:$J$40,2,0),0)</f>
        <v>0</v>
      </c>
      <c r="I67" s="45">
        <f>IFERROR(VLOOKUP(Kobiety[[#This Row],[Nazwisko i Imię]],masowy!$I$23:$J$40,2,0),0)</f>
        <v>0</v>
      </c>
      <c r="J67" s="46">
        <f>IFERROR(VLOOKUP(Kobiety[[#This Row],[Nazwisko i Imię]],'500 m'!$M$23:$N$40,2,0),0)</f>
        <v>0</v>
      </c>
      <c r="K67" s="46">
        <f>IFERROR(VLOOKUP(Kobiety[[#This Row],[Nazwisko i Imię]],'1000 m'!$K$23:$L$40,2,0),0)</f>
        <v>0</v>
      </c>
      <c r="L67" s="46">
        <f>IFERROR(VLOOKUP(Kobiety[[#This Row],[Nazwisko i Imię]],'3000 m'!$K$23:$L$40,2,0),0)</f>
        <v>0</v>
      </c>
      <c r="M67" s="46">
        <f>IFERROR(VLOOKUP(Kobiety[[#This Row],[Nazwisko i Imię]],'500 m'!$O$23:$P$40,2,0),0)</f>
        <v>0</v>
      </c>
      <c r="N67" s="46">
        <f>IFERROR(VLOOKUP(Kobiety[[#This Row],[Nazwisko i Imię]],masowy!$K$23:$L$40,2,0),0)</f>
        <v>0</v>
      </c>
      <c r="O67" s="46">
        <f>IFERROR(VLOOKUP(Kobiety[[#This Row],[Nazwisko i Imię]],'1500 m'!$K$23:$L$40,2,0),0)</f>
        <v>0</v>
      </c>
      <c r="P67" s="47">
        <f>IFERROR(VLOOKUP(Kobiety[[#This Row],[Nazwisko i Imię]],'500 m'!$Q$23:$R$40,2,0),0)</f>
        <v>0</v>
      </c>
      <c r="Q67" s="47">
        <f>IFERROR(VLOOKUP(Kobiety[[#This Row],[Nazwisko i Imię]],'1000 m'!$M$23:$N$40,2,0),0)</f>
        <v>0</v>
      </c>
      <c r="R67" s="47">
        <f>IFERROR(VLOOKUP(Kobiety[[#This Row],[Nazwisko i Imię]],'3000 m'!$M$23:$N$40,2,0),0)</f>
        <v>0</v>
      </c>
      <c r="S67" s="47">
        <f>IFERROR(VLOOKUP(Kobiety[[#This Row],[Nazwisko i Imię]],'500 m'!$S$23:$T$40,2,0),0)</f>
        <v>0</v>
      </c>
      <c r="T67" s="47">
        <f>IFERROR(VLOOKUP(Kobiety[[#This Row],[Nazwisko i Imię]],'1500 m'!$M$23:$N$40,2,0),0)</f>
        <v>0</v>
      </c>
      <c r="U67" s="47">
        <f>IFERROR(VLOOKUP(Kobiety[[#This Row],[Nazwisko i Imię]],masowy!$M$23:$N$40,2,0),0)</f>
        <v>0</v>
      </c>
      <c r="V67" s="48">
        <f>IFERROR(VLOOKUP(Kobiety[[#This Row],[Nazwisko i Imię]],'500 m'!$U$23:$V$40,2,0),0)</f>
        <v>0</v>
      </c>
      <c r="W67" s="48">
        <f>IFERROR(VLOOKUP(Kobiety[[#This Row],[Nazwisko i Imię]],'1000 m'!$O$23:$P$40,2,0),0)</f>
        <v>0</v>
      </c>
      <c r="X67" s="48">
        <f>IFERROR(VLOOKUP(Kobiety[[#This Row],[Nazwisko i Imię]],'3000 m'!$O$23:$P$40,2,0),0)</f>
        <v>0</v>
      </c>
      <c r="Y67" s="48">
        <f>IFERROR(VLOOKUP(Kobiety[[#This Row],[Nazwisko i Imię]],'500 m'!$W$23:$X$40,2,0),0)</f>
        <v>0</v>
      </c>
      <c r="Z67" s="48">
        <f>IFERROR(VLOOKUP(Kobiety[[#This Row],[Nazwisko i Imię]],masowy!$O$23:$P$40,2,0),0)</f>
        <v>0</v>
      </c>
      <c r="AA67" s="48">
        <f>IFERROR(VLOOKUP(Kobiety[[#This Row],[Nazwisko i Imię]],'1500 m'!$O$23:$P$40,2,0),0)</f>
        <v>0</v>
      </c>
      <c r="AB67" s="49">
        <f>IFERROR(VLOOKUP(Kobiety[[#This Row],[Nazwisko i Imię]],'500 m'!$Y$23:$Z$40,2,0),0)</f>
        <v>0</v>
      </c>
      <c r="AC67" s="49">
        <f>IFERROR(VLOOKUP(Kobiety[[#This Row],[Nazwisko i Imię]],'1000 m'!$Q$23:$R$40,2,0),0)</f>
        <v>0</v>
      </c>
      <c r="AD67" s="49">
        <f>IFERROR(VLOOKUP(Kobiety[[#This Row],[Nazwisko i Imię]],'3000 m'!$Q$23:$R$40,2,0),0)</f>
        <v>0</v>
      </c>
      <c r="AE67" s="49">
        <f>IFERROR(VLOOKUP(Kobiety[[#This Row],[Nazwisko i Imię]],'1500 m'!$Q$23:$R$40,2,0),0)</f>
        <v>0</v>
      </c>
      <c r="AF67" s="49">
        <f>IFERROR(VLOOKUP(Kobiety[[#This Row],[Nazwisko i Imię]],masowy!$Q$23:$R$40,2,0),0)</f>
        <v>0</v>
      </c>
      <c r="AG67" s="50">
        <f t="shared" ref="AG67:AG79" si="2">SUM(D67,G67,J67,M67,P67,S67,V67,Y67,AB67)</f>
        <v>0</v>
      </c>
      <c r="AH67" s="8">
        <f>SUM(Kobiety[[#This Row],[1000m bieg 5]],Kobiety[[#This Row],[1000m bieg 4]],Kobiety[[#This Row],[1000m bieg 3]],Kobiety[[#This Row],[1000m bieg 2]],Kobiety[[#This Row],[1000m bieg 1]])</f>
        <v>0</v>
      </c>
      <c r="AI67" s="50">
        <f>SUM(Kobiety[[#This Row],[1500m bieg 5]],Kobiety[[#This Row],[1500m bieg 4]],Kobiety[[#This Row],[1500m bieg 3]],Kobiety[[#This Row],[1500m bieg 2]],Kobiety[[#This Row],[1500m bieg 1]])</f>
        <v>0</v>
      </c>
      <c r="AJ67" s="19">
        <f>SUM(Kobiety[[#This Row],[3000m bieg 5]],Kobiety[[#This Row],[3000m bieg 4]],Kobiety[[#This Row],[3000m bieg 3]],Kobiety[[#This Row],[3000m bieg 2]],Kobiety[[#This Row],[3000m bieg 1]])</f>
        <v>0</v>
      </c>
      <c r="AK67" s="50">
        <f>SUM(Kobiety[[#This Row],[bieg masowy 5]],Kobiety[[#This Row],[bieg masowy bieg 1]],Kobiety[[#This Row],[bieg masowy 2]],Kobiety[[#This Row],[bieg masowy 4]],Kobiety[[#This Row],[bieg masowy 3]])</f>
        <v>0</v>
      </c>
      <c r="AL67" s="61">
        <f t="array" ref="AL67">SUM(Kobiety[[#This Row],[500 m]:[Bieg masowy]]/2)</f>
        <v>0</v>
      </c>
    </row>
    <row r="68" spans="1:38" x14ac:dyDescent="0.25">
      <c r="B68" s="33" t="e">
        <f>VLOOKUP(A68,Licencje[],10,FALSE)</f>
        <v>#N/A</v>
      </c>
      <c r="C68" s="33" t="e">
        <f>VLOOKUP(A68,Licencje[],5,FALSE)</f>
        <v>#N/A</v>
      </c>
      <c r="D68" s="25">
        <f>IFERROR(VLOOKUP(Kobiety[[#This Row],[Nazwisko i Imię]],'500 m'!$I$23:$J$40,2,0),0)</f>
        <v>0</v>
      </c>
      <c r="E68" s="25">
        <f>IFERROR(VLOOKUP(Kobiety[[#This Row],[Nazwisko i Imię]],'1000 m'!$I$23:$J$40,2,0),0)</f>
        <v>0</v>
      </c>
      <c r="F68" s="25">
        <f>IFERROR(VLOOKUP(Kobiety[[#This Row],[Nazwisko i Imię]],'3000 m'!$I$23:$J$40,2,0),0)</f>
        <v>0</v>
      </c>
      <c r="G68" s="25">
        <f>IFERROR(VLOOKUP(Kobiety[[#This Row],[Nazwisko i Imię]],'500 m'!$K$23:$L$40,2,0),0)</f>
        <v>0</v>
      </c>
      <c r="H68" s="25">
        <f>IFERROR(VLOOKUP(Kobiety[[#This Row],[Nazwisko i Imię]],'1500 m'!$I$23:$J$40,2,0),0)</f>
        <v>0</v>
      </c>
      <c r="I68" s="25">
        <f>IFERROR(VLOOKUP(Kobiety[[#This Row],[Nazwisko i Imię]],masowy!$I$23:$J$40,2,0),0)</f>
        <v>0</v>
      </c>
      <c r="J68" s="30">
        <f>IFERROR(VLOOKUP(Kobiety[[#This Row],[Nazwisko i Imię]],'500 m'!$M$23:$N$40,2,0),0)</f>
        <v>0</v>
      </c>
      <c r="K68" s="30">
        <f>IFERROR(VLOOKUP(Kobiety[[#This Row],[Nazwisko i Imię]],'1000 m'!$K$23:$L$40,2,0),0)</f>
        <v>0</v>
      </c>
      <c r="L68" s="30">
        <f>IFERROR(VLOOKUP(Kobiety[[#This Row],[Nazwisko i Imię]],'3000 m'!$K$23:$L$40,2,0),0)</f>
        <v>0</v>
      </c>
      <c r="M68" s="30">
        <f>IFERROR(VLOOKUP(Kobiety[[#This Row],[Nazwisko i Imię]],'500 m'!$O$23:$P$40,2,0),0)</f>
        <v>0</v>
      </c>
      <c r="N68" s="30">
        <f>IFERROR(VLOOKUP(Kobiety[[#This Row],[Nazwisko i Imię]],masowy!$K$23:$L$40,2,0),0)</f>
        <v>0</v>
      </c>
      <c r="O68" s="30">
        <f>IFERROR(VLOOKUP(Kobiety[[#This Row],[Nazwisko i Imię]],'1500 m'!$K$23:$L$40,2,0),0)</f>
        <v>0</v>
      </c>
      <c r="P68" s="26">
        <f>IFERROR(VLOOKUP(Kobiety[[#This Row],[Nazwisko i Imię]],'500 m'!$Q$23:$R$40,2,0),0)</f>
        <v>0</v>
      </c>
      <c r="Q68" s="47">
        <f>IFERROR(VLOOKUP(Kobiety[[#This Row],[Nazwisko i Imię]],'1000 m'!$M$23:$N$40,2,0),0)</f>
        <v>0</v>
      </c>
      <c r="R68" s="26">
        <f>IFERROR(VLOOKUP(Kobiety[[#This Row],[Nazwisko i Imię]],'3000 m'!$M$23:$N$40,2,0),0)</f>
        <v>0</v>
      </c>
      <c r="S68" s="26">
        <f>IFERROR(VLOOKUP(Kobiety[[#This Row],[Nazwisko i Imię]],'500 m'!$S$23:$T$40,2,0),0)</f>
        <v>0</v>
      </c>
      <c r="T68" s="26">
        <f>IFERROR(VLOOKUP(Kobiety[[#This Row],[Nazwisko i Imię]],'1500 m'!$M$23:$N$40,2,0),0)</f>
        <v>0</v>
      </c>
      <c r="U68" s="26">
        <f>IFERROR(VLOOKUP(Kobiety[[#This Row],[Nazwisko i Imię]],masowy!$M$23:$N$40,2,0),0)</f>
        <v>0</v>
      </c>
      <c r="V68" s="27">
        <f>IFERROR(VLOOKUP(Kobiety[[#This Row],[Nazwisko i Imię]],'500 m'!$U$23:$V$40,2,0),0)</f>
        <v>0</v>
      </c>
      <c r="W68" s="27">
        <f>IFERROR(VLOOKUP(Kobiety[[#This Row],[Nazwisko i Imię]],'1000 m'!$O$23:$P$40,2,0),0)</f>
        <v>0</v>
      </c>
      <c r="X68" s="27">
        <f>IFERROR(VLOOKUP(Kobiety[[#This Row],[Nazwisko i Imię]],'3000 m'!$O$23:$P$40,2,0),0)</f>
        <v>0</v>
      </c>
      <c r="Y68" s="27">
        <f>IFERROR(VLOOKUP(Kobiety[[#This Row],[Nazwisko i Imię]],'500 m'!$W$23:$X$40,2,0),0)</f>
        <v>0</v>
      </c>
      <c r="Z68" s="27">
        <f>IFERROR(VLOOKUP(Kobiety[[#This Row],[Nazwisko i Imię]],masowy!$O$23:$P$40,2,0),0)</f>
        <v>0</v>
      </c>
      <c r="AA68" s="27">
        <f>IFERROR(VLOOKUP(Kobiety[[#This Row],[Nazwisko i Imię]],'1500 m'!$O$23:$P$40,2,0),0)</f>
        <v>0</v>
      </c>
      <c r="AB68" s="28">
        <f>IFERROR(VLOOKUP(Kobiety[[#This Row],[Nazwisko i Imię]],'500 m'!$Y$23:$Z$40,2,0),0)</f>
        <v>0</v>
      </c>
      <c r="AC68" s="28">
        <f>IFERROR(VLOOKUP(Kobiety[[#This Row],[Nazwisko i Imię]],'1000 m'!$Q$23:$R$40,2,0),0)</f>
        <v>0</v>
      </c>
      <c r="AD68" s="28">
        <f>IFERROR(VLOOKUP(Kobiety[[#This Row],[Nazwisko i Imię]],'3000 m'!$Q$23:$R$40,2,0),0)</f>
        <v>0</v>
      </c>
      <c r="AE68" s="28">
        <f>IFERROR(VLOOKUP(Kobiety[[#This Row],[Nazwisko i Imię]],'1500 m'!$Q$23:$R$40,2,0),0)</f>
        <v>0</v>
      </c>
      <c r="AF68" s="28">
        <f>IFERROR(VLOOKUP(Kobiety[[#This Row],[Nazwisko i Imię]],masowy!$Q$23:$R$40,2,0),0)</f>
        <v>0</v>
      </c>
      <c r="AG68" s="29">
        <f t="shared" si="2"/>
        <v>0</v>
      </c>
      <c r="AH68" s="8">
        <f>SUM(Kobiety[[#This Row],[1000m bieg 5]],Kobiety[[#This Row],[1000m bieg 4]],Kobiety[[#This Row],[1000m bieg 3]],Kobiety[[#This Row],[1000m bieg 2]],Kobiety[[#This Row],[1000m bieg 1]])</f>
        <v>0</v>
      </c>
      <c r="AI68" s="29">
        <f>SUM(Kobiety[[#This Row],[1500m bieg 5]],Kobiety[[#This Row],[1500m bieg 4]],Kobiety[[#This Row],[1500m bieg 3]],Kobiety[[#This Row],[1500m bieg 2]],Kobiety[[#This Row],[1500m bieg 1]])</f>
        <v>0</v>
      </c>
      <c r="AJ68" s="19">
        <f>SUM(Kobiety[[#This Row],[3000m bieg 5]],Kobiety[[#This Row],[3000m bieg 4]],Kobiety[[#This Row],[3000m bieg 3]],Kobiety[[#This Row],[3000m bieg 2]],Kobiety[[#This Row],[3000m bieg 1]])</f>
        <v>0</v>
      </c>
      <c r="AK68" s="29">
        <f>SUM(Kobiety[[#This Row],[bieg masowy 5]],Kobiety[[#This Row],[bieg masowy bieg 1]],Kobiety[[#This Row],[bieg masowy 2]],Kobiety[[#This Row],[bieg masowy 4]],Kobiety[[#This Row],[bieg masowy 3]])</f>
        <v>0</v>
      </c>
      <c r="AL68" s="61" cm="1">
        <f t="array" ref="AL68">SUM(Kobiety[[#This Row],[500 m]:[Bieg masowy]]/2)</f>
        <v>0</v>
      </c>
    </row>
    <row r="69" spans="1:38" x14ac:dyDescent="0.25">
      <c r="A69" s="158"/>
      <c r="B69" s="33" t="e">
        <f>VLOOKUP(A69,Licencje[],10,FALSE)</f>
        <v>#N/A</v>
      </c>
      <c r="C69" s="33" t="e">
        <f>VLOOKUP(A69,Licencje[],5,FALSE)</f>
        <v>#N/A</v>
      </c>
      <c r="D69" s="45">
        <f>IFERROR(VLOOKUP(Kobiety[[#This Row],[Nazwisko i Imię]],'500 m'!$I$23:$J$40,2,0),0)</f>
        <v>0</v>
      </c>
      <c r="E69" s="45">
        <f>IFERROR(VLOOKUP(Kobiety[[#This Row],[Nazwisko i Imię]],'1000 m'!$I$23:$J$40,2,0),0)</f>
        <v>0</v>
      </c>
      <c r="F69" s="45">
        <f>IFERROR(VLOOKUP(Kobiety[[#This Row],[Nazwisko i Imię]],'3000 m'!$I$23:$J$40,2,0),0)</f>
        <v>0</v>
      </c>
      <c r="G69" s="45">
        <f>IFERROR(VLOOKUP(Kobiety[[#This Row],[Nazwisko i Imię]],'500 m'!$K$23:$L$40,2,0),0)</f>
        <v>0</v>
      </c>
      <c r="H69" s="45">
        <f>IFERROR(VLOOKUP(Kobiety[[#This Row],[Nazwisko i Imię]],'1500 m'!$I$23:$J$40,2,0),0)</f>
        <v>0</v>
      </c>
      <c r="I69" s="45">
        <f>IFERROR(VLOOKUP(Kobiety[[#This Row],[Nazwisko i Imię]],masowy!$I$23:$J$40,2,0),0)</f>
        <v>0</v>
      </c>
      <c r="J69" s="46">
        <f>IFERROR(VLOOKUP(Kobiety[[#This Row],[Nazwisko i Imię]],'500 m'!$M$23:$N$40,2,0),0)</f>
        <v>0</v>
      </c>
      <c r="K69" s="46">
        <f>IFERROR(VLOOKUP(Kobiety[[#This Row],[Nazwisko i Imię]],'1000 m'!$K$23:$L$40,2,0),0)</f>
        <v>0</v>
      </c>
      <c r="L69" s="46">
        <f>IFERROR(VLOOKUP(Kobiety[[#This Row],[Nazwisko i Imię]],'3000 m'!$K$23:$L$40,2,0),0)</f>
        <v>0</v>
      </c>
      <c r="M69" s="46">
        <f>IFERROR(VLOOKUP(Kobiety[[#This Row],[Nazwisko i Imię]],'500 m'!$O$23:$P$40,2,0),0)</f>
        <v>0</v>
      </c>
      <c r="N69" s="46">
        <f>IFERROR(VLOOKUP(Kobiety[[#This Row],[Nazwisko i Imię]],masowy!$K$23:$L$40,2,0),0)</f>
        <v>0</v>
      </c>
      <c r="O69" s="46">
        <f>IFERROR(VLOOKUP(Kobiety[[#This Row],[Nazwisko i Imię]],'1500 m'!$K$23:$L$40,2,0),0)</f>
        <v>0</v>
      </c>
      <c r="P69" s="47">
        <f>IFERROR(VLOOKUP(Kobiety[[#This Row],[Nazwisko i Imię]],'500 m'!$Q$23:$R$40,2,0),0)</f>
        <v>0</v>
      </c>
      <c r="Q69" s="47">
        <f>IFERROR(VLOOKUP(Kobiety[[#This Row],[Nazwisko i Imię]],'1000 m'!$M$23:$N$40,2,0),0)</f>
        <v>0</v>
      </c>
      <c r="R69" s="47">
        <f>IFERROR(VLOOKUP(Kobiety[[#This Row],[Nazwisko i Imię]],'3000 m'!$M$23:$N$40,2,0),0)</f>
        <v>0</v>
      </c>
      <c r="S69" s="47">
        <f>IFERROR(VLOOKUP(Kobiety[[#This Row],[Nazwisko i Imię]],'500 m'!$S$23:$T$40,2,0),0)</f>
        <v>0</v>
      </c>
      <c r="T69" s="47">
        <f>IFERROR(VLOOKUP(Kobiety[[#This Row],[Nazwisko i Imię]],'1500 m'!$M$23:$N$40,2,0),0)</f>
        <v>0</v>
      </c>
      <c r="U69" s="47">
        <f>IFERROR(VLOOKUP(Kobiety[[#This Row],[Nazwisko i Imię]],masowy!$M$23:$N$40,2,0),0)</f>
        <v>0</v>
      </c>
      <c r="V69" s="48">
        <f>IFERROR(VLOOKUP(Kobiety[[#This Row],[Nazwisko i Imię]],'500 m'!$U$23:$V$40,2,0),0)</f>
        <v>0</v>
      </c>
      <c r="W69" s="48">
        <f>IFERROR(VLOOKUP(Kobiety[[#This Row],[Nazwisko i Imię]],'1000 m'!$O$23:$P$40,2,0),0)</f>
        <v>0</v>
      </c>
      <c r="X69" s="48">
        <f>IFERROR(VLOOKUP(Kobiety[[#This Row],[Nazwisko i Imię]],'3000 m'!$O$23:$P$40,2,0),0)</f>
        <v>0</v>
      </c>
      <c r="Y69" s="48">
        <f>IFERROR(VLOOKUP(Kobiety[[#This Row],[Nazwisko i Imię]],'500 m'!$W$23:$X$40,2,0),0)</f>
        <v>0</v>
      </c>
      <c r="Z69" s="48">
        <f>IFERROR(VLOOKUP(Kobiety[[#This Row],[Nazwisko i Imię]],masowy!$O$23:$P$40,2,0),0)</f>
        <v>0</v>
      </c>
      <c r="AA69" s="48">
        <f>IFERROR(VLOOKUP(Kobiety[[#This Row],[Nazwisko i Imię]],'1500 m'!$O$23:$P$40,2,0),0)</f>
        <v>0</v>
      </c>
      <c r="AB69" s="49">
        <f>IFERROR(VLOOKUP(Kobiety[[#This Row],[Nazwisko i Imię]],'500 m'!$Y$23:$Z$40,2,0),0)</f>
        <v>0</v>
      </c>
      <c r="AC69" s="49">
        <f>IFERROR(VLOOKUP(Kobiety[[#This Row],[Nazwisko i Imię]],'1000 m'!$Q$23:$R$40,2,0),0)</f>
        <v>0</v>
      </c>
      <c r="AD69" s="49">
        <f>IFERROR(VLOOKUP(Kobiety[[#This Row],[Nazwisko i Imię]],'3000 m'!$Q$23:$R$40,2,0),0)</f>
        <v>0</v>
      </c>
      <c r="AE69" s="49">
        <f>IFERROR(VLOOKUP(Kobiety[[#This Row],[Nazwisko i Imię]],'1500 m'!$Q$23:$R$40,2,0),0)</f>
        <v>0</v>
      </c>
      <c r="AF69" s="49">
        <f>IFERROR(VLOOKUP(Kobiety[[#This Row],[Nazwisko i Imię]],masowy!$Q$23:$R$40,2,0),0)</f>
        <v>0</v>
      </c>
      <c r="AG69" s="29">
        <f t="shared" si="2"/>
        <v>0</v>
      </c>
      <c r="AH69" s="8">
        <f>SUM(Kobiety[[#This Row],[1000m bieg 5]],Kobiety[[#This Row],[1000m bieg 4]],Kobiety[[#This Row],[1000m bieg 3]],Kobiety[[#This Row],[1000m bieg 2]],Kobiety[[#This Row],[1000m bieg 1]])</f>
        <v>0</v>
      </c>
      <c r="AI69" s="50">
        <f>SUM(Kobiety[[#This Row],[1500m bieg 5]],Kobiety[[#This Row],[1500m bieg 4]],Kobiety[[#This Row],[1500m bieg 3]],Kobiety[[#This Row],[1500m bieg 2]],Kobiety[[#This Row],[1500m bieg 1]])</f>
        <v>0</v>
      </c>
      <c r="AJ69" s="19">
        <f>SUM(Kobiety[[#This Row],[3000m bieg 5]],Kobiety[[#This Row],[3000m bieg 4]],Kobiety[[#This Row],[3000m bieg 3]],Kobiety[[#This Row],[3000m bieg 2]],Kobiety[[#This Row],[3000m bieg 1]])</f>
        <v>0</v>
      </c>
      <c r="AK69" s="50">
        <f>SUM(Kobiety[[#This Row],[bieg masowy 5]],Kobiety[[#This Row],[bieg masowy bieg 1]],Kobiety[[#This Row],[bieg masowy 2]],Kobiety[[#This Row],[bieg masowy 4]],Kobiety[[#This Row],[bieg masowy 3]])</f>
        <v>0</v>
      </c>
      <c r="AL69" s="61" cm="1">
        <f t="array" ref="AL69">SUM(Kobiety[[#This Row],[500 m]:[Bieg masowy]]/2)</f>
        <v>0</v>
      </c>
    </row>
    <row r="70" spans="1:38" x14ac:dyDescent="0.25">
      <c r="A70" s="144"/>
      <c r="B70" s="33" t="e">
        <f>VLOOKUP(A70,Licencje[],10,FALSE)</f>
        <v>#N/A</v>
      </c>
      <c r="C70" s="33" t="e">
        <f>VLOOKUP(A70,Licencje[],5,FALSE)</f>
        <v>#N/A</v>
      </c>
      <c r="D70" s="45">
        <f>IFERROR(VLOOKUP(Kobiety[[#This Row],[Nazwisko i Imię]],'500 m'!$I$23:$J$40,2,0),0)</f>
        <v>0</v>
      </c>
      <c r="E70" s="45">
        <f>IFERROR(VLOOKUP(Kobiety[[#This Row],[Nazwisko i Imię]],'1000 m'!$I$23:$J$40,2,0),0)</f>
        <v>0</v>
      </c>
      <c r="F70" s="45">
        <f>IFERROR(VLOOKUP(Kobiety[[#This Row],[Nazwisko i Imię]],'3000 m'!$I$23:$J$40,2,0),0)</f>
        <v>0</v>
      </c>
      <c r="G70" s="45">
        <f>IFERROR(VLOOKUP(Kobiety[[#This Row],[Nazwisko i Imię]],'500 m'!$K$23:$L$40,2,0),0)</f>
        <v>0</v>
      </c>
      <c r="H70" s="45">
        <f>IFERROR(VLOOKUP(Kobiety[[#This Row],[Nazwisko i Imię]],'1500 m'!$I$23:$J$40,2,0),0)</f>
        <v>0</v>
      </c>
      <c r="I70" s="45">
        <f>IFERROR(VLOOKUP(Kobiety[[#This Row],[Nazwisko i Imię]],masowy!$I$23:$J$40,2,0),0)</f>
        <v>0</v>
      </c>
      <c r="J70" s="46">
        <f>IFERROR(VLOOKUP(Kobiety[[#This Row],[Nazwisko i Imię]],'500 m'!$M$23:$N$40,2,0),0)</f>
        <v>0</v>
      </c>
      <c r="K70" s="46">
        <f>IFERROR(VLOOKUP(Kobiety[[#This Row],[Nazwisko i Imię]],'1000 m'!$K$23:$L$40,2,0),0)</f>
        <v>0</v>
      </c>
      <c r="L70" s="46">
        <f>IFERROR(VLOOKUP(Kobiety[[#This Row],[Nazwisko i Imię]],'3000 m'!$K$23:$L$40,2,0),0)</f>
        <v>0</v>
      </c>
      <c r="M70" s="46">
        <f>IFERROR(VLOOKUP(Kobiety[[#This Row],[Nazwisko i Imię]],'500 m'!$O$23:$P$40,2,0),0)</f>
        <v>0</v>
      </c>
      <c r="N70" s="46">
        <f>IFERROR(VLOOKUP(Kobiety[[#This Row],[Nazwisko i Imię]],masowy!$K$23:$L$40,2,0),0)</f>
        <v>0</v>
      </c>
      <c r="O70" s="46">
        <f>IFERROR(VLOOKUP(Kobiety[[#This Row],[Nazwisko i Imię]],'1500 m'!$K$23:$L$40,2,0),0)</f>
        <v>0</v>
      </c>
      <c r="P70" s="47">
        <f>IFERROR(VLOOKUP(Kobiety[[#This Row],[Nazwisko i Imię]],'500 m'!$Q$23:$R$40,2,0),0)</f>
        <v>0</v>
      </c>
      <c r="Q70" s="47">
        <f>IFERROR(VLOOKUP(Kobiety[[#This Row],[Nazwisko i Imię]],'1000 m'!$M$23:$N$40,2,0),0)</f>
        <v>0</v>
      </c>
      <c r="R70" s="47">
        <f>IFERROR(VLOOKUP(Kobiety[[#This Row],[Nazwisko i Imię]],'3000 m'!$M$23:$N$40,2,0),0)</f>
        <v>0</v>
      </c>
      <c r="S70" s="47">
        <f>IFERROR(VLOOKUP(Kobiety[[#This Row],[Nazwisko i Imię]],'500 m'!$S$23:$T$40,2,0),0)</f>
        <v>0</v>
      </c>
      <c r="T70" s="47">
        <f>IFERROR(VLOOKUP(Kobiety[[#This Row],[Nazwisko i Imię]],'1500 m'!$M$23:$N$40,2,0),0)</f>
        <v>0</v>
      </c>
      <c r="U70" s="47">
        <f>IFERROR(VLOOKUP(Kobiety[[#This Row],[Nazwisko i Imię]],masowy!$M$23:$N$40,2,0),0)</f>
        <v>0</v>
      </c>
      <c r="V70" s="48">
        <f>IFERROR(VLOOKUP(Kobiety[[#This Row],[Nazwisko i Imię]],'500 m'!$U$23:$V$40,2,0),0)</f>
        <v>0</v>
      </c>
      <c r="W70" s="48">
        <f>IFERROR(VLOOKUP(Kobiety[[#This Row],[Nazwisko i Imię]],'1000 m'!$O$23:$P$40,2,0),0)</f>
        <v>0</v>
      </c>
      <c r="X70" s="48">
        <f>IFERROR(VLOOKUP(Kobiety[[#This Row],[Nazwisko i Imię]],'3000 m'!$O$23:$P$40,2,0),0)</f>
        <v>0</v>
      </c>
      <c r="Y70" s="48">
        <f>IFERROR(VLOOKUP(Kobiety[[#This Row],[Nazwisko i Imię]],'500 m'!$W$23:$X$40,2,0),0)</f>
        <v>0</v>
      </c>
      <c r="Z70" s="48">
        <f>IFERROR(VLOOKUP(Kobiety[[#This Row],[Nazwisko i Imię]],masowy!$O$23:$P$40,2,0),0)</f>
        <v>0</v>
      </c>
      <c r="AA70" s="48">
        <f>IFERROR(VLOOKUP(Kobiety[[#This Row],[Nazwisko i Imię]],'1500 m'!$O$23:$P$40,2,0),0)</f>
        <v>0</v>
      </c>
      <c r="AB70" s="49">
        <f>IFERROR(VLOOKUP(Kobiety[[#This Row],[Nazwisko i Imię]],'500 m'!$Y$23:$Z$40,2,0),0)</f>
        <v>0</v>
      </c>
      <c r="AC70" s="49">
        <f>IFERROR(VLOOKUP(Kobiety[[#This Row],[Nazwisko i Imię]],'1000 m'!$Q$23:$R$40,2,0),0)</f>
        <v>0</v>
      </c>
      <c r="AD70" s="49">
        <f>IFERROR(VLOOKUP(Kobiety[[#This Row],[Nazwisko i Imię]],'3000 m'!$Q$23:$R$40,2,0),0)</f>
        <v>0</v>
      </c>
      <c r="AE70" s="49">
        <f>IFERROR(VLOOKUP(Kobiety[[#This Row],[Nazwisko i Imię]],'1500 m'!$Q$23:$R$40,2,0),0)</f>
        <v>0</v>
      </c>
      <c r="AF70" s="49">
        <f>IFERROR(VLOOKUP(Kobiety[[#This Row],[Nazwisko i Imię]],masowy!$Q$23:$R$40,2,0),0)</f>
        <v>0</v>
      </c>
      <c r="AG70" s="29">
        <f t="shared" si="2"/>
        <v>0</v>
      </c>
      <c r="AH70" s="8">
        <f>SUM(Kobiety[[#This Row],[1000m bieg 5]],Kobiety[[#This Row],[1000m bieg 4]],Kobiety[[#This Row],[1000m bieg 3]],Kobiety[[#This Row],[1000m bieg 2]],Kobiety[[#This Row],[1000m bieg 1]])</f>
        <v>0</v>
      </c>
      <c r="AI70" s="50">
        <f>SUM(Kobiety[[#This Row],[1500m bieg 5]],Kobiety[[#This Row],[1500m bieg 4]],Kobiety[[#This Row],[1500m bieg 3]],Kobiety[[#This Row],[1500m bieg 2]],Kobiety[[#This Row],[1500m bieg 1]])</f>
        <v>0</v>
      </c>
      <c r="AJ70" s="19">
        <f>SUM(Kobiety[[#This Row],[3000m bieg 5]],Kobiety[[#This Row],[3000m bieg 4]],Kobiety[[#This Row],[3000m bieg 3]],Kobiety[[#This Row],[3000m bieg 2]],Kobiety[[#This Row],[3000m bieg 1]])</f>
        <v>0</v>
      </c>
      <c r="AK70" s="50">
        <f>SUM(Kobiety[[#This Row],[bieg masowy 5]],Kobiety[[#This Row],[bieg masowy bieg 1]],Kobiety[[#This Row],[bieg masowy 2]],Kobiety[[#This Row],[bieg masowy 4]],Kobiety[[#This Row],[bieg masowy 3]])</f>
        <v>0</v>
      </c>
      <c r="AL70" s="61" cm="1">
        <f t="array" ref="AL70">SUM(Kobiety[[#This Row],[500 m]:[Bieg masowy]]/2)</f>
        <v>0</v>
      </c>
    </row>
    <row r="71" spans="1:38" x14ac:dyDescent="0.25">
      <c r="A71" s="144"/>
      <c r="B71" s="33" t="e">
        <f>VLOOKUP(A71,Licencje[],10,FALSE)</f>
        <v>#N/A</v>
      </c>
      <c r="C71" s="33" t="e">
        <f>VLOOKUP(A71,Licencje[],5,FALSE)</f>
        <v>#N/A</v>
      </c>
      <c r="D71" s="45">
        <f>IFERROR(VLOOKUP(Kobiety[[#This Row],[Nazwisko i Imię]],'500 m'!$I$23:$J$40,2,0),0)</f>
        <v>0</v>
      </c>
      <c r="E71" s="45">
        <f>IFERROR(VLOOKUP(Kobiety[[#This Row],[Nazwisko i Imię]],'1000 m'!$I$23:$J$40,2,0),0)</f>
        <v>0</v>
      </c>
      <c r="F71" s="45">
        <f>IFERROR(VLOOKUP(Kobiety[[#This Row],[Nazwisko i Imię]],'3000 m'!$I$23:$J$40,2,0),0)</f>
        <v>0</v>
      </c>
      <c r="G71" s="45">
        <f>IFERROR(VLOOKUP(Kobiety[[#This Row],[Nazwisko i Imię]],'500 m'!$K$23:$L$40,2,0),0)</f>
        <v>0</v>
      </c>
      <c r="H71" s="45">
        <f>IFERROR(VLOOKUP(Kobiety[[#This Row],[Nazwisko i Imię]],'1500 m'!$I$23:$J$40,2,0),0)</f>
        <v>0</v>
      </c>
      <c r="I71" s="45">
        <f>IFERROR(VLOOKUP(Kobiety[[#This Row],[Nazwisko i Imię]],masowy!$I$23:$J$40,2,0),0)</f>
        <v>0</v>
      </c>
      <c r="J71" s="46">
        <f>IFERROR(VLOOKUP(Kobiety[[#This Row],[Nazwisko i Imię]],'500 m'!$M$23:$N$40,2,0),0)</f>
        <v>0</v>
      </c>
      <c r="K71" s="46">
        <f>IFERROR(VLOOKUP(Kobiety[[#This Row],[Nazwisko i Imię]],'1000 m'!$K$23:$L$40,2,0),0)</f>
        <v>0</v>
      </c>
      <c r="L71" s="46">
        <f>IFERROR(VLOOKUP(Kobiety[[#This Row],[Nazwisko i Imię]],'3000 m'!$K$23:$L$40,2,0),0)</f>
        <v>0</v>
      </c>
      <c r="M71" s="46">
        <f>IFERROR(VLOOKUP(Kobiety[[#This Row],[Nazwisko i Imię]],'500 m'!$O$23:$P$40,2,0),0)</f>
        <v>0</v>
      </c>
      <c r="N71" s="46">
        <f>IFERROR(VLOOKUP(Kobiety[[#This Row],[Nazwisko i Imię]],masowy!$K$23:$L$40,2,0),0)</f>
        <v>0</v>
      </c>
      <c r="O71" s="46">
        <f>IFERROR(VLOOKUP(Kobiety[[#This Row],[Nazwisko i Imię]],'1500 m'!$K$23:$L$40,2,0),0)</f>
        <v>0</v>
      </c>
      <c r="P71" s="47">
        <f>IFERROR(VLOOKUP(Kobiety[[#This Row],[Nazwisko i Imię]],'500 m'!$Q$23:$R$40,2,0),0)</f>
        <v>0</v>
      </c>
      <c r="Q71" s="47">
        <f>IFERROR(VLOOKUP(Kobiety[[#This Row],[Nazwisko i Imię]],'1000 m'!$M$23:$N$40,2,0),0)</f>
        <v>0</v>
      </c>
      <c r="R71" s="47">
        <f>IFERROR(VLOOKUP(Kobiety[[#This Row],[Nazwisko i Imię]],'3000 m'!$M$23:$N$40,2,0),0)</f>
        <v>0</v>
      </c>
      <c r="S71" s="47">
        <f>IFERROR(VLOOKUP(Kobiety[[#This Row],[Nazwisko i Imię]],'500 m'!$S$23:$T$40,2,0),0)</f>
        <v>0</v>
      </c>
      <c r="T71" s="47">
        <f>IFERROR(VLOOKUP(Kobiety[[#This Row],[Nazwisko i Imię]],'1500 m'!$M$23:$N$40,2,0),0)</f>
        <v>0</v>
      </c>
      <c r="U71" s="47">
        <f>IFERROR(VLOOKUP(Kobiety[[#This Row],[Nazwisko i Imię]],masowy!$M$23:$N$40,2,0),0)</f>
        <v>0</v>
      </c>
      <c r="V71" s="48">
        <f>IFERROR(VLOOKUP(Kobiety[[#This Row],[Nazwisko i Imię]],'500 m'!$U$23:$V$40,2,0),0)</f>
        <v>0</v>
      </c>
      <c r="W71" s="48">
        <f>IFERROR(VLOOKUP(Kobiety[[#This Row],[Nazwisko i Imię]],'1000 m'!$O$23:$P$40,2,0),0)</f>
        <v>0</v>
      </c>
      <c r="X71" s="48">
        <f>IFERROR(VLOOKUP(Kobiety[[#This Row],[Nazwisko i Imię]],'3000 m'!$O$23:$P$40,2,0),0)</f>
        <v>0</v>
      </c>
      <c r="Y71" s="48">
        <f>IFERROR(VLOOKUP(Kobiety[[#This Row],[Nazwisko i Imię]],'500 m'!$W$23:$X$40,2,0),0)</f>
        <v>0</v>
      </c>
      <c r="Z71" s="48">
        <f>IFERROR(VLOOKUP(Kobiety[[#This Row],[Nazwisko i Imię]],masowy!$O$23:$P$40,2,0),0)</f>
        <v>0</v>
      </c>
      <c r="AA71" s="48">
        <f>IFERROR(VLOOKUP(Kobiety[[#This Row],[Nazwisko i Imię]],'1500 m'!$O$23:$P$40,2,0),0)</f>
        <v>0</v>
      </c>
      <c r="AB71" s="49">
        <f>IFERROR(VLOOKUP(Kobiety[[#This Row],[Nazwisko i Imię]],'500 m'!$Y$23:$Z$40,2,0),0)</f>
        <v>0</v>
      </c>
      <c r="AC71" s="49">
        <f>IFERROR(VLOOKUP(Kobiety[[#This Row],[Nazwisko i Imię]],'1000 m'!$Q$23:$R$40,2,0),0)</f>
        <v>0</v>
      </c>
      <c r="AD71" s="49">
        <f>IFERROR(VLOOKUP(Kobiety[[#This Row],[Nazwisko i Imię]],'3000 m'!$Q$23:$R$40,2,0),0)</f>
        <v>0</v>
      </c>
      <c r="AE71" s="49">
        <f>IFERROR(VLOOKUP(Kobiety[[#This Row],[Nazwisko i Imię]],'1500 m'!$Q$23:$R$40,2,0),0)</f>
        <v>0</v>
      </c>
      <c r="AF71" s="49">
        <f>IFERROR(VLOOKUP(Kobiety[[#This Row],[Nazwisko i Imię]],masowy!$Q$23:$R$40,2,0),0)</f>
        <v>0</v>
      </c>
      <c r="AG71" s="29">
        <f t="shared" si="2"/>
        <v>0</v>
      </c>
      <c r="AH71" s="8">
        <f>SUM(Kobiety[[#This Row],[1000m bieg 5]],Kobiety[[#This Row],[1000m bieg 4]],Kobiety[[#This Row],[1000m bieg 3]],Kobiety[[#This Row],[1000m bieg 2]],Kobiety[[#This Row],[1000m bieg 1]])</f>
        <v>0</v>
      </c>
      <c r="AI71" s="50">
        <f>SUM(Kobiety[[#This Row],[1500m bieg 5]],Kobiety[[#This Row],[1500m bieg 4]],Kobiety[[#This Row],[1500m bieg 3]],Kobiety[[#This Row],[1500m bieg 2]],Kobiety[[#This Row],[1500m bieg 1]])</f>
        <v>0</v>
      </c>
      <c r="AJ71" s="19">
        <f>SUM(Kobiety[[#This Row],[3000m bieg 5]],Kobiety[[#This Row],[3000m bieg 4]],Kobiety[[#This Row],[3000m bieg 3]],Kobiety[[#This Row],[3000m bieg 2]],Kobiety[[#This Row],[3000m bieg 1]])</f>
        <v>0</v>
      </c>
      <c r="AK71" s="50">
        <f>SUM(Kobiety[[#This Row],[bieg masowy 5]],Kobiety[[#This Row],[bieg masowy bieg 1]],Kobiety[[#This Row],[bieg masowy 2]],Kobiety[[#This Row],[bieg masowy 4]],Kobiety[[#This Row],[bieg masowy 3]])</f>
        <v>0</v>
      </c>
      <c r="AL71" s="61" cm="1">
        <f t="array" ref="AL71">SUM(Kobiety[[#This Row],[500 m]:[Bieg masowy]]/2)</f>
        <v>0</v>
      </c>
    </row>
    <row r="72" spans="1:38" x14ac:dyDescent="0.25">
      <c r="A72" s="143"/>
      <c r="B72" s="33" t="e">
        <f>VLOOKUP(A72,Licencje[],10,FALSE)</f>
        <v>#N/A</v>
      </c>
      <c r="C72" s="33" t="e">
        <f>VLOOKUP(A72,Licencje[],5,FALSE)</f>
        <v>#N/A</v>
      </c>
      <c r="D72" s="25">
        <f>IFERROR(VLOOKUP(Kobiety[[#This Row],[Nazwisko i Imię]],'500 m'!$I$23:$J$40,2,0),0)</f>
        <v>0</v>
      </c>
      <c r="E72" s="25">
        <f>IFERROR(VLOOKUP(Kobiety[[#This Row],[Nazwisko i Imię]],'1000 m'!$I$23:$J$40,2,0),0)</f>
        <v>0</v>
      </c>
      <c r="F72" s="25">
        <f>IFERROR(VLOOKUP(Kobiety[[#This Row],[Nazwisko i Imię]],'3000 m'!$I$23:$J$40,2,0),0)</f>
        <v>0</v>
      </c>
      <c r="G72" s="25">
        <f>IFERROR(VLOOKUP(Kobiety[[#This Row],[Nazwisko i Imię]],'500 m'!$K$23:$L$40,2,0),0)</f>
        <v>0</v>
      </c>
      <c r="H72" s="25">
        <f>IFERROR(VLOOKUP(Kobiety[[#This Row],[Nazwisko i Imię]],'1500 m'!$I$23:$J$40,2,0),0)</f>
        <v>0</v>
      </c>
      <c r="I72" s="25">
        <f>IFERROR(VLOOKUP(Kobiety[[#This Row],[Nazwisko i Imię]],masowy!$I$23:$J$40,2,0),0)</f>
        <v>0</v>
      </c>
      <c r="J72" s="30">
        <f>IFERROR(VLOOKUP(Kobiety[[#This Row],[Nazwisko i Imię]],'500 m'!$M$23:$N$40,2,0),0)</f>
        <v>0</v>
      </c>
      <c r="K72" s="30">
        <f>IFERROR(VLOOKUP(Kobiety[[#This Row],[Nazwisko i Imię]],'1000 m'!$K$23:$L$40,2,0),0)</f>
        <v>0</v>
      </c>
      <c r="L72" s="30">
        <f>IFERROR(VLOOKUP(Kobiety[[#This Row],[Nazwisko i Imię]],'3000 m'!$K$23:$L$40,2,0),0)</f>
        <v>0</v>
      </c>
      <c r="M72" s="30">
        <f>IFERROR(VLOOKUP(Kobiety[[#This Row],[Nazwisko i Imię]],'500 m'!$O$23:$P$40,2,0),0)</f>
        <v>0</v>
      </c>
      <c r="N72" s="30">
        <f>IFERROR(VLOOKUP(Kobiety[[#This Row],[Nazwisko i Imię]],masowy!$K$23:$L$40,2,0),0)</f>
        <v>0</v>
      </c>
      <c r="O72" s="30">
        <f>IFERROR(VLOOKUP(Kobiety[[#This Row],[Nazwisko i Imię]],'1500 m'!$K$23:$L$40,2,0),0)</f>
        <v>0</v>
      </c>
      <c r="P72" s="26">
        <f>IFERROR(VLOOKUP(Kobiety[[#This Row],[Nazwisko i Imię]],'500 m'!$Q$23:$R$40,2,0),0)</f>
        <v>0</v>
      </c>
      <c r="Q72" s="26">
        <f>IFERROR(VLOOKUP(Kobiety[[#This Row],[Nazwisko i Imię]],'1000 m'!$M$23:$N$40,2,0),0)</f>
        <v>0</v>
      </c>
      <c r="R72" s="26">
        <f>IFERROR(VLOOKUP(Kobiety[[#This Row],[Nazwisko i Imię]],'3000 m'!$M$23:$N$40,2,0),0)</f>
        <v>0</v>
      </c>
      <c r="S72" s="26">
        <f>IFERROR(VLOOKUP(Kobiety[[#This Row],[Nazwisko i Imię]],'500 m'!$S$23:$T$40,2,0),0)</f>
        <v>0</v>
      </c>
      <c r="T72" s="26">
        <f>IFERROR(VLOOKUP(Kobiety[[#This Row],[Nazwisko i Imię]],'1500 m'!$M$23:$N$40,2,0),0)</f>
        <v>0</v>
      </c>
      <c r="U72" s="26">
        <f>IFERROR(VLOOKUP(Kobiety[[#This Row],[Nazwisko i Imię]],masowy!$M$23:$N$40,2,0),0)</f>
        <v>0</v>
      </c>
      <c r="V72" s="27">
        <f>IFERROR(VLOOKUP(Kobiety[[#This Row],[Nazwisko i Imię]],'500 m'!$U$23:$V$40,2,0),0)</f>
        <v>0</v>
      </c>
      <c r="W72" s="27">
        <f>IFERROR(VLOOKUP(Kobiety[[#This Row],[Nazwisko i Imię]],'1000 m'!$O$23:$P$40,2,0),0)</f>
        <v>0</v>
      </c>
      <c r="X72" s="27">
        <f>IFERROR(VLOOKUP(Kobiety[[#This Row],[Nazwisko i Imię]],'3000 m'!$O$23:$P$40,2,0),0)</f>
        <v>0</v>
      </c>
      <c r="Y72" s="27">
        <f>IFERROR(VLOOKUP(Kobiety[[#This Row],[Nazwisko i Imię]],'500 m'!$W$23:$X$40,2,0),0)</f>
        <v>0</v>
      </c>
      <c r="Z72" s="27">
        <f>IFERROR(VLOOKUP(Kobiety[[#This Row],[Nazwisko i Imię]],masowy!$O$23:$P$40,2,0),0)</f>
        <v>0</v>
      </c>
      <c r="AA72" s="27">
        <f>IFERROR(VLOOKUP(Kobiety[[#This Row],[Nazwisko i Imię]],'1500 m'!$O$23:$P$40,2,0),0)</f>
        <v>0</v>
      </c>
      <c r="AB72" s="28">
        <f>IFERROR(VLOOKUP(Kobiety[[#This Row],[Nazwisko i Imię]],'500 m'!$Y$23:$Z$40,2,0),0)</f>
        <v>0</v>
      </c>
      <c r="AC72" s="28">
        <f>IFERROR(VLOOKUP(Kobiety[[#This Row],[Nazwisko i Imię]],'1000 m'!$Q$23:$R$40,2,0),0)</f>
        <v>0</v>
      </c>
      <c r="AD72" s="28">
        <f>IFERROR(VLOOKUP(Kobiety[[#This Row],[Nazwisko i Imię]],'3000 m'!$Q$23:$R$40,2,0),0)</f>
        <v>0</v>
      </c>
      <c r="AE72" s="28">
        <f>IFERROR(VLOOKUP(Kobiety[[#This Row],[Nazwisko i Imię]],'1500 m'!$Q$23:$R$40,2,0),0)</f>
        <v>0</v>
      </c>
      <c r="AF72" s="28">
        <f>IFERROR(VLOOKUP(Kobiety[[#This Row],[Nazwisko i Imię]],masowy!$Q$23:$R$40,2,0),0)</f>
        <v>0</v>
      </c>
      <c r="AG72" s="29">
        <f t="shared" si="2"/>
        <v>0</v>
      </c>
      <c r="AH72" s="8">
        <f>SUM(Kobiety[[#This Row],[1000m bieg 5]],Kobiety[[#This Row],[1000m bieg 4]],Kobiety[[#This Row],[1000m bieg 3]],Kobiety[[#This Row],[1000m bieg 2]],Kobiety[[#This Row],[1000m bieg 1]])</f>
        <v>0</v>
      </c>
      <c r="AI72" s="29">
        <f>SUM(Kobiety[[#This Row],[1500m bieg 5]],Kobiety[[#This Row],[1500m bieg 4]],Kobiety[[#This Row],[1500m bieg 3]],Kobiety[[#This Row],[1500m bieg 2]],Kobiety[[#This Row],[1500m bieg 1]])</f>
        <v>0</v>
      </c>
      <c r="AJ72" s="19">
        <f>SUM(Kobiety[[#This Row],[3000m bieg 5]],Kobiety[[#This Row],[3000m bieg 4]],Kobiety[[#This Row],[3000m bieg 3]],Kobiety[[#This Row],[3000m bieg 2]],Kobiety[[#This Row],[3000m bieg 1]])</f>
        <v>0</v>
      </c>
      <c r="AK72" s="29">
        <f>SUM(Kobiety[[#This Row],[bieg masowy 5]],Kobiety[[#This Row],[bieg masowy bieg 1]],Kobiety[[#This Row],[bieg masowy 2]],Kobiety[[#This Row],[bieg masowy 4]],Kobiety[[#This Row],[bieg masowy 3]])</f>
        <v>0</v>
      </c>
      <c r="AL72" s="61" cm="1">
        <f t="array" ref="AL72">SUM(Kobiety[[#This Row],[500 m]:[Bieg masowy]]/2)</f>
        <v>0</v>
      </c>
    </row>
    <row r="73" spans="1:38" x14ac:dyDescent="0.25">
      <c r="A73" s="143"/>
      <c r="B73" s="33" t="e">
        <f>VLOOKUP(A73,Licencje[],10,FALSE)</f>
        <v>#N/A</v>
      </c>
      <c r="C73" s="33" t="e">
        <f>VLOOKUP(A73,Licencje[],5,FALSE)</f>
        <v>#N/A</v>
      </c>
      <c r="D73" s="25">
        <f>IFERROR(VLOOKUP(Kobiety[[#This Row],[Nazwisko i Imię]],'500 m'!$I$23:$J$40,2,0),0)</f>
        <v>0</v>
      </c>
      <c r="E73" s="25">
        <f>IFERROR(VLOOKUP(Kobiety[[#This Row],[Nazwisko i Imię]],'1000 m'!$I$23:$J$40,2,0),0)</f>
        <v>0</v>
      </c>
      <c r="F73" s="25">
        <f>IFERROR(VLOOKUP(Kobiety[[#This Row],[Nazwisko i Imię]],'3000 m'!$I$23:$J$40,2,0),0)</f>
        <v>0</v>
      </c>
      <c r="G73" s="25">
        <f>IFERROR(VLOOKUP(Kobiety[[#This Row],[Nazwisko i Imię]],'500 m'!$K$23:$L$40,2,0),0)</f>
        <v>0</v>
      </c>
      <c r="H73" s="25">
        <f>IFERROR(VLOOKUP(Kobiety[[#This Row],[Nazwisko i Imię]],'1500 m'!$I$23:$J$40,2,0),0)</f>
        <v>0</v>
      </c>
      <c r="I73" s="25">
        <f>IFERROR(VLOOKUP(Kobiety[[#This Row],[Nazwisko i Imię]],masowy!$I$23:$J$40,2,0),0)</f>
        <v>0</v>
      </c>
      <c r="J73" s="30">
        <f>IFERROR(VLOOKUP(Kobiety[[#This Row],[Nazwisko i Imię]],'500 m'!$M$23:$N$40,2,0),0)</f>
        <v>0</v>
      </c>
      <c r="K73" s="30">
        <f>IFERROR(VLOOKUP(Kobiety[[#This Row],[Nazwisko i Imię]],'1000 m'!$K$23:$L$40,2,0),0)</f>
        <v>0</v>
      </c>
      <c r="L73" s="30">
        <f>IFERROR(VLOOKUP(Kobiety[[#This Row],[Nazwisko i Imię]],'3000 m'!$K$23:$L$40,2,0),0)</f>
        <v>0</v>
      </c>
      <c r="M73" s="30">
        <f>IFERROR(VLOOKUP(Kobiety[[#This Row],[Nazwisko i Imię]],'500 m'!$O$23:$P$40,2,0),0)</f>
        <v>0</v>
      </c>
      <c r="N73" s="30">
        <f>IFERROR(VLOOKUP(Kobiety[[#This Row],[Nazwisko i Imię]],masowy!$K$23:$L$40,2,0),0)</f>
        <v>0</v>
      </c>
      <c r="O73" s="30">
        <f>IFERROR(VLOOKUP(Kobiety[[#This Row],[Nazwisko i Imię]],'1500 m'!$K$23:$L$40,2,0),0)</f>
        <v>0</v>
      </c>
      <c r="P73" s="26">
        <f>IFERROR(VLOOKUP(Kobiety[[#This Row],[Nazwisko i Imię]],'500 m'!$Q$23:$R$40,2,0),0)</f>
        <v>0</v>
      </c>
      <c r="Q73" s="47">
        <f>IFERROR(VLOOKUP(Kobiety[[#This Row],[Nazwisko i Imię]],'1000 m'!$M$23:$N$40,2,0),0)</f>
        <v>0</v>
      </c>
      <c r="R73" s="26">
        <f>IFERROR(VLOOKUP(Kobiety[[#This Row],[Nazwisko i Imię]],'3000 m'!$M$23:$N$40,2,0),0)</f>
        <v>0</v>
      </c>
      <c r="S73" s="26">
        <f>IFERROR(VLOOKUP(Kobiety[[#This Row],[Nazwisko i Imię]],'500 m'!$S$23:$T$40,2,0),0)</f>
        <v>0</v>
      </c>
      <c r="T73" s="26">
        <f>IFERROR(VLOOKUP(Kobiety[[#This Row],[Nazwisko i Imię]],'1500 m'!$M$23:$N$40,2,0),0)</f>
        <v>0</v>
      </c>
      <c r="U73" s="26">
        <f>IFERROR(VLOOKUP(Kobiety[[#This Row],[Nazwisko i Imię]],masowy!$M$23:$N$40,2,0),0)</f>
        <v>0</v>
      </c>
      <c r="V73" s="27">
        <f>IFERROR(VLOOKUP(Kobiety[[#This Row],[Nazwisko i Imię]],'500 m'!$U$23:$V$40,2,0),0)</f>
        <v>0</v>
      </c>
      <c r="W73" s="27">
        <f>IFERROR(VLOOKUP(Kobiety[[#This Row],[Nazwisko i Imię]],'1000 m'!$O$23:$P$40,2,0),0)</f>
        <v>0</v>
      </c>
      <c r="X73" s="27">
        <f>IFERROR(VLOOKUP(Kobiety[[#This Row],[Nazwisko i Imię]],'3000 m'!$O$23:$P$40,2,0),0)</f>
        <v>0</v>
      </c>
      <c r="Y73" s="27">
        <f>IFERROR(VLOOKUP(Kobiety[[#This Row],[Nazwisko i Imię]],'500 m'!$W$23:$X$40,2,0),0)</f>
        <v>0</v>
      </c>
      <c r="Z73" s="27">
        <f>IFERROR(VLOOKUP(Kobiety[[#This Row],[Nazwisko i Imię]],masowy!$O$23:$P$40,2,0),0)</f>
        <v>0</v>
      </c>
      <c r="AA73" s="27">
        <f>IFERROR(VLOOKUP(Kobiety[[#This Row],[Nazwisko i Imię]],'1500 m'!$O$23:$P$40,2,0),0)</f>
        <v>0</v>
      </c>
      <c r="AB73" s="28">
        <f>IFERROR(VLOOKUP(Kobiety[[#This Row],[Nazwisko i Imię]],'500 m'!$Y$23:$Z$40,2,0),0)</f>
        <v>0</v>
      </c>
      <c r="AC73" s="28">
        <f>IFERROR(VLOOKUP(Kobiety[[#This Row],[Nazwisko i Imię]],'1000 m'!$Q$23:$R$40,2,0),0)</f>
        <v>0</v>
      </c>
      <c r="AD73" s="28">
        <f>IFERROR(VLOOKUP(Kobiety[[#This Row],[Nazwisko i Imię]],'3000 m'!$Q$23:$R$40,2,0),0)</f>
        <v>0</v>
      </c>
      <c r="AE73" s="28">
        <f>IFERROR(VLOOKUP(Kobiety[[#This Row],[Nazwisko i Imię]],'1500 m'!$Q$23:$R$40,2,0),0)</f>
        <v>0</v>
      </c>
      <c r="AF73" s="28">
        <f>IFERROR(VLOOKUP(Kobiety[[#This Row],[Nazwisko i Imię]],masowy!$Q$23:$R$40,2,0),0)</f>
        <v>0</v>
      </c>
      <c r="AG73" s="29">
        <f t="shared" si="2"/>
        <v>0</v>
      </c>
      <c r="AH73" s="8">
        <f>SUM(Kobiety[[#This Row],[1000m bieg 5]],Kobiety[[#This Row],[1000m bieg 4]],Kobiety[[#This Row],[1000m bieg 3]],Kobiety[[#This Row],[1000m bieg 2]],Kobiety[[#This Row],[1000m bieg 1]])</f>
        <v>0</v>
      </c>
      <c r="AI73" s="29">
        <f>SUM(Kobiety[[#This Row],[1500m bieg 5]],Kobiety[[#This Row],[1500m bieg 4]],Kobiety[[#This Row],[1500m bieg 3]],Kobiety[[#This Row],[1500m bieg 2]],Kobiety[[#This Row],[1500m bieg 1]])</f>
        <v>0</v>
      </c>
      <c r="AJ73" s="19">
        <f>SUM(Kobiety[[#This Row],[3000m bieg 5]],Kobiety[[#This Row],[3000m bieg 4]],Kobiety[[#This Row],[3000m bieg 3]],Kobiety[[#This Row],[3000m bieg 2]],Kobiety[[#This Row],[3000m bieg 1]])</f>
        <v>0</v>
      </c>
      <c r="AK73" s="29">
        <f>SUM(Kobiety[[#This Row],[bieg masowy 5]],Kobiety[[#This Row],[bieg masowy bieg 1]],Kobiety[[#This Row],[bieg masowy 2]],Kobiety[[#This Row],[bieg masowy 4]],Kobiety[[#This Row],[bieg masowy 3]])</f>
        <v>0</v>
      </c>
      <c r="AL73" s="61" cm="1">
        <f t="array" ref="AL73">SUM(Kobiety[[#This Row],[500 m]:[Bieg masowy]]/2)</f>
        <v>0</v>
      </c>
    </row>
    <row r="74" spans="1:38" x14ac:dyDescent="0.25">
      <c r="A74" s="144"/>
      <c r="B74" s="33" t="e">
        <f>VLOOKUP(A74,Licencje[],10,FALSE)</f>
        <v>#N/A</v>
      </c>
      <c r="C74" s="33" t="e">
        <f>VLOOKUP(A74,Licencje[],5,FALSE)</f>
        <v>#N/A</v>
      </c>
      <c r="D74" s="45">
        <f>IFERROR(VLOOKUP(Kobiety[[#This Row],[Nazwisko i Imię]],'500 m'!$I$23:$J$40,2,0),0)</f>
        <v>0</v>
      </c>
      <c r="E74" s="45">
        <f>IFERROR(VLOOKUP(Kobiety[[#This Row],[Nazwisko i Imię]],'1000 m'!$I$23:$J$40,2,0),0)</f>
        <v>0</v>
      </c>
      <c r="F74" s="45">
        <f>IFERROR(VLOOKUP(Kobiety[[#This Row],[Nazwisko i Imię]],'3000 m'!$I$23:$J$40,2,0),0)</f>
        <v>0</v>
      </c>
      <c r="G74" s="45">
        <f>IFERROR(VLOOKUP(Kobiety[[#This Row],[Nazwisko i Imię]],'500 m'!$K$23:$L$40,2,0),0)</f>
        <v>0</v>
      </c>
      <c r="H74" s="45">
        <f>IFERROR(VLOOKUP(Kobiety[[#This Row],[Nazwisko i Imię]],'1500 m'!$I$23:$J$40,2,0),0)</f>
        <v>0</v>
      </c>
      <c r="I74" s="45">
        <f>IFERROR(VLOOKUP(Kobiety[[#This Row],[Nazwisko i Imię]],masowy!$I$23:$J$40,2,0),0)</f>
        <v>0</v>
      </c>
      <c r="J74" s="46">
        <f>IFERROR(VLOOKUP(Kobiety[[#This Row],[Nazwisko i Imię]],'500 m'!$M$23:$N$40,2,0),0)</f>
        <v>0</v>
      </c>
      <c r="K74" s="46">
        <f>IFERROR(VLOOKUP(Kobiety[[#This Row],[Nazwisko i Imię]],'1000 m'!$K$23:$L$40,2,0),0)</f>
        <v>0</v>
      </c>
      <c r="L74" s="46">
        <f>IFERROR(VLOOKUP(Kobiety[[#This Row],[Nazwisko i Imię]],'3000 m'!$K$23:$L$40,2,0),0)</f>
        <v>0</v>
      </c>
      <c r="M74" s="46">
        <f>IFERROR(VLOOKUP(Kobiety[[#This Row],[Nazwisko i Imię]],'500 m'!$O$23:$P$40,2,0),0)</f>
        <v>0</v>
      </c>
      <c r="N74" s="46">
        <f>IFERROR(VLOOKUP(Kobiety[[#This Row],[Nazwisko i Imię]],masowy!$K$23:$L$40,2,0),0)</f>
        <v>0</v>
      </c>
      <c r="O74" s="46">
        <f>IFERROR(VLOOKUP(Kobiety[[#This Row],[Nazwisko i Imię]],'1500 m'!$K$23:$L$40,2,0),0)</f>
        <v>0</v>
      </c>
      <c r="P74" s="47">
        <f>IFERROR(VLOOKUP(Kobiety[[#This Row],[Nazwisko i Imię]],'500 m'!$Q$23:$R$40,2,0),0)</f>
        <v>0</v>
      </c>
      <c r="Q74" s="47">
        <f>IFERROR(VLOOKUP(Kobiety[[#This Row],[Nazwisko i Imię]],'1000 m'!$M$23:$N$40,2,0),0)</f>
        <v>0</v>
      </c>
      <c r="R74" s="47">
        <f>IFERROR(VLOOKUP(Kobiety[[#This Row],[Nazwisko i Imię]],'3000 m'!$M$23:$N$40,2,0),0)</f>
        <v>0</v>
      </c>
      <c r="S74" s="47">
        <f>IFERROR(VLOOKUP(Kobiety[[#This Row],[Nazwisko i Imię]],'500 m'!$S$23:$T$40,2,0),0)</f>
        <v>0</v>
      </c>
      <c r="T74" s="47">
        <f>IFERROR(VLOOKUP(Kobiety[[#This Row],[Nazwisko i Imię]],'1500 m'!$M$23:$N$40,2,0),0)</f>
        <v>0</v>
      </c>
      <c r="U74" s="47">
        <f>IFERROR(VLOOKUP(Kobiety[[#This Row],[Nazwisko i Imię]],masowy!$M$23:$N$40,2,0),0)</f>
        <v>0</v>
      </c>
      <c r="V74" s="48">
        <f>IFERROR(VLOOKUP(Kobiety[[#This Row],[Nazwisko i Imię]],'500 m'!$U$23:$V$40,2,0),0)</f>
        <v>0</v>
      </c>
      <c r="W74" s="48">
        <f>IFERROR(VLOOKUP(Kobiety[[#This Row],[Nazwisko i Imię]],'1000 m'!$O$23:$P$40,2,0),0)</f>
        <v>0</v>
      </c>
      <c r="X74" s="48">
        <f>IFERROR(VLOOKUP(Kobiety[[#This Row],[Nazwisko i Imię]],'3000 m'!$O$23:$P$40,2,0),0)</f>
        <v>0</v>
      </c>
      <c r="Y74" s="48">
        <f>IFERROR(VLOOKUP(Kobiety[[#This Row],[Nazwisko i Imię]],'500 m'!$W$23:$X$40,2,0),0)</f>
        <v>0</v>
      </c>
      <c r="Z74" s="48">
        <f>IFERROR(VLOOKUP(Kobiety[[#This Row],[Nazwisko i Imię]],masowy!$O$23:$P$40,2,0),0)</f>
        <v>0</v>
      </c>
      <c r="AA74" s="48">
        <f>IFERROR(VLOOKUP(Kobiety[[#This Row],[Nazwisko i Imię]],'1500 m'!$O$23:$P$40,2,0),0)</f>
        <v>0</v>
      </c>
      <c r="AB74" s="49">
        <f>IFERROR(VLOOKUP(Kobiety[[#This Row],[Nazwisko i Imię]],'500 m'!$Y$23:$Z$40,2,0),0)</f>
        <v>0</v>
      </c>
      <c r="AC74" s="49">
        <f>IFERROR(VLOOKUP(Kobiety[[#This Row],[Nazwisko i Imię]],'1000 m'!$Q$23:$R$40,2,0),0)</f>
        <v>0</v>
      </c>
      <c r="AD74" s="49">
        <f>IFERROR(VLOOKUP(Kobiety[[#This Row],[Nazwisko i Imię]],'3000 m'!$Q$23:$R$40,2,0),0)</f>
        <v>0</v>
      </c>
      <c r="AE74" s="49">
        <f>IFERROR(VLOOKUP(Kobiety[[#This Row],[Nazwisko i Imię]],'1500 m'!$Q$23:$R$40,2,0),0)</f>
        <v>0</v>
      </c>
      <c r="AF74" s="49">
        <f>IFERROR(VLOOKUP(Kobiety[[#This Row],[Nazwisko i Imię]],masowy!$Q$23:$R$40,2,0),0)</f>
        <v>0</v>
      </c>
      <c r="AG74" s="29">
        <f t="shared" si="2"/>
        <v>0</v>
      </c>
      <c r="AH74" s="8">
        <f>SUM(Kobiety[[#This Row],[1000m bieg 5]],Kobiety[[#This Row],[1000m bieg 4]],Kobiety[[#This Row],[1000m bieg 3]],Kobiety[[#This Row],[1000m bieg 2]],Kobiety[[#This Row],[1000m bieg 1]])</f>
        <v>0</v>
      </c>
      <c r="AI74" s="50">
        <f>SUM(Kobiety[[#This Row],[1500m bieg 5]],Kobiety[[#This Row],[1500m bieg 4]],Kobiety[[#This Row],[1500m bieg 3]],Kobiety[[#This Row],[1500m bieg 2]],Kobiety[[#This Row],[1500m bieg 1]])</f>
        <v>0</v>
      </c>
      <c r="AJ74" s="19">
        <f>SUM(Kobiety[[#This Row],[3000m bieg 5]],Kobiety[[#This Row],[3000m bieg 4]],Kobiety[[#This Row],[3000m bieg 3]],Kobiety[[#This Row],[3000m bieg 2]],Kobiety[[#This Row],[3000m bieg 1]])</f>
        <v>0</v>
      </c>
      <c r="AK74" s="50">
        <f>SUM(Kobiety[[#This Row],[bieg masowy 5]],Kobiety[[#This Row],[bieg masowy bieg 1]],Kobiety[[#This Row],[bieg masowy 2]],Kobiety[[#This Row],[bieg masowy 4]],Kobiety[[#This Row],[bieg masowy 3]])</f>
        <v>0</v>
      </c>
      <c r="AL74" s="61" cm="1">
        <f t="array" ref="AL74">SUM(Kobiety[[#This Row],[500 m]:[Bieg masowy]]/2)</f>
        <v>0</v>
      </c>
    </row>
    <row r="75" spans="1:38" x14ac:dyDescent="0.25">
      <c r="A75" s="144"/>
      <c r="B75" s="33" t="e">
        <f>VLOOKUP(A75,Licencje[],10,FALSE)</f>
        <v>#N/A</v>
      </c>
      <c r="C75" s="33" t="e">
        <f>VLOOKUP(A75,Licencje[],5,FALSE)</f>
        <v>#N/A</v>
      </c>
      <c r="D75" s="25">
        <f>IFERROR(VLOOKUP(Kobiety[[#This Row],[Nazwisko i Imię]],'500 m'!$I$23:$J$40,2,0),0)</f>
        <v>0</v>
      </c>
      <c r="E75" s="45">
        <f>IFERROR(VLOOKUP(Kobiety[[#This Row],[Nazwisko i Imię]],'1000 m'!$I$23:$J$40,2,0),0)</f>
        <v>0</v>
      </c>
      <c r="F75" s="45">
        <f>IFERROR(VLOOKUP(Kobiety[[#This Row],[Nazwisko i Imię]],'3000 m'!$I$23:$J$40,2,0),0)</f>
        <v>0</v>
      </c>
      <c r="G75" s="45">
        <f>IFERROR(VLOOKUP(Kobiety[[#This Row],[Nazwisko i Imię]],'500 m'!$K$23:$L$40,2,0),0)</f>
        <v>0</v>
      </c>
      <c r="H75" s="45">
        <f>IFERROR(VLOOKUP(Kobiety[[#This Row],[Nazwisko i Imię]],'1500 m'!$I$23:$J$40,2,0),0)</f>
        <v>0</v>
      </c>
      <c r="I75" s="45">
        <f>IFERROR(VLOOKUP(Kobiety[[#This Row],[Nazwisko i Imię]],masowy!$I$23:$J$40,2,0),0)</f>
        <v>0</v>
      </c>
      <c r="J75" s="46">
        <f>IFERROR(VLOOKUP(Kobiety[[#This Row],[Nazwisko i Imię]],'500 m'!$M$23:$N$40,2,0),0)</f>
        <v>0</v>
      </c>
      <c r="K75" s="46">
        <f>IFERROR(VLOOKUP(Kobiety[[#This Row],[Nazwisko i Imię]],'1000 m'!$K$23:$L$40,2,0),0)</f>
        <v>0</v>
      </c>
      <c r="L75" s="46">
        <f>IFERROR(VLOOKUP(Kobiety[[#This Row],[Nazwisko i Imię]],'3000 m'!$K$23:$L$40,2,0),0)</f>
        <v>0</v>
      </c>
      <c r="M75" s="46">
        <f>IFERROR(VLOOKUP(Kobiety[[#This Row],[Nazwisko i Imię]],'500 m'!$O$23:$P$40,2,0),0)</f>
        <v>0</v>
      </c>
      <c r="N75" s="46">
        <f>IFERROR(VLOOKUP(Kobiety[[#This Row],[Nazwisko i Imię]],masowy!$K$23:$L$40,2,0),0)</f>
        <v>0</v>
      </c>
      <c r="O75" s="46">
        <f>IFERROR(VLOOKUP(Kobiety[[#This Row],[Nazwisko i Imię]],'1500 m'!$K$23:$L$40,2,0),0)</f>
        <v>0</v>
      </c>
      <c r="P75" s="47">
        <f>IFERROR(VLOOKUP(Kobiety[[#This Row],[Nazwisko i Imię]],'500 m'!$Q$23:$R$40,2,0),0)</f>
        <v>0</v>
      </c>
      <c r="Q75" s="47">
        <f>IFERROR(VLOOKUP(Kobiety[[#This Row],[Nazwisko i Imię]],'1000 m'!$M$23:$N$40,2,0),0)</f>
        <v>0</v>
      </c>
      <c r="R75" s="47">
        <f>IFERROR(VLOOKUP(Kobiety[[#This Row],[Nazwisko i Imię]],'3000 m'!$M$23:$N$40,2,0),0)</f>
        <v>0</v>
      </c>
      <c r="S75" s="47">
        <f>IFERROR(VLOOKUP(Kobiety[[#This Row],[Nazwisko i Imię]],'500 m'!$S$23:$T$40,2,0),0)</f>
        <v>0</v>
      </c>
      <c r="T75" s="47">
        <f>IFERROR(VLOOKUP(Kobiety[[#This Row],[Nazwisko i Imię]],'1500 m'!$M$23:$N$40,2,0),0)</f>
        <v>0</v>
      </c>
      <c r="U75" s="47">
        <f>IFERROR(VLOOKUP(Kobiety[[#This Row],[Nazwisko i Imię]],masowy!$M$23:$N$40,2,0),0)</f>
        <v>0</v>
      </c>
      <c r="V75" s="48">
        <f>IFERROR(VLOOKUP(Kobiety[[#This Row],[Nazwisko i Imię]],'500 m'!$U$23:$V$40,2,0),0)</f>
        <v>0</v>
      </c>
      <c r="W75" s="48">
        <f>IFERROR(VLOOKUP(Kobiety[[#This Row],[Nazwisko i Imię]],'1000 m'!$O$23:$P$40,2,0),0)</f>
        <v>0</v>
      </c>
      <c r="X75" s="48">
        <f>IFERROR(VLOOKUP(Kobiety[[#This Row],[Nazwisko i Imię]],'3000 m'!$O$23:$P$40,2,0),0)</f>
        <v>0</v>
      </c>
      <c r="Y75" s="48">
        <f>IFERROR(VLOOKUP(Kobiety[[#This Row],[Nazwisko i Imię]],'500 m'!$W$23:$X$40,2,0),0)</f>
        <v>0</v>
      </c>
      <c r="Z75" s="48">
        <f>IFERROR(VLOOKUP(Kobiety[[#This Row],[Nazwisko i Imię]],masowy!$O$23:$P$40,2,0),0)</f>
        <v>0</v>
      </c>
      <c r="AA75" s="48">
        <f>IFERROR(VLOOKUP(Kobiety[[#This Row],[Nazwisko i Imię]],'1500 m'!$O$23:$P$40,2,0),0)</f>
        <v>0</v>
      </c>
      <c r="AB75" s="49">
        <f>IFERROR(VLOOKUP(Kobiety[[#This Row],[Nazwisko i Imię]],'500 m'!$Y$23:$Z$40,2,0),0)</f>
        <v>0</v>
      </c>
      <c r="AC75" s="49">
        <f>IFERROR(VLOOKUP(Kobiety[[#This Row],[Nazwisko i Imię]],'1000 m'!$Q$23:$R$40,2,0),0)</f>
        <v>0</v>
      </c>
      <c r="AD75" s="49">
        <f>IFERROR(VLOOKUP(Kobiety[[#This Row],[Nazwisko i Imię]],'3000 m'!$Q$23:$R$40,2,0),0)</f>
        <v>0</v>
      </c>
      <c r="AE75" s="49">
        <f>IFERROR(VLOOKUP(Kobiety[[#This Row],[Nazwisko i Imię]],'1500 m'!$Q$23:$R$40,2,0),0)</f>
        <v>0</v>
      </c>
      <c r="AF75" s="49">
        <f>IFERROR(VLOOKUP(Kobiety[[#This Row],[Nazwisko i Imię]],masowy!$Q$23:$R$40,2,0),0)</f>
        <v>0</v>
      </c>
      <c r="AG75" s="29">
        <f t="shared" si="2"/>
        <v>0</v>
      </c>
      <c r="AH75" s="8">
        <f>SUM(Kobiety[[#This Row],[1000m bieg 5]],Kobiety[[#This Row],[1000m bieg 4]],Kobiety[[#This Row],[1000m bieg 3]],Kobiety[[#This Row],[1000m bieg 2]],Kobiety[[#This Row],[1000m bieg 1]])</f>
        <v>0</v>
      </c>
      <c r="AI75" s="50">
        <f>SUM(Kobiety[[#This Row],[1500m bieg 5]],Kobiety[[#This Row],[1500m bieg 4]],Kobiety[[#This Row],[1500m bieg 3]],Kobiety[[#This Row],[1500m bieg 2]],Kobiety[[#This Row],[1500m bieg 1]])</f>
        <v>0</v>
      </c>
      <c r="AJ75" s="19">
        <f>SUM(Kobiety[[#This Row],[3000m bieg 5]],Kobiety[[#This Row],[3000m bieg 4]],Kobiety[[#This Row],[3000m bieg 3]],Kobiety[[#This Row],[3000m bieg 2]],Kobiety[[#This Row],[3000m bieg 1]])</f>
        <v>0</v>
      </c>
      <c r="AK75" s="50">
        <f>SUM(Kobiety[[#This Row],[bieg masowy 5]],Kobiety[[#This Row],[bieg masowy bieg 1]],Kobiety[[#This Row],[bieg masowy 2]],Kobiety[[#This Row],[bieg masowy 4]],Kobiety[[#This Row],[bieg masowy 3]])</f>
        <v>0</v>
      </c>
      <c r="AL75" s="61" cm="1">
        <f t="array" ref="AL75">SUM(Kobiety[[#This Row],[500 m]:[Bieg masowy]]/2)</f>
        <v>0</v>
      </c>
    </row>
    <row r="76" spans="1:38" x14ac:dyDescent="0.25">
      <c r="A76" s="143"/>
      <c r="B76" s="33" t="e">
        <f>VLOOKUP(A76,Licencje[],10,FALSE)</f>
        <v>#N/A</v>
      </c>
      <c r="C76" s="33" t="e">
        <f>VLOOKUP(A76,Licencje[],5,FALSE)</f>
        <v>#N/A</v>
      </c>
      <c r="D76" s="25">
        <f>IFERROR(VLOOKUP(Kobiety[[#This Row],[Nazwisko i Imię]],'500 m'!$I$23:$J$40,2,0),0)</f>
        <v>0</v>
      </c>
      <c r="E76" s="25">
        <f>IFERROR(VLOOKUP(Kobiety[[#This Row],[Nazwisko i Imię]],'1000 m'!$I$23:$J$40,2,0),0)</f>
        <v>0</v>
      </c>
      <c r="F76" s="25">
        <f>IFERROR(VLOOKUP(Kobiety[[#This Row],[Nazwisko i Imię]],'3000 m'!$I$23:$J$40,2,0),0)</f>
        <v>0</v>
      </c>
      <c r="G76" s="25">
        <f>IFERROR(VLOOKUP(Kobiety[[#This Row],[Nazwisko i Imię]],'500 m'!$K$23:$L$40,2,0),0)</f>
        <v>0</v>
      </c>
      <c r="H76" s="25">
        <f>IFERROR(VLOOKUP(Kobiety[[#This Row],[Nazwisko i Imię]],'1500 m'!$I$23:$J$40,2,0),0)</f>
        <v>0</v>
      </c>
      <c r="I76" s="25">
        <f>IFERROR(VLOOKUP(Kobiety[[#This Row],[Nazwisko i Imię]],masowy!$I$23:$J$40,2,0),0)</f>
        <v>0</v>
      </c>
      <c r="J76" s="30">
        <f>IFERROR(VLOOKUP(Kobiety[[#This Row],[Nazwisko i Imię]],'500 m'!$M$23:$N$40,2,0),0)</f>
        <v>0</v>
      </c>
      <c r="K76" s="30">
        <f>IFERROR(VLOOKUP(Kobiety[[#This Row],[Nazwisko i Imię]],'1000 m'!$K$23:$L$40,2,0),0)</f>
        <v>0</v>
      </c>
      <c r="L76" s="30">
        <f>IFERROR(VLOOKUP(Kobiety[[#This Row],[Nazwisko i Imię]],'3000 m'!$K$23:$L$40,2,0),0)</f>
        <v>0</v>
      </c>
      <c r="M76" s="30">
        <f>IFERROR(VLOOKUP(Kobiety[[#This Row],[Nazwisko i Imię]],'500 m'!$O$23:$P$40,2,0),0)</f>
        <v>0</v>
      </c>
      <c r="N76" s="30">
        <f>IFERROR(VLOOKUP(Kobiety[[#This Row],[Nazwisko i Imię]],masowy!$K$23:$L$40,2,0),0)</f>
        <v>0</v>
      </c>
      <c r="O76" s="30">
        <f>IFERROR(VLOOKUP(Kobiety[[#This Row],[Nazwisko i Imię]],'1500 m'!$K$23:$L$40,2,0),0)</f>
        <v>0</v>
      </c>
      <c r="P76" s="26">
        <f>IFERROR(VLOOKUP(Kobiety[[#This Row],[Nazwisko i Imię]],'500 m'!$Q$23:$R$40,2,0),0)</f>
        <v>0</v>
      </c>
      <c r="Q76" s="26">
        <f>IFERROR(VLOOKUP(Kobiety[[#This Row],[Nazwisko i Imię]],'1000 m'!$M$23:$N$40,2,0),0)</f>
        <v>0</v>
      </c>
      <c r="R76" s="26">
        <f>IFERROR(VLOOKUP(Kobiety[[#This Row],[Nazwisko i Imię]],'3000 m'!$M$23:$N$40,2,0),0)</f>
        <v>0</v>
      </c>
      <c r="S76" s="26">
        <f>IFERROR(VLOOKUP(Kobiety[[#This Row],[Nazwisko i Imię]],'500 m'!$S$23:$T$40,2,0),0)</f>
        <v>0</v>
      </c>
      <c r="T76" s="26">
        <f>IFERROR(VLOOKUP(Kobiety[[#This Row],[Nazwisko i Imię]],'1500 m'!$M$23:$N$40,2,0),0)</f>
        <v>0</v>
      </c>
      <c r="U76" s="26">
        <f>IFERROR(VLOOKUP(Kobiety[[#This Row],[Nazwisko i Imię]],masowy!$M$23:$N$40,2,0),0)</f>
        <v>0</v>
      </c>
      <c r="V76" s="27">
        <f>IFERROR(VLOOKUP(Kobiety[[#This Row],[Nazwisko i Imię]],'500 m'!$U$23:$V$40,2,0),0)</f>
        <v>0</v>
      </c>
      <c r="W76" s="27">
        <f>IFERROR(VLOOKUP(Kobiety[[#This Row],[Nazwisko i Imię]],'1000 m'!$O$23:$P$40,2,0),0)</f>
        <v>0</v>
      </c>
      <c r="X76" s="27">
        <f>IFERROR(VLOOKUP(Kobiety[[#This Row],[Nazwisko i Imię]],'3000 m'!$O$23:$P$40,2,0),0)</f>
        <v>0</v>
      </c>
      <c r="Y76" s="27">
        <f>IFERROR(VLOOKUP(Kobiety[[#This Row],[Nazwisko i Imię]],'500 m'!$W$23:$X$40,2,0),0)</f>
        <v>0</v>
      </c>
      <c r="Z76" s="27">
        <f>IFERROR(VLOOKUP(Kobiety[[#This Row],[Nazwisko i Imię]],masowy!$O$23:$P$40,2,0),0)</f>
        <v>0</v>
      </c>
      <c r="AA76" s="27">
        <f>IFERROR(VLOOKUP(Kobiety[[#This Row],[Nazwisko i Imię]],'1500 m'!$O$23:$P$40,2,0),0)</f>
        <v>0</v>
      </c>
      <c r="AB76" s="28">
        <f>IFERROR(VLOOKUP(Kobiety[[#This Row],[Nazwisko i Imię]],'500 m'!$Y$23:$Z$40,2,0),0)</f>
        <v>0</v>
      </c>
      <c r="AC76" s="28">
        <f>IFERROR(VLOOKUP(Kobiety[[#This Row],[Nazwisko i Imię]],'1000 m'!$Q$23:$R$40,2,0),0)</f>
        <v>0</v>
      </c>
      <c r="AD76" s="28">
        <f>IFERROR(VLOOKUP(Kobiety[[#This Row],[Nazwisko i Imię]],'3000 m'!$Q$23:$R$40,2,0),0)</f>
        <v>0</v>
      </c>
      <c r="AE76" s="28">
        <f>IFERROR(VLOOKUP(Kobiety[[#This Row],[Nazwisko i Imię]],'1500 m'!$Q$23:$R$40,2,0),0)</f>
        <v>0</v>
      </c>
      <c r="AF76" s="28">
        <f>IFERROR(VLOOKUP(Kobiety[[#This Row],[Nazwisko i Imię]],masowy!$Q$23:$R$40,2,0),0)</f>
        <v>0</v>
      </c>
      <c r="AG76" s="29">
        <f t="shared" si="2"/>
        <v>0</v>
      </c>
      <c r="AH76" s="29">
        <f>SUM(Kobiety[[#This Row],[1000m bieg 5]],Kobiety[[#This Row],[1000m bieg 4]],Kobiety[[#This Row],[1000m bieg 3]],Kobiety[[#This Row],[1000m bieg 2]],Kobiety[[#This Row],[1000m bieg 1]])</f>
        <v>0</v>
      </c>
      <c r="AI76" s="29">
        <f>SUM(Kobiety[[#This Row],[1500m bieg 5]],Kobiety[[#This Row],[1500m bieg 4]],Kobiety[[#This Row],[1500m bieg 3]],Kobiety[[#This Row],[1500m bieg 2]],Kobiety[[#This Row],[1500m bieg 1]])</f>
        <v>0</v>
      </c>
      <c r="AJ76" s="41">
        <f>SUM(Kobiety[[#This Row],[3000m bieg 5]],Kobiety[[#This Row],[3000m bieg 4]],Kobiety[[#This Row],[3000m bieg 3]],Kobiety[[#This Row],[3000m bieg 2]],Kobiety[[#This Row],[3000m bieg 1]])</f>
        <v>0</v>
      </c>
      <c r="AK76" s="29">
        <f>SUM(Kobiety[[#This Row],[bieg masowy 5]],Kobiety[[#This Row],[bieg masowy bieg 1]],Kobiety[[#This Row],[bieg masowy 2]],Kobiety[[#This Row],[bieg masowy 4]],Kobiety[[#This Row],[bieg masowy 3]])</f>
        <v>0</v>
      </c>
      <c r="AL76" s="61" cm="1">
        <f t="array" ref="AL76">SUM(Kobiety[[#This Row],[500 m]:[Bieg masowy]]/2)</f>
        <v>0</v>
      </c>
    </row>
    <row r="77" spans="1:38" x14ac:dyDescent="0.25">
      <c r="A77" s="143"/>
      <c r="B77" s="33" t="e">
        <f>VLOOKUP(A77,Licencje[],10,FALSE)</f>
        <v>#N/A</v>
      </c>
      <c r="C77" s="33" t="e">
        <f>VLOOKUP(A77,Licencje[],5,FALSE)</f>
        <v>#N/A</v>
      </c>
      <c r="D77" s="25">
        <f>IFERROR(VLOOKUP(Kobiety[[#This Row],[Nazwisko i Imię]],'500 m'!$I$23:$J$40,2,0),0)</f>
        <v>0</v>
      </c>
      <c r="E77" s="25">
        <f>IFERROR(VLOOKUP(Kobiety[[#This Row],[Nazwisko i Imię]],'1000 m'!$I$23:$J$40,2,0),0)</f>
        <v>0</v>
      </c>
      <c r="F77" s="25">
        <f>IFERROR(VLOOKUP(Kobiety[[#This Row],[Nazwisko i Imię]],'3000 m'!$I$23:$J$40,2,0),0)</f>
        <v>0</v>
      </c>
      <c r="G77" s="25">
        <f>IFERROR(VLOOKUP(Kobiety[[#This Row],[Nazwisko i Imię]],'500 m'!$K$23:$L$40,2,0),0)</f>
        <v>0</v>
      </c>
      <c r="H77" s="25">
        <f>IFERROR(VLOOKUP(Kobiety[[#This Row],[Nazwisko i Imię]],'1500 m'!$I$23:$J$40,2,0),0)</f>
        <v>0</v>
      </c>
      <c r="I77" s="25">
        <f>IFERROR(VLOOKUP(Kobiety[[#This Row],[Nazwisko i Imię]],masowy!$I$23:$J$40,2,0),0)</f>
        <v>0</v>
      </c>
      <c r="J77" s="30">
        <f>IFERROR(VLOOKUP(Kobiety[[#This Row],[Nazwisko i Imię]],'500 m'!$M$23:$N$40,2,0),0)</f>
        <v>0</v>
      </c>
      <c r="K77" s="30">
        <f>IFERROR(VLOOKUP(Kobiety[[#This Row],[Nazwisko i Imię]],'1000 m'!$K$23:$L$40,2,0),0)</f>
        <v>0</v>
      </c>
      <c r="L77" s="30">
        <f>IFERROR(VLOOKUP(Kobiety[[#This Row],[Nazwisko i Imię]],'3000 m'!$K$23:$L$40,2,0),0)</f>
        <v>0</v>
      </c>
      <c r="M77" s="30">
        <f>IFERROR(VLOOKUP(Kobiety[[#This Row],[Nazwisko i Imię]],'500 m'!$O$23:$P$40,2,0),0)</f>
        <v>0</v>
      </c>
      <c r="N77" s="30">
        <f>IFERROR(VLOOKUP(Kobiety[[#This Row],[Nazwisko i Imię]],masowy!$K$23:$L$40,2,0),0)</f>
        <v>0</v>
      </c>
      <c r="O77" s="30">
        <f>IFERROR(VLOOKUP(Kobiety[[#This Row],[Nazwisko i Imię]],'1500 m'!$K$23:$L$40,2,0),0)</f>
        <v>0</v>
      </c>
      <c r="P77" s="26">
        <f>IFERROR(VLOOKUP(Kobiety[[#This Row],[Nazwisko i Imię]],'500 m'!$Q$23:$R$40,2,0),0)</f>
        <v>0</v>
      </c>
      <c r="Q77" s="47">
        <f>IFERROR(VLOOKUP(Kobiety[[#This Row],[Nazwisko i Imię]],'1000 m'!$M$23:$N$40,2,0),0)</f>
        <v>0</v>
      </c>
      <c r="R77" s="26">
        <f>IFERROR(VLOOKUP(Kobiety[[#This Row],[Nazwisko i Imię]],'3000 m'!$M$23:$N$40,2,0),0)</f>
        <v>0</v>
      </c>
      <c r="S77" s="26">
        <f>IFERROR(VLOOKUP(Kobiety[[#This Row],[Nazwisko i Imię]],'500 m'!$S$23:$T$40,2,0),0)</f>
        <v>0</v>
      </c>
      <c r="T77" s="26">
        <f>IFERROR(VLOOKUP(Kobiety[[#This Row],[Nazwisko i Imię]],'1500 m'!$M$23:$N$40,2,0),0)</f>
        <v>0</v>
      </c>
      <c r="U77" s="26">
        <f>IFERROR(VLOOKUP(Kobiety[[#This Row],[Nazwisko i Imię]],masowy!$M$23:$N$40,2,0),0)</f>
        <v>0</v>
      </c>
      <c r="V77" s="27">
        <f>IFERROR(VLOOKUP(Kobiety[[#This Row],[Nazwisko i Imię]],'500 m'!$U$23:$V$40,2,0),0)</f>
        <v>0</v>
      </c>
      <c r="W77" s="27">
        <f>IFERROR(VLOOKUP(Kobiety[[#This Row],[Nazwisko i Imię]],'1000 m'!$O$23:$P$40,2,0),0)</f>
        <v>0</v>
      </c>
      <c r="X77" s="27">
        <f>IFERROR(VLOOKUP(Kobiety[[#This Row],[Nazwisko i Imię]],'3000 m'!$O$23:$P$40,2,0),0)</f>
        <v>0</v>
      </c>
      <c r="Y77" s="27">
        <f>IFERROR(VLOOKUP(Kobiety[[#This Row],[Nazwisko i Imię]],'500 m'!$W$23:$X$40,2,0),0)</f>
        <v>0</v>
      </c>
      <c r="Z77" s="27">
        <f>IFERROR(VLOOKUP(Kobiety[[#This Row],[Nazwisko i Imię]],masowy!$O$23:$P$40,2,0),0)</f>
        <v>0</v>
      </c>
      <c r="AA77" s="27">
        <f>IFERROR(VLOOKUP(Kobiety[[#This Row],[Nazwisko i Imię]],'1500 m'!$O$23:$P$40,2,0),0)</f>
        <v>0</v>
      </c>
      <c r="AB77" s="28">
        <f>IFERROR(VLOOKUP(Kobiety[[#This Row],[Nazwisko i Imię]],'500 m'!$Y$23:$Z$40,2,0),0)</f>
        <v>0</v>
      </c>
      <c r="AC77" s="28">
        <f>IFERROR(VLOOKUP(Kobiety[[#This Row],[Nazwisko i Imię]],'1000 m'!$Q$23:$R$40,2,0),0)</f>
        <v>0</v>
      </c>
      <c r="AD77" s="28">
        <f>IFERROR(VLOOKUP(Kobiety[[#This Row],[Nazwisko i Imię]],'3000 m'!$Q$23:$R$40,2,0),0)</f>
        <v>0</v>
      </c>
      <c r="AE77" s="28">
        <f>IFERROR(VLOOKUP(Kobiety[[#This Row],[Nazwisko i Imię]],'1500 m'!$Q$23:$R$40,2,0),0)</f>
        <v>0</v>
      </c>
      <c r="AF77" s="28">
        <f>IFERROR(VLOOKUP(Kobiety[[#This Row],[Nazwisko i Imię]],masowy!$Q$23:$R$40,2,0),0)</f>
        <v>0</v>
      </c>
      <c r="AG77" s="29">
        <f t="shared" si="2"/>
        <v>0</v>
      </c>
      <c r="AH77" s="29">
        <f>SUM(Kobiety[[#This Row],[1000m bieg 5]],Kobiety[[#This Row],[1000m bieg 4]],Kobiety[[#This Row],[1000m bieg 3]],Kobiety[[#This Row],[1000m bieg 2]],Kobiety[[#This Row],[1000m bieg 1]])</f>
        <v>0</v>
      </c>
      <c r="AI77" s="29">
        <f>SUM(Kobiety[[#This Row],[1500m bieg 5]],Kobiety[[#This Row],[1500m bieg 4]],Kobiety[[#This Row],[1500m bieg 3]],Kobiety[[#This Row],[1500m bieg 2]],Kobiety[[#This Row],[1500m bieg 1]])</f>
        <v>0</v>
      </c>
      <c r="AJ77" s="41">
        <f>SUM(Kobiety[[#This Row],[3000m bieg 5]],Kobiety[[#This Row],[3000m bieg 4]],Kobiety[[#This Row],[3000m bieg 3]],Kobiety[[#This Row],[3000m bieg 2]],Kobiety[[#This Row],[3000m bieg 1]])</f>
        <v>0</v>
      </c>
      <c r="AK77" s="29">
        <f>SUM(Kobiety[[#This Row],[bieg masowy 5]],Kobiety[[#This Row],[bieg masowy bieg 1]],Kobiety[[#This Row],[bieg masowy 2]],Kobiety[[#This Row],[bieg masowy 4]],Kobiety[[#This Row],[bieg masowy 3]])</f>
        <v>0</v>
      </c>
      <c r="AL77" s="61" cm="1">
        <f t="array" ref="AL77">SUM(Kobiety[[#This Row],[500 m]:[Bieg masowy]]/2)</f>
        <v>0</v>
      </c>
    </row>
    <row r="78" spans="1:38" x14ac:dyDescent="0.25">
      <c r="A78" s="144"/>
      <c r="B78" s="44" t="e">
        <f>VLOOKUP(A78,Licencje[],10,FALSE)</f>
        <v>#N/A</v>
      </c>
      <c r="C78" s="44" t="e">
        <f>VLOOKUP(A78,Licencje[],5,FALSE)</f>
        <v>#N/A</v>
      </c>
      <c r="D78" s="45">
        <f>IFERROR(VLOOKUP(Kobiety[[#This Row],[Nazwisko i Imię]],'500 m'!$I$23:$J$40,2,0),0)</f>
        <v>0</v>
      </c>
      <c r="E78" s="45">
        <f>IFERROR(VLOOKUP(Kobiety[[#This Row],[Nazwisko i Imię]],'1000 m'!$I$23:$J$40,2,0),0)</f>
        <v>0</v>
      </c>
      <c r="F78" s="45">
        <f>IFERROR(VLOOKUP(Kobiety[[#This Row],[Nazwisko i Imię]],'3000 m'!$I$23:$J$40,2,0),0)</f>
        <v>0</v>
      </c>
      <c r="G78" s="45">
        <f>IFERROR(VLOOKUP(Kobiety[[#This Row],[Nazwisko i Imię]],'500 m'!$K$23:$L$40,2,0),0)</f>
        <v>0</v>
      </c>
      <c r="H78" s="45">
        <f>IFERROR(VLOOKUP(Kobiety[[#This Row],[Nazwisko i Imię]],'1500 m'!$I$23:$J$40,2,0),0)</f>
        <v>0</v>
      </c>
      <c r="I78" s="45">
        <f>IFERROR(VLOOKUP(Kobiety[[#This Row],[Nazwisko i Imię]],masowy!$I$23:$J$40,2,0),0)</f>
        <v>0</v>
      </c>
      <c r="J78" s="46">
        <f>IFERROR(VLOOKUP(Kobiety[[#This Row],[Nazwisko i Imię]],'500 m'!$M$23:$N$40,2,0),0)</f>
        <v>0</v>
      </c>
      <c r="K78" s="46">
        <f>IFERROR(VLOOKUP(Kobiety[[#This Row],[Nazwisko i Imię]],'1000 m'!$K$23:$L$40,2,0),0)</f>
        <v>0</v>
      </c>
      <c r="L78" s="46">
        <f>IFERROR(VLOOKUP(Kobiety[[#This Row],[Nazwisko i Imię]],'3000 m'!$K$23:$L$40,2,0),0)</f>
        <v>0</v>
      </c>
      <c r="M78" s="46">
        <f>IFERROR(VLOOKUP(Kobiety[[#This Row],[Nazwisko i Imię]],'500 m'!$O$23:$P$40,2,0),0)</f>
        <v>0</v>
      </c>
      <c r="N78" s="46">
        <f>IFERROR(VLOOKUP(Kobiety[[#This Row],[Nazwisko i Imię]],masowy!$K$23:$L$40,2,0),0)</f>
        <v>0</v>
      </c>
      <c r="O78" s="46">
        <f>IFERROR(VLOOKUP(Kobiety[[#This Row],[Nazwisko i Imię]],'1500 m'!$K$23:$L$40,2,0),0)</f>
        <v>0</v>
      </c>
      <c r="P78" s="47">
        <f>IFERROR(VLOOKUP(Kobiety[[#This Row],[Nazwisko i Imię]],'500 m'!$Q$23:$R$40,2,0),0)</f>
        <v>0</v>
      </c>
      <c r="Q78" s="47">
        <f>IFERROR(VLOOKUP(Kobiety[[#This Row],[Nazwisko i Imię]],'1000 m'!$M$23:$N$40,2,0),0)</f>
        <v>0</v>
      </c>
      <c r="R78" s="47">
        <f>IFERROR(VLOOKUP(Kobiety[[#This Row],[Nazwisko i Imię]],'3000 m'!$M$23:$N$40,2,0),0)</f>
        <v>0</v>
      </c>
      <c r="S78" s="47">
        <f>IFERROR(VLOOKUP(Kobiety[[#This Row],[Nazwisko i Imię]],'500 m'!$S$23:$T$40,2,0),0)</f>
        <v>0</v>
      </c>
      <c r="T78" s="47">
        <f>IFERROR(VLOOKUP(Kobiety[[#This Row],[Nazwisko i Imię]],'1500 m'!$M$23:$N$40,2,0),0)</f>
        <v>0</v>
      </c>
      <c r="U78" s="47">
        <f>IFERROR(VLOOKUP(Kobiety[[#This Row],[Nazwisko i Imię]],masowy!$M$23:$N$40,2,0),0)</f>
        <v>0</v>
      </c>
      <c r="V78" s="48">
        <f>IFERROR(VLOOKUP(Kobiety[[#This Row],[Nazwisko i Imię]],'500 m'!$U$23:$V$40,2,0),0)</f>
        <v>0</v>
      </c>
      <c r="W78" s="48">
        <f>IFERROR(VLOOKUP(Kobiety[[#This Row],[Nazwisko i Imię]],'1000 m'!$O$23:$P$40,2,0),0)</f>
        <v>0</v>
      </c>
      <c r="X78" s="48">
        <f>IFERROR(VLOOKUP(Kobiety[[#This Row],[Nazwisko i Imię]],'3000 m'!$O$23:$P$40,2,0),0)</f>
        <v>0</v>
      </c>
      <c r="Y78" s="48">
        <f>IFERROR(VLOOKUP(Kobiety[[#This Row],[Nazwisko i Imię]],'500 m'!$W$23:$X$40,2,0),0)</f>
        <v>0</v>
      </c>
      <c r="Z78" s="48">
        <f>IFERROR(VLOOKUP(Kobiety[[#This Row],[Nazwisko i Imię]],masowy!$O$23:$P$40,2,0),0)</f>
        <v>0</v>
      </c>
      <c r="AA78" s="48">
        <f>IFERROR(VLOOKUP(Kobiety[[#This Row],[Nazwisko i Imię]],'1500 m'!$O$23:$P$40,2,0),0)</f>
        <v>0</v>
      </c>
      <c r="AB78" s="49">
        <f>IFERROR(VLOOKUP(Kobiety[[#This Row],[Nazwisko i Imię]],'500 m'!$Y$23:$Z$40,2,0),0)</f>
        <v>0</v>
      </c>
      <c r="AC78" s="49">
        <f>IFERROR(VLOOKUP(Kobiety[[#This Row],[Nazwisko i Imię]],'1000 m'!$Q$23:$R$40,2,0),0)</f>
        <v>0</v>
      </c>
      <c r="AD78" s="49">
        <f>IFERROR(VLOOKUP(Kobiety[[#This Row],[Nazwisko i Imię]],'3000 m'!$Q$23:$R$40,2,0),0)</f>
        <v>0</v>
      </c>
      <c r="AE78" s="49">
        <f>IFERROR(VLOOKUP(Kobiety[[#This Row],[Nazwisko i Imię]],'1500 m'!$Q$23:$R$40,2,0),0)</f>
        <v>0</v>
      </c>
      <c r="AF78" s="49">
        <f>IFERROR(VLOOKUP(Kobiety[[#This Row],[Nazwisko i Imię]],masowy!$Q$23:$R$40,2,0),0)</f>
        <v>0</v>
      </c>
      <c r="AG78" s="50">
        <f t="shared" si="2"/>
        <v>0</v>
      </c>
      <c r="AH78" s="50">
        <f>SUM(Kobiety[[#This Row],[1000m bieg 5]],Kobiety[[#This Row],[1000m bieg 4]],Kobiety[[#This Row],[1000m bieg 3]],Kobiety[[#This Row],[1000m bieg 2]],Kobiety[[#This Row],[1000m bieg 1]])</f>
        <v>0</v>
      </c>
      <c r="AI78" s="50">
        <f>SUM(Kobiety[[#This Row],[1500m bieg 5]],Kobiety[[#This Row],[1500m bieg 4]],Kobiety[[#This Row],[1500m bieg 3]],Kobiety[[#This Row],[1500m bieg 2]],Kobiety[[#This Row],[1500m bieg 1]])</f>
        <v>0</v>
      </c>
      <c r="AJ78" s="104">
        <f>SUM(Kobiety[[#This Row],[3000m bieg 5]],Kobiety[[#This Row],[3000m bieg 4]],Kobiety[[#This Row],[3000m bieg 3]],Kobiety[[#This Row],[3000m bieg 2]],Kobiety[[#This Row],[3000m bieg 1]])</f>
        <v>0</v>
      </c>
      <c r="AK78" s="50">
        <f>SUM(Kobiety[[#This Row],[bieg masowy 5]],Kobiety[[#This Row],[bieg masowy bieg 1]],Kobiety[[#This Row],[bieg masowy 2]],Kobiety[[#This Row],[bieg masowy 4]],Kobiety[[#This Row],[bieg masowy 3]])</f>
        <v>0</v>
      </c>
      <c r="AL78" s="61">
        <f t="array" ref="AL78">SUM(Kobiety[[#This Row],[500 m]:[Bieg masowy]]/2)</f>
        <v>0</v>
      </c>
    </row>
    <row r="79" spans="1:38" x14ac:dyDescent="0.25">
      <c r="A79" s="144"/>
      <c r="B79" s="20" t="e">
        <f>VLOOKUP(A79,Licencje[],10,FALSE)</f>
        <v>#N/A</v>
      </c>
      <c r="C79" s="42" t="e">
        <f>VLOOKUP(A79,Licencje[],5,FALSE)</f>
        <v>#N/A</v>
      </c>
      <c r="D79" s="45">
        <f>IFERROR(VLOOKUP(Kobiety[[#This Row],[Nazwisko i Imię]],'500 m'!$I$23:$J$40,2,0),0)</f>
        <v>0</v>
      </c>
      <c r="E79" s="45">
        <f>IFERROR(VLOOKUP(Kobiety[[#This Row],[Nazwisko i Imię]],'1000 m'!$I$23:$J$40,2,0),0)</f>
        <v>0</v>
      </c>
      <c r="F79" s="45">
        <f>IFERROR(VLOOKUP(Kobiety[[#This Row],[Nazwisko i Imię]],'3000 m'!$I$23:$J$40,2,0),0)</f>
        <v>0</v>
      </c>
      <c r="G79" s="45">
        <f>IFERROR(VLOOKUP(Kobiety[[#This Row],[Nazwisko i Imię]],'500 m'!$K$23:$L$40,2,0),0)</f>
        <v>0</v>
      </c>
      <c r="H79" s="45">
        <f>IFERROR(VLOOKUP(Kobiety[[#This Row],[Nazwisko i Imię]],'1500 m'!$I$23:$J$40,2,0),0)</f>
        <v>0</v>
      </c>
      <c r="I79" s="45">
        <f>IFERROR(VLOOKUP(Kobiety[[#This Row],[Nazwisko i Imię]],masowy!$I$23:$J$40,2,0),0)</f>
        <v>0</v>
      </c>
      <c r="J79" s="46">
        <f>IFERROR(VLOOKUP(Kobiety[[#This Row],[Nazwisko i Imię]],'500 m'!$M$23:$N$40,2,0),0)</f>
        <v>0</v>
      </c>
      <c r="K79" s="46">
        <f>IFERROR(VLOOKUP(Kobiety[[#This Row],[Nazwisko i Imię]],'1000 m'!$K$23:$L$40,2,0),0)</f>
        <v>0</v>
      </c>
      <c r="L79" s="46">
        <f>IFERROR(VLOOKUP(Kobiety[[#This Row],[Nazwisko i Imię]],'3000 m'!$K$23:$L$40,2,0),0)</f>
        <v>0</v>
      </c>
      <c r="M79" s="46">
        <f>IFERROR(VLOOKUP(Kobiety[[#This Row],[Nazwisko i Imię]],'500 m'!$O$23:$P$40,2,0),0)</f>
        <v>0</v>
      </c>
      <c r="N79" s="46">
        <f>IFERROR(VLOOKUP(Kobiety[[#This Row],[Nazwisko i Imię]],masowy!$K$23:$L$40,2,0),0)</f>
        <v>0</v>
      </c>
      <c r="O79" s="46">
        <f>IFERROR(VLOOKUP(Kobiety[[#This Row],[Nazwisko i Imię]],'1500 m'!$K$23:$L$40,2,0),0)</f>
        <v>0</v>
      </c>
      <c r="P79" s="47">
        <f>IFERROR(VLOOKUP(Kobiety[[#This Row],[Nazwisko i Imię]],'500 m'!$Q$23:$R$40,2,0),0)</f>
        <v>0</v>
      </c>
      <c r="Q79" s="47">
        <f>IFERROR(VLOOKUP(Kobiety[[#This Row],[Nazwisko i Imię]],'1000 m'!$M$23:$N$40,2,0),0)</f>
        <v>0</v>
      </c>
      <c r="R79" s="47">
        <f>IFERROR(VLOOKUP(Kobiety[[#This Row],[Nazwisko i Imię]],'3000 m'!$M$23:$N$40,2,0),0)</f>
        <v>0</v>
      </c>
      <c r="S79" s="47">
        <f>IFERROR(VLOOKUP(Kobiety[[#This Row],[Nazwisko i Imię]],'500 m'!$S$23:$T$40,2,0),0)</f>
        <v>0</v>
      </c>
      <c r="T79" s="47">
        <f>IFERROR(VLOOKUP(Kobiety[[#This Row],[Nazwisko i Imię]],'1500 m'!$M$23:$N$40,2,0),0)</f>
        <v>0</v>
      </c>
      <c r="U79" s="47">
        <f>IFERROR(VLOOKUP(Kobiety[[#This Row],[Nazwisko i Imię]],masowy!$M$23:$N$40,2,0),0)</f>
        <v>0</v>
      </c>
      <c r="V79" s="48">
        <f>IFERROR(VLOOKUP(Kobiety[[#This Row],[Nazwisko i Imię]],'500 m'!$U$23:$V$40,2,0),0)</f>
        <v>0</v>
      </c>
      <c r="W79" s="48">
        <f>IFERROR(VLOOKUP(Kobiety[[#This Row],[Nazwisko i Imię]],'1000 m'!$O$23:$P$40,2,0),0)</f>
        <v>0</v>
      </c>
      <c r="X79" s="48">
        <f>IFERROR(VLOOKUP(Kobiety[[#This Row],[Nazwisko i Imię]],'3000 m'!$O$23:$P$40,2,0),0)</f>
        <v>0</v>
      </c>
      <c r="Y79" s="48">
        <f>IFERROR(VLOOKUP(Kobiety[[#This Row],[Nazwisko i Imię]],'500 m'!$W$23:$X$40,2,0),0)</f>
        <v>0</v>
      </c>
      <c r="Z79" s="48">
        <f>IFERROR(VLOOKUP(Kobiety[[#This Row],[Nazwisko i Imię]],masowy!$O$23:$P$40,2,0),0)</f>
        <v>0</v>
      </c>
      <c r="AA79" s="48">
        <f>IFERROR(VLOOKUP(Kobiety[[#This Row],[Nazwisko i Imię]],'1500 m'!$O$23:$P$40,2,0),0)</f>
        <v>0</v>
      </c>
      <c r="AB79" s="49">
        <f>IFERROR(VLOOKUP(Kobiety[[#This Row],[Nazwisko i Imię]],'500 m'!$Y$23:$Z$40,2,0),0)</f>
        <v>0</v>
      </c>
      <c r="AC79" s="49">
        <f>IFERROR(VLOOKUP(Kobiety[[#This Row],[Nazwisko i Imię]],'1000 m'!$Q$23:$R$40,2,0),0)</f>
        <v>0</v>
      </c>
      <c r="AD79" s="49">
        <f>IFERROR(VLOOKUP(Kobiety[[#This Row],[Nazwisko i Imię]],'3000 m'!$Q$23:$R$40,2,0),0)</f>
        <v>0</v>
      </c>
      <c r="AE79" s="49">
        <f>IFERROR(VLOOKUP(Kobiety[[#This Row],[Nazwisko i Imię]],'1500 m'!$Q$23:$R$40,2,0),0)</f>
        <v>0</v>
      </c>
      <c r="AF79" s="49">
        <f>IFERROR(VLOOKUP(Kobiety[[#This Row],[Nazwisko i Imię]],masowy!$Q$23:$R$40,2,0),0)</f>
        <v>0</v>
      </c>
      <c r="AG79" s="50">
        <f t="shared" si="2"/>
        <v>0</v>
      </c>
      <c r="AH79" s="8">
        <f>SUM(Kobiety[[#This Row],[1000m bieg 5]],Kobiety[[#This Row],[1000m bieg 4]],Kobiety[[#This Row],[1000m bieg 3]],Kobiety[[#This Row],[1000m bieg 2]],Kobiety[[#This Row],[1000m bieg 1]])</f>
        <v>0</v>
      </c>
      <c r="AI79" s="50">
        <f>SUM(Kobiety[[#This Row],[1500m bieg 5]],Kobiety[[#This Row],[1500m bieg 4]],Kobiety[[#This Row],[1500m bieg 3]],Kobiety[[#This Row],[1500m bieg 2]],Kobiety[[#This Row],[1500m bieg 1]])</f>
        <v>0</v>
      </c>
      <c r="AJ79" s="19">
        <f>SUM(Kobiety[[#This Row],[3000m bieg 5]],Kobiety[[#This Row],[3000m bieg 4]],Kobiety[[#This Row],[3000m bieg 3]],Kobiety[[#This Row],[3000m bieg 2]],Kobiety[[#This Row],[3000m bieg 1]])</f>
        <v>0</v>
      </c>
      <c r="AK79" s="50">
        <f>SUM(Kobiety[[#This Row],[bieg masowy 5]],Kobiety[[#This Row],[bieg masowy bieg 1]],Kobiety[[#This Row],[bieg masowy 2]],Kobiety[[#This Row],[bieg masowy 4]],Kobiety[[#This Row],[bieg masowy 3]])</f>
        <v>0</v>
      </c>
      <c r="AL79" s="62" cm="1">
        <f t="array" ref="AL79">SUM(Kobiety[[#This Row],[500 m]:[Bieg masowy]]/2)</f>
        <v>0</v>
      </c>
    </row>
  </sheetData>
  <mergeCells count="7">
    <mergeCell ref="AG1:AK1"/>
    <mergeCell ref="A1:B1"/>
    <mergeCell ref="J1:O1"/>
    <mergeCell ref="AB1:AF1"/>
    <mergeCell ref="V1:AA1"/>
    <mergeCell ref="P1:U1"/>
    <mergeCell ref="D1:I1"/>
  </mergeCells>
  <phoneticPr fontId="5" type="noConversion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&amp;L&amp;"-,Kursywa"&amp;8wykonał: E.Dołowiec
sprawdził: A.Lefler</oddFooter>
  </headerFooter>
  <tableParts count="1">
    <tablePart r:id="rId2"/>
  </tablePart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Arkusz5"/>
  <dimension ref="A1:N1276"/>
  <sheetViews>
    <sheetView topLeftCell="A364" workbookViewId="0">
      <selection activeCell="F381" sqref="F381"/>
    </sheetView>
  </sheetViews>
  <sheetFormatPr defaultRowHeight="15" x14ac:dyDescent="0.25"/>
  <cols>
    <col min="1" max="1" width="29.7109375" customWidth="1"/>
    <col min="3" max="3" width="10.28515625" customWidth="1"/>
    <col min="4" max="4" width="11" customWidth="1"/>
    <col min="6" max="6" width="29.7109375" customWidth="1"/>
    <col min="7" max="8" width="25.7109375" customWidth="1"/>
    <col min="9" max="9" width="30" customWidth="1"/>
    <col min="10" max="10" width="47" customWidth="1"/>
    <col min="11" max="11" width="36.28515625" customWidth="1"/>
    <col min="12" max="12" width="30" customWidth="1"/>
  </cols>
  <sheetData>
    <row r="1" spans="1:14" x14ac:dyDescent="0.25">
      <c r="A1" t="s">
        <v>56</v>
      </c>
      <c r="B1" t="s">
        <v>57</v>
      </c>
      <c r="C1" t="s">
        <v>58</v>
      </c>
      <c r="D1" t="s">
        <v>59</v>
      </c>
      <c r="E1" t="s">
        <v>60</v>
      </c>
      <c r="F1" t="s">
        <v>0</v>
      </c>
      <c r="G1" t="s">
        <v>61</v>
      </c>
      <c r="H1" t="s">
        <v>753</v>
      </c>
      <c r="I1" t="s">
        <v>62</v>
      </c>
      <c r="J1" t="s">
        <v>1</v>
      </c>
      <c r="K1" t="s">
        <v>63</v>
      </c>
      <c r="L1" t="s">
        <v>64</v>
      </c>
      <c r="M1" t="s">
        <v>1635</v>
      </c>
      <c r="N1" t="s">
        <v>1636</v>
      </c>
    </row>
    <row r="2" spans="1:14" x14ac:dyDescent="0.25">
      <c r="A2" t="str">
        <f>Licencje[[#This Row],[Kolumna1]]</f>
        <v>LACH Sebastian</v>
      </c>
      <c r="B2" t="s">
        <v>72</v>
      </c>
      <c r="C2" t="s">
        <v>1631</v>
      </c>
      <c r="D2">
        <v>2025</v>
      </c>
      <c r="E2" t="s">
        <v>122</v>
      </c>
      <c r="F2" t="s">
        <v>1632</v>
      </c>
      <c r="G2" t="s">
        <v>334</v>
      </c>
      <c r="H2" t="str">
        <f>_xlfn.TEXTJOIN(" ",1,[1]!Licencje[[#This Row],[Nazwisko]],[1]!Licencje[[#This Row],[Imię]])</f>
        <v>LACH Sebastian</v>
      </c>
      <c r="I2" s="16">
        <v>37057</v>
      </c>
      <c r="J2" t="s">
        <v>14</v>
      </c>
    </row>
    <row r="3" spans="1:14" x14ac:dyDescent="0.25">
      <c r="A3" t="str">
        <f>Licencje[[#This Row],[Kolumna1]]</f>
        <v>STAROŚCIAK Nikodem</v>
      </c>
      <c r="B3" t="s">
        <v>72</v>
      </c>
      <c r="C3" t="s">
        <v>1633</v>
      </c>
      <c r="D3">
        <v>2025</v>
      </c>
      <c r="E3" t="s">
        <v>136</v>
      </c>
      <c r="F3" t="s">
        <v>1634</v>
      </c>
      <c r="G3" t="s">
        <v>470</v>
      </c>
      <c r="H3" t="str">
        <f>_xlfn.TEXTJOIN(" ",1,[1]!Licencje[[#This Row],[Nazwisko]],[1]!Licencje[[#This Row],[Imię]])</f>
        <v>STAROŚCIAK Nikodem</v>
      </c>
      <c r="I3" s="16">
        <v>40221</v>
      </c>
      <c r="J3" t="s">
        <v>14</v>
      </c>
      <c r="K3" t="s">
        <v>1258</v>
      </c>
      <c r="M3" t="s">
        <v>1258</v>
      </c>
    </row>
    <row r="4" spans="1:14" x14ac:dyDescent="0.25">
      <c r="A4" t="str">
        <f>Licencje[[#This Row],[Kolumna1]]</f>
        <v>MILCZAREK Maja</v>
      </c>
      <c r="B4" t="s">
        <v>65</v>
      </c>
      <c r="C4" t="s">
        <v>1637</v>
      </c>
      <c r="D4">
        <v>2025</v>
      </c>
      <c r="E4" t="s">
        <v>105</v>
      </c>
      <c r="F4" t="s">
        <v>1172</v>
      </c>
      <c r="G4" t="s">
        <v>66</v>
      </c>
      <c r="H4" t="str">
        <f>_xlfn.TEXTJOIN(" ",1,[1]!Licencje[[#This Row],[Nazwisko]],[1]!Licencje[[#This Row],[Imię]])</f>
        <v>MILCZAREK Maja</v>
      </c>
      <c r="I4" s="16">
        <v>40885</v>
      </c>
      <c r="J4" t="s">
        <v>327</v>
      </c>
      <c r="L4" t="s">
        <v>328</v>
      </c>
      <c r="N4" t="s">
        <v>328</v>
      </c>
    </row>
    <row r="5" spans="1:14" x14ac:dyDescent="0.25">
      <c r="A5" t="str">
        <f>Licencje[[#This Row],[Kolumna1]]</f>
        <v>WINIARSKI Oskar</v>
      </c>
      <c r="B5" t="s">
        <v>72</v>
      </c>
      <c r="C5" t="s">
        <v>1638</v>
      </c>
      <c r="D5">
        <v>2025</v>
      </c>
      <c r="E5" t="s">
        <v>105</v>
      </c>
      <c r="F5" t="s">
        <v>590</v>
      </c>
      <c r="G5" t="s">
        <v>333</v>
      </c>
      <c r="H5" t="str">
        <f>_xlfn.TEXTJOIN(" ",1,[1]!Licencje[[#This Row],[Nazwisko]],[1]!Licencje[[#This Row],[Imię]])</f>
        <v>WINIARSKI Oskar</v>
      </c>
      <c r="I5" s="16">
        <v>40955</v>
      </c>
      <c r="J5" t="s">
        <v>327</v>
      </c>
      <c r="L5" t="s">
        <v>328</v>
      </c>
      <c r="N5" t="s">
        <v>328</v>
      </c>
    </row>
    <row r="6" spans="1:14" x14ac:dyDescent="0.25">
      <c r="A6" t="str">
        <f>Licencje[[#This Row],[Kolumna1]]</f>
        <v>BEZUBIK Aleksander</v>
      </c>
      <c r="B6" t="s">
        <v>72</v>
      </c>
      <c r="C6" t="s">
        <v>1639</v>
      </c>
      <c r="D6">
        <v>2025</v>
      </c>
      <c r="E6" t="s">
        <v>105</v>
      </c>
      <c r="F6" t="s">
        <v>974</v>
      </c>
      <c r="G6" t="s">
        <v>108</v>
      </c>
      <c r="H6" t="str">
        <f>_xlfn.TEXTJOIN(" ",1,[1]!Licencje[[#This Row],[Nazwisko]],[1]!Licencje[[#This Row],[Imię]])</f>
        <v>BEZUBIK Aleksander</v>
      </c>
      <c r="I6" s="16">
        <v>40801</v>
      </c>
      <c r="J6" t="s">
        <v>16</v>
      </c>
      <c r="L6" t="s">
        <v>155</v>
      </c>
      <c r="N6" t="s">
        <v>155</v>
      </c>
    </row>
    <row r="7" spans="1:14" x14ac:dyDescent="0.25">
      <c r="A7" t="str">
        <f>Licencje[[#This Row],[Kolumna1]]</f>
        <v>BOROWSKA Amelia</v>
      </c>
      <c r="B7" t="s">
        <v>65</v>
      </c>
      <c r="C7" t="s">
        <v>1640</v>
      </c>
      <c r="D7">
        <v>2025</v>
      </c>
      <c r="E7" t="s">
        <v>105</v>
      </c>
      <c r="F7" t="s">
        <v>706</v>
      </c>
      <c r="G7" t="s">
        <v>185</v>
      </c>
      <c r="H7" t="str">
        <f>_xlfn.TEXTJOIN(" ",1,[1]!Licencje[[#This Row],[Nazwisko]],[1]!Licencje[[#This Row],[Imię]])</f>
        <v>BOROWSKA Amelia</v>
      </c>
      <c r="I7" s="16">
        <v>40746</v>
      </c>
      <c r="J7" t="s">
        <v>16</v>
      </c>
      <c r="L7" t="s">
        <v>168</v>
      </c>
      <c r="N7" t="s">
        <v>168</v>
      </c>
    </row>
    <row r="8" spans="1:14" x14ac:dyDescent="0.25">
      <c r="A8" t="str">
        <f>Licencje[[#This Row],[Kolumna1]]</f>
        <v>CAR Emilia</v>
      </c>
      <c r="B8" t="s">
        <v>65</v>
      </c>
      <c r="C8" t="s">
        <v>1641</v>
      </c>
      <c r="D8">
        <v>2025</v>
      </c>
      <c r="E8" t="s">
        <v>105</v>
      </c>
      <c r="F8" t="s">
        <v>1146</v>
      </c>
      <c r="G8" t="s">
        <v>261</v>
      </c>
      <c r="H8" t="str">
        <f>_xlfn.TEXTJOIN(" ",1,[1]!Licencje[[#This Row],[Nazwisko]],[1]!Licencje[[#This Row],[Imię]])</f>
        <v>CAR Emilia</v>
      </c>
      <c r="I8" s="16">
        <v>40942</v>
      </c>
      <c r="J8" t="s">
        <v>16</v>
      </c>
      <c r="L8" t="s">
        <v>156</v>
      </c>
      <c r="N8" t="s">
        <v>156</v>
      </c>
    </row>
    <row r="9" spans="1:14" x14ac:dyDescent="0.25">
      <c r="A9" t="str">
        <f>Licencje[[#This Row],[Kolumna1]]</f>
        <v>DANOWSKA Zoja</v>
      </c>
      <c r="B9" t="s">
        <v>65</v>
      </c>
      <c r="C9" t="s">
        <v>1642</v>
      </c>
      <c r="D9">
        <v>2025</v>
      </c>
      <c r="E9" t="s">
        <v>105</v>
      </c>
      <c r="F9" t="s">
        <v>1592</v>
      </c>
      <c r="G9" t="s">
        <v>1643</v>
      </c>
      <c r="H9" t="str">
        <f>_xlfn.TEXTJOIN(" ",1,[1]!Licencje[[#This Row],[Nazwisko]],[1]!Licencje[[#This Row],[Imię]])</f>
        <v>DANOWSKA Zoja</v>
      </c>
      <c r="I9" s="16">
        <v>41031</v>
      </c>
      <c r="J9" t="s">
        <v>16</v>
      </c>
      <c r="L9" t="s">
        <v>187</v>
      </c>
      <c r="N9" t="s">
        <v>187</v>
      </c>
    </row>
    <row r="10" spans="1:14" x14ac:dyDescent="0.25">
      <c r="A10" t="str">
        <f>Licencje[[#This Row],[Kolumna1]]</f>
        <v>DE HAAN Konrad</v>
      </c>
      <c r="B10" t="s">
        <v>72</v>
      </c>
      <c r="C10" t="s">
        <v>1644</v>
      </c>
      <c r="D10">
        <v>2025</v>
      </c>
      <c r="E10" t="s">
        <v>105</v>
      </c>
      <c r="F10" t="s">
        <v>795</v>
      </c>
      <c r="G10" t="s">
        <v>353</v>
      </c>
      <c r="H10" t="str">
        <f>_xlfn.TEXTJOIN(" ",1,[1]!Licencje[[#This Row],[Nazwisko]],[1]!Licencje[[#This Row],[Imię]])</f>
        <v>DE HAAN Konrad</v>
      </c>
      <c r="I10" s="16">
        <v>40772</v>
      </c>
      <c r="J10" t="s">
        <v>16</v>
      </c>
      <c r="L10" t="s">
        <v>168</v>
      </c>
      <c r="N10" t="s">
        <v>168</v>
      </c>
    </row>
    <row r="11" spans="1:14" x14ac:dyDescent="0.25">
      <c r="A11" t="str">
        <f>Licencje[[#This Row],[Kolumna1]]</f>
        <v>DUDA Filip</v>
      </c>
      <c r="B11" t="s">
        <v>72</v>
      </c>
      <c r="C11" t="s">
        <v>1645</v>
      </c>
      <c r="D11">
        <v>2025</v>
      </c>
      <c r="E11" t="s">
        <v>105</v>
      </c>
      <c r="F11" t="s">
        <v>893</v>
      </c>
      <c r="G11" t="s">
        <v>103</v>
      </c>
      <c r="H11" t="str">
        <f>_xlfn.TEXTJOIN(" ",1,[1]!Licencje[[#This Row],[Nazwisko]],[1]!Licencje[[#This Row],[Imię]])</f>
        <v>DUDA Filip</v>
      </c>
      <c r="I11" s="16">
        <v>40790</v>
      </c>
      <c r="J11" t="s">
        <v>16</v>
      </c>
      <c r="L11" t="s">
        <v>168</v>
      </c>
      <c r="N11" t="s">
        <v>168</v>
      </c>
    </row>
    <row r="12" spans="1:14" x14ac:dyDescent="0.25">
      <c r="A12" t="str">
        <f>Licencje[[#This Row],[Kolumna1]]</f>
        <v>ETEL Milena</v>
      </c>
      <c r="B12" t="s">
        <v>65</v>
      </c>
      <c r="C12" t="s">
        <v>1646</v>
      </c>
      <c r="D12">
        <v>2025</v>
      </c>
      <c r="E12" t="s">
        <v>105</v>
      </c>
      <c r="F12" t="s">
        <v>439</v>
      </c>
      <c r="G12" t="s">
        <v>106</v>
      </c>
      <c r="H12" t="str">
        <f>_xlfn.TEXTJOIN(" ",1,[1]!Licencje[[#This Row],[Nazwisko]],[1]!Licencje[[#This Row],[Imię]])</f>
        <v>ETEL Milena</v>
      </c>
      <c r="I12" s="16">
        <v>41055</v>
      </c>
      <c r="J12" t="s">
        <v>16</v>
      </c>
      <c r="K12" t="s">
        <v>1647</v>
      </c>
      <c r="L12" t="s">
        <v>156</v>
      </c>
      <c r="M12" t="s">
        <v>1647</v>
      </c>
      <c r="N12" t="s">
        <v>156</v>
      </c>
    </row>
    <row r="13" spans="1:14" x14ac:dyDescent="0.25">
      <c r="A13" t="str">
        <f>Licencje[[#This Row],[Kolumna1]]</f>
        <v>FILIANOWICZ Fabian</v>
      </c>
      <c r="B13" t="s">
        <v>72</v>
      </c>
      <c r="C13" t="s">
        <v>1648</v>
      </c>
      <c r="D13">
        <v>2025</v>
      </c>
      <c r="E13" t="s">
        <v>105</v>
      </c>
      <c r="F13" t="s">
        <v>521</v>
      </c>
      <c r="G13" t="s">
        <v>177</v>
      </c>
      <c r="H13" t="str">
        <f>_xlfn.TEXTJOIN(" ",1,[1]!Licencje[[#This Row],[Nazwisko]],[1]!Licencje[[#This Row],[Imię]])</f>
        <v>FILIANOWICZ Fabian</v>
      </c>
      <c r="I13" s="16">
        <v>40782</v>
      </c>
      <c r="J13" t="s">
        <v>16</v>
      </c>
      <c r="L13" t="s">
        <v>168</v>
      </c>
      <c r="N13" t="s">
        <v>168</v>
      </c>
    </row>
    <row r="14" spans="1:14" x14ac:dyDescent="0.25">
      <c r="A14" t="str">
        <f>Licencje[[#This Row],[Kolumna1]]</f>
        <v>GARBALA Aleksandra</v>
      </c>
      <c r="B14" t="s">
        <v>65</v>
      </c>
      <c r="C14" t="s">
        <v>1649</v>
      </c>
      <c r="D14">
        <v>2025</v>
      </c>
      <c r="E14" t="s">
        <v>105</v>
      </c>
      <c r="F14" t="s">
        <v>1339</v>
      </c>
      <c r="G14" t="s">
        <v>77</v>
      </c>
      <c r="H14" t="str">
        <f>_xlfn.TEXTJOIN(" ",1,[1]!Licencje[[#This Row],[Nazwisko]],[1]!Licencje[[#This Row],[Imię]])</f>
        <v>GARBALA Aleksandra</v>
      </c>
      <c r="I14" s="16">
        <v>40931</v>
      </c>
      <c r="J14" t="s">
        <v>16</v>
      </c>
      <c r="L14" t="s">
        <v>187</v>
      </c>
      <c r="N14" t="s">
        <v>187</v>
      </c>
    </row>
    <row r="15" spans="1:14" x14ac:dyDescent="0.25">
      <c r="A15" t="str">
        <f>Licencje[[#This Row],[Kolumna1]]</f>
        <v>GRYNCEWICZ Katarzyna</v>
      </c>
      <c r="B15" t="s">
        <v>65</v>
      </c>
      <c r="C15" t="s">
        <v>1650</v>
      </c>
      <c r="D15">
        <v>2025</v>
      </c>
      <c r="E15" t="s">
        <v>105</v>
      </c>
      <c r="F15" t="s">
        <v>1486</v>
      </c>
      <c r="G15" t="s">
        <v>658</v>
      </c>
      <c r="H15" t="str">
        <f>_xlfn.TEXTJOIN(" ",1,[1]!Licencje[[#This Row],[Nazwisko]],[1]!Licencje[[#This Row],[Imię]])</f>
        <v>GRYNCEWICZ Katarzyna</v>
      </c>
      <c r="I15" s="16">
        <v>40872</v>
      </c>
      <c r="J15" t="s">
        <v>16</v>
      </c>
      <c r="L15" t="s">
        <v>155</v>
      </c>
      <c r="N15" t="s">
        <v>155</v>
      </c>
    </row>
    <row r="16" spans="1:14" x14ac:dyDescent="0.25">
      <c r="A16" t="str">
        <f>Licencje[[#This Row],[Kolumna1]]</f>
        <v>KAMIŃSKA Melania</v>
      </c>
      <c r="B16" t="s">
        <v>65</v>
      </c>
      <c r="C16" t="s">
        <v>1651</v>
      </c>
      <c r="D16">
        <v>2025</v>
      </c>
      <c r="E16" t="s">
        <v>105</v>
      </c>
      <c r="F16" t="s">
        <v>116</v>
      </c>
      <c r="G16" t="s">
        <v>1340</v>
      </c>
      <c r="H16" t="str">
        <f>_xlfn.TEXTJOIN(" ",1,[1]!Licencje[[#This Row],[Nazwisko]],[1]!Licencje[[#This Row],[Imię]])</f>
        <v>KAMIŃSKA Melania</v>
      </c>
      <c r="I16" s="16">
        <v>41073</v>
      </c>
      <c r="J16" t="s">
        <v>16</v>
      </c>
      <c r="L16" t="s">
        <v>187</v>
      </c>
      <c r="N16" t="s">
        <v>187</v>
      </c>
    </row>
    <row r="17" spans="1:14" x14ac:dyDescent="0.25">
      <c r="A17" t="str">
        <f>Licencje[[#This Row],[Kolumna1]]</f>
        <v>KARWEL Lidia</v>
      </c>
      <c r="B17" t="s">
        <v>65</v>
      </c>
      <c r="C17" t="s">
        <v>1652</v>
      </c>
      <c r="D17">
        <v>2025</v>
      </c>
      <c r="E17" t="s">
        <v>105</v>
      </c>
      <c r="F17" t="s">
        <v>1246</v>
      </c>
      <c r="G17" t="s">
        <v>149</v>
      </c>
      <c r="H17" t="str">
        <f>_xlfn.TEXTJOIN(" ",1,[1]!Licencje[[#This Row],[Nazwisko]],[1]!Licencje[[#This Row],[Imię]])</f>
        <v>KARWEL Lidia</v>
      </c>
      <c r="I17" s="16">
        <v>40813</v>
      </c>
      <c r="J17" t="s">
        <v>16</v>
      </c>
      <c r="L17" t="s">
        <v>168</v>
      </c>
      <c r="N17" t="s">
        <v>168</v>
      </c>
    </row>
    <row r="18" spans="1:14" x14ac:dyDescent="0.25">
      <c r="A18" t="str">
        <f>Licencje[[#This Row],[Kolumna1]]</f>
        <v>KOŁODZIEJUK Arkadiusz</v>
      </c>
      <c r="B18" t="s">
        <v>72</v>
      </c>
      <c r="C18" t="s">
        <v>1653</v>
      </c>
      <c r="D18">
        <v>2025</v>
      </c>
      <c r="E18" t="s">
        <v>105</v>
      </c>
      <c r="F18" t="s">
        <v>1596</v>
      </c>
      <c r="G18" t="s">
        <v>1597</v>
      </c>
      <c r="H18" t="str">
        <f>_xlfn.TEXTJOIN(" ",1,[1]!Licencje[[#This Row],[Nazwisko]],[1]!Licencje[[#This Row],[Imię]])</f>
        <v>KOŁODZIEJUK Arkadiusz</v>
      </c>
      <c r="I18" s="16">
        <v>40841</v>
      </c>
      <c r="J18" t="s">
        <v>16</v>
      </c>
      <c r="L18" t="s">
        <v>155</v>
      </c>
      <c r="N18" t="s">
        <v>155</v>
      </c>
    </row>
    <row r="19" spans="1:14" x14ac:dyDescent="0.25">
      <c r="A19" t="str">
        <f>Licencje[[#This Row],[Kolumna1]]</f>
        <v>KOZLENKO Artur</v>
      </c>
      <c r="B19" t="s">
        <v>72</v>
      </c>
      <c r="C19" t="s">
        <v>1654</v>
      </c>
      <c r="D19">
        <v>2025</v>
      </c>
      <c r="E19" t="s">
        <v>105</v>
      </c>
      <c r="F19" t="s">
        <v>1026</v>
      </c>
      <c r="G19" t="s">
        <v>123</v>
      </c>
      <c r="H19" t="str">
        <f>_xlfn.TEXTJOIN(" ",1,[1]!Licencje[[#This Row],[Nazwisko]],[1]!Licencje[[#This Row],[Imię]])</f>
        <v>KOZLENKO Artur</v>
      </c>
      <c r="I19" s="16">
        <v>40832</v>
      </c>
      <c r="J19" t="s">
        <v>16</v>
      </c>
      <c r="L19" t="s">
        <v>155</v>
      </c>
      <c r="N19" t="s">
        <v>155</v>
      </c>
    </row>
    <row r="20" spans="1:14" x14ac:dyDescent="0.25">
      <c r="A20" t="str">
        <f>Licencje[[#This Row],[Kolumna1]]</f>
        <v>KUCUCHO Barbara</v>
      </c>
      <c r="B20" t="s">
        <v>65</v>
      </c>
      <c r="C20" t="s">
        <v>1655</v>
      </c>
      <c r="D20">
        <v>2025</v>
      </c>
      <c r="E20" t="s">
        <v>105</v>
      </c>
      <c r="F20" t="s">
        <v>1595</v>
      </c>
      <c r="G20" t="s">
        <v>787</v>
      </c>
      <c r="H20" t="str">
        <f>_xlfn.TEXTJOIN(" ",1,[1]!Licencje[[#This Row],[Nazwisko]],[1]!Licencje[[#This Row],[Imię]])</f>
        <v>KUCUCHO Barbara</v>
      </c>
      <c r="I20" s="16">
        <v>40934</v>
      </c>
      <c r="J20" t="s">
        <v>16</v>
      </c>
      <c r="K20" t="s">
        <v>1647</v>
      </c>
      <c r="L20" t="s">
        <v>156</v>
      </c>
      <c r="M20" t="s">
        <v>1647</v>
      </c>
      <c r="N20" t="s">
        <v>156</v>
      </c>
    </row>
    <row r="21" spans="1:14" x14ac:dyDescent="0.25">
      <c r="A21" t="str">
        <f>Licencje[[#This Row],[Kolumna1]]</f>
        <v>KUIROCZYCKI-SANIUTYCZ Krystian</v>
      </c>
      <c r="B21" t="s">
        <v>72</v>
      </c>
      <c r="C21" t="s">
        <v>1656</v>
      </c>
      <c r="D21">
        <v>2025</v>
      </c>
      <c r="E21" t="s">
        <v>105</v>
      </c>
      <c r="F21" t="s">
        <v>1657</v>
      </c>
      <c r="G21" t="s">
        <v>305</v>
      </c>
      <c r="H21" t="str">
        <f>_xlfn.TEXTJOIN(" ",1,[1]!Licencje[[#This Row],[Nazwisko]],[1]!Licencje[[#This Row],[Imię]])</f>
        <v>KUIROCZYCKI-SANIUTYCZ Krystian</v>
      </c>
      <c r="I21" s="16">
        <v>40836</v>
      </c>
      <c r="J21" t="s">
        <v>16</v>
      </c>
      <c r="L21" t="s">
        <v>155</v>
      </c>
      <c r="N21" t="s">
        <v>155</v>
      </c>
    </row>
    <row r="22" spans="1:14" x14ac:dyDescent="0.25">
      <c r="A22" t="str">
        <f>Licencje[[#This Row],[Kolumna1]]</f>
        <v>LEONOWICZ Karina</v>
      </c>
      <c r="B22" t="s">
        <v>65</v>
      </c>
      <c r="C22" t="s">
        <v>1658</v>
      </c>
      <c r="D22">
        <v>2025</v>
      </c>
      <c r="E22" t="s">
        <v>105</v>
      </c>
      <c r="F22" t="s">
        <v>1341</v>
      </c>
      <c r="G22" t="s">
        <v>835</v>
      </c>
      <c r="H22" t="str">
        <f>_xlfn.TEXTJOIN(" ",1,[1]!Licencje[[#This Row],[Nazwisko]],[1]!Licencje[[#This Row],[Imię]])</f>
        <v>LEONOWICZ Karina</v>
      </c>
      <c r="I22" s="16">
        <v>41019</v>
      </c>
      <c r="J22" t="s">
        <v>16</v>
      </c>
      <c r="L22" t="s">
        <v>187</v>
      </c>
      <c r="N22" t="s">
        <v>187</v>
      </c>
    </row>
    <row r="23" spans="1:14" x14ac:dyDescent="0.25">
      <c r="A23" t="str">
        <f>Licencje[[#This Row],[Kolumna1]]</f>
        <v>MAŁUS Jan</v>
      </c>
      <c r="B23" t="s">
        <v>72</v>
      </c>
      <c r="C23" t="s">
        <v>1659</v>
      </c>
      <c r="D23">
        <v>2025</v>
      </c>
      <c r="E23" t="s">
        <v>105</v>
      </c>
      <c r="F23" t="s">
        <v>183</v>
      </c>
      <c r="G23" t="s">
        <v>318</v>
      </c>
      <c r="H23" t="str">
        <f>_xlfn.TEXTJOIN(" ",1,[1]!Licencje[[#This Row],[Nazwisko]],[1]!Licencje[[#This Row],[Imię]])</f>
        <v>MAŁUS Jan</v>
      </c>
      <c r="I23" s="16">
        <v>40758</v>
      </c>
      <c r="J23" t="s">
        <v>16</v>
      </c>
      <c r="L23" t="s">
        <v>168</v>
      </c>
      <c r="N23" t="s">
        <v>168</v>
      </c>
    </row>
    <row r="24" spans="1:14" x14ac:dyDescent="0.25">
      <c r="A24" t="str">
        <f>Licencje[[#This Row],[Kolumna1]]</f>
        <v>MANCEWICZ Nadia</v>
      </c>
      <c r="B24" t="s">
        <v>65</v>
      </c>
      <c r="C24" t="s">
        <v>1660</v>
      </c>
      <c r="D24">
        <v>2025</v>
      </c>
      <c r="E24" t="s">
        <v>105</v>
      </c>
      <c r="F24" t="s">
        <v>1147</v>
      </c>
      <c r="G24" t="s">
        <v>384</v>
      </c>
      <c r="H24" t="str">
        <f>_xlfn.TEXTJOIN(" ",1,[1]!Licencje[[#This Row],[Nazwisko]],[1]!Licencje[[#This Row],[Imię]])</f>
        <v>MANCEWICZ Nadia</v>
      </c>
      <c r="I24" s="16">
        <v>40934</v>
      </c>
      <c r="J24" t="s">
        <v>16</v>
      </c>
      <c r="L24" t="s">
        <v>156</v>
      </c>
      <c r="N24" t="s">
        <v>156</v>
      </c>
    </row>
    <row r="25" spans="1:14" x14ac:dyDescent="0.25">
      <c r="A25" t="str">
        <f>Licencje[[#This Row],[Kolumna1]]</f>
        <v>MOĆKUN Julia</v>
      </c>
      <c r="B25" t="s">
        <v>65</v>
      </c>
      <c r="C25" t="s">
        <v>1661</v>
      </c>
      <c r="D25">
        <v>2025</v>
      </c>
      <c r="E25" t="s">
        <v>105</v>
      </c>
      <c r="F25" t="s">
        <v>1053</v>
      </c>
      <c r="G25" t="s">
        <v>161</v>
      </c>
      <c r="H25" t="str">
        <f>_xlfn.TEXTJOIN(" ",1,[1]!Licencje[[#This Row],[Nazwisko]],[1]!Licencje[[#This Row],[Imię]])</f>
        <v>MOĆKUN Julia</v>
      </c>
      <c r="I25" s="16">
        <v>40821</v>
      </c>
      <c r="J25" t="s">
        <v>16</v>
      </c>
      <c r="L25" t="s">
        <v>155</v>
      </c>
      <c r="N25" t="s">
        <v>155</v>
      </c>
    </row>
    <row r="26" spans="1:14" x14ac:dyDescent="0.25">
      <c r="A26" t="str">
        <f>Licencje[[#This Row],[Kolumna1]]</f>
        <v>MUCHA Zofia</v>
      </c>
      <c r="B26" t="s">
        <v>65</v>
      </c>
      <c r="C26" t="s">
        <v>1662</v>
      </c>
      <c r="D26">
        <v>2025</v>
      </c>
      <c r="E26" t="s">
        <v>105</v>
      </c>
      <c r="F26" t="s">
        <v>1315</v>
      </c>
      <c r="G26" t="s">
        <v>169</v>
      </c>
      <c r="H26" t="str">
        <f>_xlfn.TEXTJOIN(" ",1,[1]!Licencje[[#This Row],[Nazwisko]],[1]!Licencje[[#This Row],[Imię]])</f>
        <v>MUCHA Zofia</v>
      </c>
      <c r="I26" s="16">
        <v>40948</v>
      </c>
      <c r="J26" t="s">
        <v>16</v>
      </c>
      <c r="L26" t="s">
        <v>168</v>
      </c>
      <c r="N26" t="s">
        <v>168</v>
      </c>
    </row>
    <row r="27" spans="1:14" x14ac:dyDescent="0.25">
      <c r="A27" t="str">
        <f>Licencje[[#This Row],[Kolumna1]]</f>
        <v>MYŚLIŃSKA Helena</v>
      </c>
      <c r="B27" t="s">
        <v>65</v>
      </c>
      <c r="C27" t="s">
        <v>1663</v>
      </c>
      <c r="D27">
        <v>2025</v>
      </c>
      <c r="E27" t="s">
        <v>105</v>
      </c>
      <c r="F27" t="s">
        <v>1276</v>
      </c>
      <c r="G27" t="s">
        <v>392</v>
      </c>
      <c r="H27" t="str">
        <f>_xlfn.TEXTJOIN(" ",1,[1]!Licencje[[#This Row],[Nazwisko]],[1]!Licencje[[#This Row],[Imię]])</f>
        <v>MYŚLIŃSKA Helena</v>
      </c>
      <c r="I27" s="16">
        <v>40730</v>
      </c>
      <c r="J27" t="s">
        <v>16</v>
      </c>
      <c r="L27" t="s">
        <v>155</v>
      </c>
      <c r="N27" t="s">
        <v>155</v>
      </c>
    </row>
    <row r="28" spans="1:14" x14ac:dyDescent="0.25">
      <c r="A28" t="str">
        <f>Licencje[[#This Row],[Kolumna1]]</f>
        <v>NIEWIŃSKA Laura</v>
      </c>
      <c r="B28" t="s">
        <v>65</v>
      </c>
      <c r="C28" t="s">
        <v>1664</v>
      </c>
      <c r="D28">
        <v>2025</v>
      </c>
      <c r="E28" t="s">
        <v>105</v>
      </c>
      <c r="F28" t="s">
        <v>1342</v>
      </c>
      <c r="G28" t="s">
        <v>444</v>
      </c>
      <c r="H28" t="str">
        <f>_xlfn.TEXTJOIN(" ",1,[1]!Licencje[[#This Row],[Nazwisko]],[1]!Licencje[[#This Row],[Imię]])</f>
        <v>NIEWIŃSKA Laura</v>
      </c>
      <c r="I28" s="16">
        <v>41048</v>
      </c>
      <c r="J28" t="s">
        <v>16</v>
      </c>
      <c r="L28" t="s">
        <v>187</v>
      </c>
      <c r="N28" t="s">
        <v>187</v>
      </c>
    </row>
    <row r="29" spans="1:14" x14ac:dyDescent="0.25">
      <c r="A29" t="str">
        <f>Licencje[[#This Row],[Kolumna1]]</f>
        <v>OSTROWSKA Jagoda</v>
      </c>
      <c r="B29" t="s">
        <v>65</v>
      </c>
      <c r="C29" t="s">
        <v>1665</v>
      </c>
      <c r="D29">
        <v>2025</v>
      </c>
      <c r="E29" t="s">
        <v>105</v>
      </c>
      <c r="F29" t="s">
        <v>582</v>
      </c>
      <c r="G29" t="s">
        <v>255</v>
      </c>
      <c r="H29" t="str">
        <f>_xlfn.TEXTJOIN(" ",1,[1]!Licencje[[#This Row],[Nazwisko]],[1]!Licencje[[#This Row],[Imię]])</f>
        <v>OSTROWSKA Jagoda</v>
      </c>
      <c r="I29" s="16">
        <v>40787</v>
      </c>
      <c r="J29" t="s">
        <v>16</v>
      </c>
      <c r="L29" t="s">
        <v>155</v>
      </c>
      <c r="N29" t="s">
        <v>155</v>
      </c>
    </row>
    <row r="30" spans="1:14" x14ac:dyDescent="0.25">
      <c r="A30" t="str">
        <f>Licencje[[#This Row],[Kolumna1]]</f>
        <v>PIEŚLUK Julia</v>
      </c>
      <c r="B30" t="s">
        <v>65</v>
      </c>
      <c r="C30" t="s">
        <v>1666</v>
      </c>
      <c r="D30">
        <v>2025</v>
      </c>
      <c r="E30" t="s">
        <v>105</v>
      </c>
      <c r="F30" t="s">
        <v>1343</v>
      </c>
      <c r="G30" t="s">
        <v>161</v>
      </c>
      <c r="H30" t="str">
        <f>_xlfn.TEXTJOIN(" ",1,[1]!Licencje[[#This Row],[Nazwisko]],[1]!Licencje[[#This Row],[Imię]])</f>
        <v>PIEŚLUK Julia</v>
      </c>
      <c r="I30" s="16">
        <v>41002</v>
      </c>
      <c r="J30" t="s">
        <v>16</v>
      </c>
      <c r="L30" t="s">
        <v>187</v>
      </c>
      <c r="N30" t="s">
        <v>187</v>
      </c>
    </row>
    <row r="31" spans="1:14" x14ac:dyDescent="0.25">
      <c r="A31" t="str">
        <f>Licencje[[#This Row],[Kolumna1]]</f>
        <v>RUTKOWSKA Nikola</v>
      </c>
      <c r="B31" t="s">
        <v>65</v>
      </c>
      <c r="C31" t="s">
        <v>1667</v>
      </c>
      <c r="D31">
        <v>2025</v>
      </c>
      <c r="E31" t="s">
        <v>105</v>
      </c>
      <c r="F31" t="s">
        <v>428</v>
      </c>
      <c r="G31" t="s">
        <v>240</v>
      </c>
      <c r="H31" t="str">
        <f>_xlfn.TEXTJOIN(" ",1,[1]!Licencje[[#This Row],[Nazwisko]],[1]!Licencje[[#This Row],[Imię]])</f>
        <v>RUTKOWSKA Nikola</v>
      </c>
      <c r="I31" s="16">
        <v>40737</v>
      </c>
      <c r="J31" t="s">
        <v>16</v>
      </c>
      <c r="L31" t="s">
        <v>168</v>
      </c>
      <c r="N31" t="s">
        <v>168</v>
      </c>
    </row>
    <row r="32" spans="1:14" x14ac:dyDescent="0.25">
      <c r="A32" t="str">
        <f>Licencje[[#This Row],[Kolumna1]]</f>
        <v>SABAT Natalia</v>
      </c>
      <c r="B32" t="s">
        <v>65</v>
      </c>
      <c r="C32" t="s">
        <v>1668</v>
      </c>
      <c r="D32">
        <v>2025</v>
      </c>
      <c r="E32" t="s">
        <v>105</v>
      </c>
      <c r="F32" t="s">
        <v>1344</v>
      </c>
      <c r="G32" t="s">
        <v>121</v>
      </c>
      <c r="H32" t="str">
        <f>_xlfn.TEXTJOIN(" ",1,[1]!Licencje[[#This Row],[Nazwisko]],[1]!Licencje[[#This Row],[Imię]])</f>
        <v>SABAT Natalia</v>
      </c>
      <c r="I32" s="16">
        <v>41058</v>
      </c>
      <c r="J32" t="s">
        <v>16</v>
      </c>
      <c r="L32" t="s">
        <v>187</v>
      </c>
      <c r="N32" t="s">
        <v>187</v>
      </c>
    </row>
    <row r="33" spans="1:14" x14ac:dyDescent="0.25">
      <c r="A33" t="str">
        <f>Licencje[[#This Row],[Kolumna1]]</f>
        <v>SIECZKOŚ Weronika</v>
      </c>
      <c r="B33" t="s">
        <v>65</v>
      </c>
      <c r="C33" t="s">
        <v>1669</v>
      </c>
      <c r="D33">
        <v>2025</v>
      </c>
      <c r="E33" t="s">
        <v>105</v>
      </c>
      <c r="F33" t="s">
        <v>941</v>
      </c>
      <c r="G33" t="s">
        <v>249</v>
      </c>
      <c r="H33" t="str">
        <f>_xlfn.TEXTJOIN(" ",1,[1]!Licencje[[#This Row],[Nazwisko]],[1]!Licencje[[#This Row],[Imię]])</f>
        <v>SIECZKOŚ Weronika</v>
      </c>
      <c r="I33" s="16">
        <v>40753</v>
      </c>
      <c r="J33" t="s">
        <v>16</v>
      </c>
    </row>
    <row r="34" spans="1:14" x14ac:dyDescent="0.25">
      <c r="A34" t="str">
        <f>Licencje[[#This Row],[Kolumna1]]</f>
        <v>SIODMOK Michalina</v>
      </c>
      <c r="B34" t="s">
        <v>65</v>
      </c>
      <c r="C34" t="s">
        <v>1670</v>
      </c>
      <c r="D34">
        <v>2025</v>
      </c>
      <c r="E34" t="s">
        <v>105</v>
      </c>
      <c r="F34" t="s">
        <v>858</v>
      </c>
      <c r="G34" t="s">
        <v>222</v>
      </c>
      <c r="H34" t="str">
        <f>_xlfn.TEXTJOIN(" ",1,[1]!Licencje[[#This Row],[Nazwisko]],[1]!Licencje[[#This Row],[Imię]])</f>
        <v>SIODMOK Michalina</v>
      </c>
      <c r="I34" s="16">
        <v>40842</v>
      </c>
      <c r="J34" t="s">
        <v>16</v>
      </c>
      <c r="L34" t="s">
        <v>155</v>
      </c>
      <c r="N34" t="s">
        <v>155</v>
      </c>
    </row>
    <row r="35" spans="1:14" x14ac:dyDescent="0.25">
      <c r="A35" t="str">
        <f>Licencje[[#This Row],[Kolumna1]]</f>
        <v>SKRODZKA Maria</v>
      </c>
      <c r="B35" t="s">
        <v>65</v>
      </c>
      <c r="C35" t="s">
        <v>1671</v>
      </c>
      <c r="D35">
        <v>2025</v>
      </c>
      <c r="E35" t="s">
        <v>105</v>
      </c>
      <c r="F35" t="s">
        <v>1071</v>
      </c>
      <c r="G35" t="s">
        <v>292</v>
      </c>
      <c r="H35" t="str">
        <f>_xlfn.TEXTJOIN(" ",1,[1]!Licencje[[#This Row],[Nazwisko]],[1]!Licencje[[#This Row],[Imię]])</f>
        <v>SKRODZKA Maria</v>
      </c>
      <c r="I35" s="16">
        <v>40802</v>
      </c>
      <c r="J35" t="s">
        <v>16</v>
      </c>
      <c r="L35" t="s">
        <v>168</v>
      </c>
      <c r="N35" t="s">
        <v>168</v>
      </c>
    </row>
    <row r="36" spans="1:14" x14ac:dyDescent="0.25">
      <c r="A36" t="str">
        <f>Licencje[[#This Row],[Kolumna1]]</f>
        <v>SKUPIEŃ Rozalia</v>
      </c>
      <c r="B36" t="s">
        <v>65</v>
      </c>
      <c r="C36" t="s">
        <v>1672</v>
      </c>
      <c r="D36">
        <v>2025</v>
      </c>
      <c r="E36" t="s">
        <v>105</v>
      </c>
      <c r="F36" t="s">
        <v>510</v>
      </c>
      <c r="G36" t="s">
        <v>1106</v>
      </c>
      <c r="H36" t="str">
        <f>_xlfn.TEXTJOIN(" ",1,[1]!Licencje[[#This Row],[Nazwisko]],[1]!Licencje[[#This Row],[Imię]])</f>
        <v>SKUPIEŃ Rozalia</v>
      </c>
      <c r="I36" s="16">
        <v>40992</v>
      </c>
      <c r="J36" t="s">
        <v>16</v>
      </c>
      <c r="L36" t="s">
        <v>156</v>
      </c>
      <c r="N36" t="s">
        <v>156</v>
      </c>
    </row>
    <row r="37" spans="1:14" x14ac:dyDescent="0.25">
      <c r="A37" t="str">
        <f>Licencje[[#This Row],[Kolumna1]]</f>
        <v>SZAŁAJ Maria</v>
      </c>
      <c r="B37" t="s">
        <v>65</v>
      </c>
      <c r="C37" t="s">
        <v>1673</v>
      </c>
      <c r="D37">
        <v>2025</v>
      </c>
      <c r="E37" t="s">
        <v>105</v>
      </c>
      <c r="F37" t="s">
        <v>1674</v>
      </c>
      <c r="G37" t="s">
        <v>292</v>
      </c>
      <c r="H37" t="str">
        <f>_xlfn.TEXTJOIN(" ",1,[1]!Licencje[[#This Row],[Nazwisko]],[1]!Licencje[[#This Row],[Imię]])</f>
        <v>SZAŁAJ Maria</v>
      </c>
      <c r="I37" s="16">
        <v>40731</v>
      </c>
      <c r="J37" t="s">
        <v>16</v>
      </c>
      <c r="L37" t="s">
        <v>168</v>
      </c>
      <c r="N37" t="s">
        <v>168</v>
      </c>
    </row>
    <row r="38" spans="1:14" x14ac:dyDescent="0.25">
      <c r="A38" t="str">
        <f>Licencje[[#This Row],[Kolumna1]]</f>
        <v>SZESZO Antonina</v>
      </c>
      <c r="B38" t="s">
        <v>65</v>
      </c>
      <c r="C38" t="s">
        <v>1675</v>
      </c>
      <c r="D38">
        <v>2025</v>
      </c>
      <c r="E38" t="s">
        <v>105</v>
      </c>
      <c r="F38" t="s">
        <v>1080</v>
      </c>
      <c r="G38" t="s">
        <v>218</v>
      </c>
      <c r="H38" t="str">
        <f>_xlfn.TEXTJOIN(" ",1,[1]!Licencje[[#This Row],[Nazwisko]],[1]!Licencje[[#This Row],[Imię]])</f>
        <v>SZESZO Antonina</v>
      </c>
      <c r="I38" s="16">
        <v>40752</v>
      </c>
      <c r="J38" t="s">
        <v>16</v>
      </c>
      <c r="L38" t="s">
        <v>168</v>
      </c>
      <c r="N38" t="s">
        <v>168</v>
      </c>
    </row>
    <row r="39" spans="1:14" x14ac:dyDescent="0.25">
      <c r="A39" t="str">
        <f>Licencje[[#This Row],[Kolumna1]]</f>
        <v>SZUCHALSKI Bartosz</v>
      </c>
      <c r="B39" t="s">
        <v>72</v>
      </c>
      <c r="C39" t="s">
        <v>1676</v>
      </c>
      <c r="D39">
        <v>2025</v>
      </c>
      <c r="E39" t="s">
        <v>105</v>
      </c>
      <c r="F39" t="s">
        <v>950</v>
      </c>
      <c r="G39" t="s">
        <v>225</v>
      </c>
      <c r="H39" t="str">
        <f>_xlfn.TEXTJOIN(" ",1,[1]!Licencje[[#This Row],[Nazwisko]],[1]!Licencje[[#This Row],[Imię]])</f>
        <v>SZUCHALSKI Bartosz</v>
      </c>
      <c r="I39" s="16">
        <v>40824</v>
      </c>
      <c r="J39" t="s">
        <v>16</v>
      </c>
      <c r="L39" t="s">
        <v>168</v>
      </c>
      <c r="N39" t="s">
        <v>168</v>
      </c>
    </row>
    <row r="40" spans="1:14" x14ac:dyDescent="0.25">
      <c r="A40" t="str">
        <f>Licencje[[#This Row],[Kolumna1]]</f>
        <v>TODORCZUK Karina</v>
      </c>
      <c r="B40" t="s">
        <v>65</v>
      </c>
      <c r="C40" t="s">
        <v>1677</v>
      </c>
      <c r="D40">
        <v>2025</v>
      </c>
      <c r="E40" t="s">
        <v>105</v>
      </c>
      <c r="F40" t="s">
        <v>1083</v>
      </c>
      <c r="G40" t="s">
        <v>835</v>
      </c>
      <c r="H40" t="str">
        <f>_xlfn.TEXTJOIN(" ",1,[1]!Licencje[[#This Row],[Nazwisko]],[1]!Licencje[[#This Row],[Imię]])</f>
        <v>TODORCZUK Karina</v>
      </c>
      <c r="I40" s="16">
        <v>40782</v>
      </c>
      <c r="J40" t="s">
        <v>16</v>
      </c>
      <c r="L40" t="s">
        <v>155</v>
      </c>
      <c r="N40" t="s">
        <v>155</v>
      </c>
    </row>
    <row r="41" spans="1:14" x14ac:dyDescent="0.25">
      <c r="A41" t="str">
        <f>Licencje[[#This Row],[Kolumna1]]</f>
        <v>WILCZYŃSKA Zuzanna</v>
      </c>
      <c r="B41" t="s">
        <v>65</v>
      </c>
      <c r="C41" t="s">
        <v>1678</v>
      </c>
      <c r="D41">
        <v>2025</v>
      </c>
      <c r="E41" t="s">
        <v>105</v>
      </c>
      <c r="F41" t="s">
        <v>960</v>
      </c>
      <c r="G41" t="s">
        <v>87</v>
      </c>
      <c r="H41" t="str">
        <f>_xlfn.TEXTJOIN(" ",1,[1]!Licencje[[#This Row],[Nazwisko]],[1]!Licencje[[#This Row],[Imię]])</f>
        <v>WILCZYŃSKA Zuzanna</v>
      </c>
      <c r="I41" s="16">
        <v>40810</v>
      </c>
      <c r="J41" t="s">
        <v>16</v>
      </c>
      <c r="L41" t="s">
        <v>168</v>
      </c>
      <c r="N41" t="s">
        <v>168</v>
      </c>
    </row>
    <row r="42" spans="1:14" x14ac:dyDescent="0.25">
      <c r="A42" t="str">
        <f>Licencje[[#This Row],[Kolumna1]]</f>
        <v>WOŁKOWYCKI Victor</v>
      </c>
      <c r="B42" t="s">
        <v>72</v>
      </c>
      <c r="C42" t="s">
        <v>1679</v>
      </c>
      <c r="D42">
        <v>2025</v>
      </c>
      <c r="E42" t="s">
        <v>105</v>
      </c>
      <c r="F42" t="s">
        <v>1092</v>
      </c>
      <c r="G42" t="s">
        <v>1093</v>
      </c>
      <c r="H42" t="str">
        <f>_xlfn.TEXTJOIN(" ",1,[1]!Licencje[[#This Row],[Nazwisko]],[1]!Licencje[[#This Row],[Imię]])</f>
        <v>WOŁKOWYCKI Victor</v>
      </c>
      <c r="I42" s="16">
        <v>40893</v>
      </c>
      <c r="J42" t="s">
        <v>16</v>
      </c>
      <c r="L42" t="s">
        <v>168</v>
      </c>
      <c r="N42" t="s">
        <v>168</v>
      </c>
    </row>
    <row r="43" spans="1:14" x14ac:dyDescent="0.25">
      <c r="A43" t="str">
        <f>Licencje[[#This Row],[Kolumna1]]</f>
        <v>ZACHARYCZ Olga</v>
      </c>
      <c r="B43" t="s">
        <v>65</v>
      </c>
      <c r="C43" t="s">
        <v>1680</v>
      </c>
      <c r="D43">
        <v>2025</v>
      </c>
      <c r="E43" t="s">
        <v>105</v>
      </c>
      <c r="F43" t="s">
        <v>1145</v>
      </c>
      <c r="G43" t="s">
        <v>182</v>
      </c>
      <c r="H43" t="str">
        <f>_xlfn.TEXTJOIN(" ",1,[1]!Licencje[[#This Row],[Nazwisko]],[1]!Licencje[[#This Row],[Imię]])</f>
        <v>ZACHARYCZ Olga</v>
      </c>
      <c r="I43" s="16">
        <v>40935</v>
      </c>
      <c r="J43" t="s">
        <v>16</v>
      </c>
      <c r="K43" t="s">
        <v>1647</v>
      </c>
      <c r="L43" t="s">
        <v>156</v>
      </c>
      <c r="M43" t="s">
        <v>1647</v>
      </c>
      <c r="N43" t="s">
        <v>156</v>
      </c>
    </row>
    <row r="44" spans="1:14" x14ac:dyDescent="0.25">
      <c r="A44" t="str">
        <f>Licencje[[#This Row],[Kolumna1]]</f>
        <v>ZIEMNICKA Bianka</v>
      </c>
      <c r="B44" t="s">
        <v>65</v>
      </c>
      <c r="C44" t="s">
        <v>1681</v>
      </c>
      <c r="D44">
        <v>2025</v>
      </c>
      <c r="E44" t="s">
        <v>105</v>
      </c>
      <c r="F44" t="s">
        <v>1345</v>
      </c>
      <c r="G44" t="s">
        <v>159</v>
      </c>
      <c r="H44" t="str">
        <f>_xlfn.TEXTJOIN(" ",1,[1]!Licencje[[#This Row],[Nazwisko]],[1]!Licencje[[#This Row],[Imię]])</f>
        <v>ZIEMNICKA Bianka</v>
      </c>
      <c r="I44" s="16">
        <v>40875</v>
      </c>
      <c r="J44" t="s">
        <v>16</v>
      </c>
      <c r="L44" t="s">
        <v>168</v>
      </c>
      <c r="N44" t="s">
        <v>168</v>
      </c>
    </row>
    <row r="45" spans="1:14" x14ac:dyDescent="0.25">
      <c r="A45" t="str">
        <f>Licencje[[#This Row],[Kolumna1]]</f>
        <v>LUSZTAK Adam</v>
      </c>
      <c r="B45" t="s">
        <v>72</v>
      </c>
      <c r="C45" t="s">
        <v>1682</v>
      </c>
      <c r="D45">
        <v>2025</v>
      </c>
      <c r="E45" t="s">
        <v>105</v>
      </c>
      <c r="F45" t="s">
        <v>1683</v>
      </c>
      <c r="G45" t="s">
        <v>145</v>
      </c>
      <c r="H45" t="str">
        <f>_xlfn.TEXTJOIN(" ",1,[1]!Licencje[[#This Row],[Nazwisko]],[1]!Licencje[[#This Row],[Imię]])</f>
        <v>LUSZTAK Adam</v>
      </c>
      <c r="I45" s="16">
        <v>40901</v>
      </c>
      <c r="J45" t="s">
        <v>327</v>
      </c>
      <c r="L45" t="s">
        <v>328</v>
      </c>
      <c r="N45" t="s">
        <v>328</v>
      </c>
    </row>
    <row r="46" spans="1:14" x14ac:dyDescent="0.25">
      <c r="A46" t="str">
        <f>Licencje[[#This Row],[Kolumna1]]</f>
        <v>CICHOCKI Adam</v>
      </c>
      <c r="B46" t="s">
        <v>72</v>
      </c>
      <c r="C46" t="s">
        <v>1684</v>
      </c>
      <c r="D46">
        <v>2025</v>
      </c>
      <c r="E46" t="s">
        <v>105</v>
      </c>
      <c r="F46" t="s">
        <v>792</v>
      </c>
      <c r="G46" t="s">
        <v>145</v>
      </c>
      <c r="H46" t="str">
        <f>_xlfn.TEXTJOIN(" ",1,[1]!Licencje[[#This Row],[Nazwisko]],[1]!Licencje[[#This Row],[Imię]])</f>
        <v>CICHOCKI Adam</v>
      </c>
      <c r="I46" s="16">
        <v>40794</v>
      </c>
      <c r="J46" t="s">
        <v>16</v>
      </c>
      <c r="L46" t="s">
        <v>155</v>
      </c>
      <c r="N46" t="s">
        <v>155</v>
      </c>
    </row>
    <row r="47" spans="1:14" x14ac:dyDescent="0.25">
      <c r="A47" t="str">
        <f>Licencje[[#This Row],[Kolumna1]]</f>
        <v>KUNA Jakub</v>
      </c>
      <c r="B47" t="s">
        <v>72</v>
      </c>
      <c r="C47" t="s">
        <v>1685</v>
      </c>
      <c r="D47">
        <v>2025</v>
      </c>
      <c r="E47" t="s">
        <v>105</v>
      </c>
      <c r="F47" t="s">
        <v>1033</v>
      </c>
      <c r="G47" t="s">
        <v>132</v>
      </c>
      <c r="H47" t="str">
        <f>_xlfn.TEXTJOIN(" ",1,[1]!Licencje[[#This Row],[Nazwisko]],[1]!Licencje[[#This Row],[Imię]])</f>
        <v>KUNA Jakub</v>
      </c>
      <c r="I47" s="16">
        <v>40855</v>
      </c>
      <c r="J47" t="s">
        <v>16</v>
      </c>
      <c r="L47" t="s">
        <v>168</v>
      </c>
      <c r="N47" t="s">
        <v>168</v>
      </c>
    </row>
    <row r="48" spans="1:14" x14ac:dyDescent="0.25">
      <c r="A48" t="str">
        <f>Licencje[[#This Row],[Kolumna1]]</f>
        <v>USSOWICZ Anna</v>
      </c>
      <c r="B48" t="s">
        <v>65</v>
      </c>
      <c r="C48" t="s">
        <v>1686</v>
      </c>
      <c r="D48">
        <v>2025</v>
      </c>
      <c r="E48" t="s">
        <v>105</v>
      </c>
      <c r="F48" t="s">
        <v>874</v>
      </c>
      <c r="G48" t="s">
        <v>71</v>
      </c>
      <c r="H48" t="str">
        <f>_xlfn.TEXTJOIN(" ",1,[1]!Licencje[[#This Row],[Nazwisko]],[1]!Licencje[[#This Row],[Imię]])</f>
        <v>USSOWICZ Anna</v>
      </c>
      <c r="I48" s="16">
        <v>40740</v>
      </c>
      <c r="J48" t="s">
        <v>91</v>
      </c>
      <c r="K48" t="s">
        <v>1218</v>
      </c>
      <c r="L48" t="s">
        <v>93</v>
      </c>
      <c r="M48" t="s">
        <v>1218</v>
      </c>
      <c r="N48" t="s">
        <v>93</v>
      </c>
    </row>
    <row r="49" spans="1:14" x14ac:dyDescent="0.25">
      <c r="A49" t="str">
        <f>Licencje[[#This Row],[Kolumna1]]</f>
        <v>APANOWICZ Judyta</v>
      </c>
      <c r="B49" t="s">
        <v>65</v>
      </c>
      <c r="C49" t="s">
        <v>1687</v>
      </c>
      <c r="D49">
        <v>2025</v>
      </c>
      <c r="E49" t="s">
        <v>258</v>
      </c>
      <c r="F49" t="s">
        <v>1688</v>
      </c>
      <c r="G49" t="s">
        <v>100</v>
      </c>
      <c r="H49" t="str">
        <f>_xlfn.TEXTJOIN(" ",1,[1]!Licencje[[#This Row],[Nazwisko]],[1]!Licencje[[#This Row],[Imię]])</f>
        <v>APANOWICZ Judyta</v>
      </c>
      <c r="I49" s="16">
        <v>40391</v>
      </c>
      <c r="J49" t="s">
        <v>17</v>
      </c>
      <c r="L49" t="s">
        <v>126</v>
      </c>
      <c r="N49" t="s">
        <v>126</v>
      </c>
    </row>
    <row r="50" spans="1:14" x14ac:dyDescent="0.25">
      <c r="A50" t="str">
        <f>Licencje[[#This Row],[Kolumna1]]</f>
        <v>LIPCZYŃSKA Zofia</v>
      </c>
      <c r="B50" t="s">
        <v>65</v>
      </c>
      <c r="C50" t="s">
        <v>1689</v>
      </c>
      <c r="D50">
        <v>2025</v>
      </c>
      <c r="E50" t="s">
        <v>188</v>
      </c>
      <c r="F50" t="s">
        <v>1618</v>
      </c>
      <c r="G50" t="s">
        <v>169</v>
      </c>
      <c r="H50" t="str">
        <f>_xlfn.TEXTJOIN(" ",1,[1]!Licencje[[#This Row],[Nazwisko]],[1]!Licencje[[#This Row],[Imię]])</f>
        <v>LIPCZYŃSKA Zofia</v>
      </c>
      <c r="I50" s="16">
        <v>39947</v>
      </c>
      <c r="J50" t="s">
        <v>12</v>
      </c>
      <c r="L50" t="s">
        <v>282</v>
      </c>
      <c r="N50" t="s">
        <v>282</v>
      </c>
    </row>
    <row r="51" spans="1:14" x14ac:dyDescent="0.25">
      <c r="A51" t="str">
        <f>Licencje[[#This Row],[Kolumna1]]</f>
        <v>CHORĄŻY Katarzyna</v>
      </c>
      <c r="B51" t="s">
        <v>65</v>
      </c>
      <c r="C51" t="s">
        <v>1690</v>
      </c>
      <c r="D51">
        <v>2025</v>
      </c>
      <c r="E51" t="s">
        <v>258</v>
      </c>
      <c r="F51" t="s">
        <v>1691</v>
      </c>
      <c r="G51" t="s">
        <v>658</v>
      </c>
      <c r="H51" t="str">
        <f>_xlfn.TEXTJOIN(" ",1,[1]!Licencje[[#This Row],[Nazwisko]],[1]!Licencje[[#This Row],[Imię]])</f>
        <v>CHORĄŻY Katarzyna</v>
      </c>
      <c r="I51" s="16">
        <v>40391</v>
      </c>
      <c r="J51" t="s">
        <v>6</v>
      </c>
      <c r="L51" t="s">
        <v>262</v>
      </c>
      <c r="N51" t="s">
        <v>262</v>
      </c>
    </row>
    <row r="52" spans="1:14" x14ac:dyDescent="0.25">
      <c r="A52" t="str">
        <f>Licencje[[#This Row],[Kolumna1]]</f>
        <v>KONERA Roman</v>
      </c>
      <c r="B52" t="s">
        <v>72</v>
      </c>
      <c r="C52" t="s">
        <v>1692</v>
      </c>
      <c r="D52">
        <v>2025</v>
      </c>
      <c r="E52" t="s">
        <v>122</v>
      </c>
      <c r="F52" t="s">
        <v>821</v>
      </c>
      <c r="G52" t="s">
        <v>822</v>
      </c>
      <c r="H52" t="str">
        <f>_xlfn.TEXTJOIN(" ",1,[1]!Licencje[[#This Row],[Nazwisko]],[1]!Licencje[[#This Row],[Imię]])</f>
        <v>KONERA Roman</v>
      </c>
      <c r="I52" s="16">
        <v>19649</v>
      </c>
      <c r="J52" t="s">
        <v>784</v>
      </c>
    </row>
    <row r="53" spans="1:14" x14ac:dyDescent="0.25">
      <c r="A53" t="str">
        <f>Licencje[[#This Row],[Kolumna1]]</f>
        <v>MACHNICKA Oliwia</v>
      </c>
      <c r="B53" t="s">
        <v>65</v>
      </c>
      <c r="C53" t="s">
        <v>1693</v>
      </c>
      <c r="D53">
        <v>2025</v>
      </c>
      <c r="E53" t="s">
        <v>105</v>
      </c>
      <c r="F53" t="s">
        <v>366</v>
      </c>
      <c r="G53" t="s">
        <v>175</v>
      </c>
      <c r="H53" t="str">
        <f>_xlfn.TEXTJOIN(" ",1,[1]!Licencje[[#This Row],[Nazwisko]],[1]!Licencje[[#This Row],[Imię]])</f>
        <v>MACHNICKA Oliwia</v>
      </c>
      <c r="I53" s="16">
        <v>40742</v>
      </c>
      <c r="J53" t="s">
        <v>139</v>
      </c>
      <c r="L53" t="s">
        <v>208</v>
      </c>
      <c r="N53" t="s">
        <v>208</v>
      </c>
    </row>
    <row r="54" spans="1:14" x14ac:dyDescent="0.25">
      <c r="A54" t="str">
        <f>Licencje[[#This Row],[Kolumna1]]</f>
        <v>SYCHOWICZ Urszula</v>
      </c>
      <c r="B54" t="s">
        <v>65</v>
      </c>
      <c r="C54" t="s">
        <v>1694</v>
      </c>
      <c r="D54">
        <v>2025</v>
      </c>
      <c r="E54" t="s">
        <v>105</v>
      </c>
      <c r="F54" t="s">
        <v>1227</v>
      </c>
      <c r="G54" t="s">
        <v>396</v>
      </c>
      <c r="H54" t="str">
        <f>_xlfn.TEXTJOIN(" ",1,[1]!Licencje[[#This Row],[Nazwisko]],[1]!Licencje[[#This Row],[Imię]])</f>
        <v>SYCHOWICZ Urszula</v>
      </c>
      <c r="I54" s="16">
        <v>40734</v>
      </c>
      <c r="J54" t="s">
        <v>285</v>
      </c>
      <c r="K54" t="s">
        <v>1695</v>
      </c>
      <c r="L54" t="s">
        <v>287</v>
      </c>
      <c r="M54" t="s">
        <v>1695</v>
      </c>
      <c r="N54" t="s">
        <v>287</v>
      </c>
    </row>
    <row r="55" spans="1:14" x14ac:dyDescent="0.25">
      <c r="A55" t="str">
        <f>Licencje[[#This Row],[Kolumna1]]</f>
        <v>PIEKARSKI Mirosław</v>
      </c>
      <c r="B55" t="s">
        <v>72</v>
      </c>
      <c r="C55" t="s">
        <v>1696</v>
      </c>
      <c r="D55">
        <v>2025</v>
      </c>
      <c r="E55" t="s">
        <v>122</v>
      </c>
      <c r="F55" t="s">
        <v>1697</v>
      </c>
      <c r="G55" t="s">
        <v>1698</v>
      </c>
      <c r="H55" t="str">
        <f>_xlfn.TEXTJOIN(" ",1,[1]!Licencje[[#This Row],[Nazwisko]],[1]!Licencje[[#This Row],[Imię]])</f>
        <v>PIEKARSKI Mirosław</v>
      </c>
      <c r="I55" s="16">
        <v>22618</v>
      </c>
      <c r="J55" t="s">
        <v>522</v>
      </c>
    </row>
    <row r="56" spans="1:14" x14ac:dyDescent="0.25">
      <c r="A56" t="str">
        <f>Licencje[[#This Row],[Kolumna1]]</f>
        <v>SZULIK Jagoda</v>
      </c>
      <c r="B56" t="s">
        <v>65</v>
      </c>
      <c r="C56" t="s">
        <v>1699</v>
      </c>
      <c r="D56">
        <v>2025</v>
      </c>
      <c r="E56" t="s">
        <v>258</v>
      </c>
      <c r="F56" t="s">
        <v>1700</v>
      </c>
      <c r="G56" t="s">
        <v>255</v>
      </c>
      <c r="H56" t="str">
        <f>_xlfn.TEXTJOIN(" ",1,[1]!Licencje[[#This Row],[Nazwisko]],[1]!Licencje[[#This Row],[Imię]])</f>
        <v>SZULIK Jagoda</v>
      </c>
      <c r="I56" s="16">
        <v>40361</v>
      </c>
      <c r="J56" t="s">
        <v>1701</v>
      </c>
      <c r="K56" t="s">
        <v>150</v>
      </c>
      <c r="M56" t="s">
        <v>150</v>
      </c>
    </row>
    <row r="57" spans="1:14" x14ac:dyDescent="0.25">
      <c r="A57" t="str">
        <f>Licencje[[#This Row],[Kolumna1]]</f>
        <v>GĄSIOR Filip</v>
      </c>
      <c r="B57" t="s">
        <v>72</v>
      </c>
      <c r="C57" t="s">
        <v>1702</v>
      </c>
      <c r="D57">
        <v>2025</v>
      </c>
      <c r="E57" t="s">
        <v>258</v>
      </c>
      <c r="F57" t="s">
        <v>1703</v>
      </c>
      <c r="G57" t="s">
        <v>103</v>
      </c>
      <c r="H57" t="str">
        <f>_xlfn.TEXTJOIN(" ",1,[1]!Licencje[[#This Row],[Nazwisko]],[1]!Licencje[[#This Row],[Imię]])</f>
        <v>GĄSIOR Filip</v>
      </c>
      <c r="I57" s="16">
        <v>40530</v>
      </c>
      <c r="J57" t="s">
        <v>1704</v>
      </c>
      <c r="K57" t="s">
        <v>150</v>
      </c>
      <c r="L57" t="s">
        <v>1705</v>
      </c>
      <c r="M57" t="s">
        <v>150</v>
      </c>
      <c r="N57" t="s">
        <v>1705</v>
      </c>
    </row>
    <row r="58" spans="1:14" x14ac:dyDescent="0.25">
      <c r="A58" t="str">
        <f>Licencje[[#This Row],[Kolumna1]]</f>
        <v>KARCZEWSKI Artur</v>
      </c>
      <c r="B58" t="s">
        <v>72</v>
      </c>
      <c r="C58" t="s">
        <v>1706</v>
      </c>
      <c r="D58">
        <v>2025</v>
      </c>
      <c r="E58" t="s">
        <v>122</v>
      </c>
      <c r="F58" t="s">
        <v>530</v>
      </c>
      <c r="G58" t="s">
        <v>123</v>
      </c>
      <c r="H58" t="str">
        <f>_xlfn.TEXTJOIN(" ",1,[1]!Licencje[[#This Row],[Nazwisko]],[1]!Licencje[[#This Row],[Imię]])</f>
        <v>KARCZEWSKI Artur</v>
      </c>
      <c r="I58" s="16">
        <v>28600</v>
      </c>
      <c r="J58" t="s">
        <v>6</v>
      </c>
      <c r="L58" t="s">
        <v>260</v>
      </c>
      <c r="N58" t="s">
        <v>260</v>
      </c>
    </row>
    <row r="59" spans="1:14" x14ac:dyDescent="0.25">
      <c r="A59" t="str">
        <f>Licencje[[#This Row],[Kolumna1]]</f>
        <v>DOMAŃSKA Antonina</v>
      </c>
      <c r="B59" t="s">
        <v>65</v>
      </c>
      <c r="C59" t="s">
        <v>1707</v>
      </c>
      <c r="D59">
        <v>2025</v>
      </c>
      <c r="E59" t="s">
        <v>188</v>
      </c>
      <c r="F59" t="s">
        <v>1708</v>
      </c>
      <c r="G59" t="s">
        <v>218</v>
      </c>
      <c r="H59" t="str">
        <f>_xlfn.TEXTJOIN(" ",1,[1]!Licencje[[#This Row],[Nazwisko]],[1]!Licencje[[#This Row],[Imię]])</f>
        <v>DOMAŃSKA Antonina</v>
      </c>
      <c r="I59" s="16">
        <v>39686</v>
      </c>
      <c r="J59" t="s">
        <v>207</v>
      </c>
      <c r="L59" t="s">
        <v>275</v>
      </c>
      <c r="N59" t="s">
        <v>275</v>
      </c>
    </row>
    <row r="60" spans="1:14" x14ac:dyDescent="0.25">
      <c r="A60" t="str">
        <f>Licencje[[#This Row],[Kolumna1]]</f>
        <v>KRYCHNIAK Magdalena</v>
      </c>
      <c r="B60" t="s">
        <v>65</v>
      </c>
      <c r="C60" t="s">
        <v>1709</v>
      </c>
      <c r="D60">
        <v>2025</v>
      </c>
      <c r="E60" t="s">
        <v>122</v>
      </c>
      <c r="F60" t="s">
        <v>1710</v>
      </c>
      <c r="G60" t="s">
        <v>200</v>
      </c>
      <c r="H60" t="str">
        <f>_xlfn.TEXTJOIN(" ",1,[1]!Licencje[[#This Row],[Nazwisko]],[1]!Licencje[[#This Row],[Imię]])</f>
        <v>KRYCHNIAK Magdalena</v>
      </c>
      <c r="I60" s="16">
        <v>27691</v>
      </c>
      <c r="J60" t="s">
        <v>10</v>
      </c>
      <c r="L60" t="s">
        <v>310</v>
      </c>
      <c r="N60" t="s">
        <v>310</v>
      </c>
    </row>
    <row r="61" spans="1:14" x14ac:dyDescent="0.25">
      <c r="A61" t="str">
        <f>Licencje[[#This Row],[Kolumna1]]</f>
        <v>MĘDRYCKI Jakub</v>
      </c>
      <c r="B61" t="s">
        <v>72</v>
      </c>
      <c r="C61" t="s">
        <v>1711</v>
      </c>
      <c r="D61">
        <v>2025</v>
      </c>
      <c r="E61" t="s">
        <v>105</v>
      </c>
      <c r="F61" t="s">
        <v>1047</v>
      </c>
      <c r="G61" t="s">
        <v>132</v>
      </c>
      <c r="H61" t="str">
        <f>_xlfn.TEXTJOIN(" ",1,[1]!Licencje[[#This Row],[Nazwisko]],[1]!Licencje[[#This Row],[Imię]])</f>
        <v>MĘDRYCKI Jakub</v>
      </c>
      <c r="I61" s="16">
        <v>40803</v>
      </c>
      <c r="J61" t="s">
        <v>16</v>
      </c>
      <c r="L61" t="s">
        <v>155</v>
      </c>
      <c r="N61" t="s">
        <v>155</v>
      </c>
    </row>
    <row r="62" spans="1:14" x14ac:dyDescent="0.25">
      <c r="A62" t="str">
        <f>Licencje[[#This Row],[Kolumna1]]</f>
        <v>CHARYTON Julia</v>
      </c>
      <c r="B62" t="s">
        <v>65</v>
      </c>
      <c r="C62" t="s">
        <v>1712</v>
      </c>
      <c r="D62">
        <v>2025</v>
      </c>
      <c r="E62" t="s">
        <v>136</v>
      </c>
      <c r="F62" t="s">
        <v>1713</v>
      </c>
      <c r="G62" t="s">
        <v>161</v>
      </c>
      <c r="H62" t="str">
        <f>_xlfn.TEXTJOIN(" ",1,[1]!Licencje[[#This Row],[Nazwisko]],[1]!Licencje[[#This Row],[Imię]])</f>
        <v>CHARYTON Julia</v>
      </c>
      <c r="I62" s="16">
        <v>40283</v>
      </c>
      <c r="J62" t="s">
        <v>278</v>
      </c>
      <c r="K62" t="s">
        <v>1714</v>
      </c>
      <c r="L62" t="s">
        <v>279</v>
      </c>
      <c r="M62" t="s">
        <v>1714</v>
      </c>
      <c r="N62" t="s">
        <v>279</v>
      </c>
    </row>
    <row r="63" spans="1:14" x14ac:dyDescent="0.25">
      <c r="A63" t="str">
        <f>Licencje[[#This Row],[Kolumna1]]</f>
        <v>BLUJ Bianka</v>
      </c>
      <c r="B63" t="s">
        <v>65</v>
      </c>
      <c r="C63" t="s">
        <v>1715</v>
      </c>
      <c r="D63">
        <v>2025</v>
      </c>
      <c r="E63" t="s">
        <v>258</v>
      </c>
      <c r="F63" t="s">
        <v>1331</v>
      </c>
      <c r="G63" t="s">
        <v>159</v>
      </c>
      <c r="H63" t="str">
        <f>_xlfn.TEXTJOIN(" ",1,[1]!Licencje[[#This Row],[Nazwisko]],[1]!Licencje[[#This Row],[Imię]])</f>
        <v>BLUJ Bianka</v>
      </c>
      <c r="I63" s="16">
        <v>40551</v>
      </c>
      <c r="J63" t="s">
        <v>14</v>
      </c>
      <c r="K63" t="s">
        <v>1332</v>
      </c>
      <c r="M63" t="s">
        <v>1332</v>
      </c>
    </row>
    <row r="64" spans="1:14" x14ac:dyDescent="0.25">
      <c r="A64" t="str">
        <f>Licencje[[#This Row],[Kolumna1]]</f>
        <v>ŁOŻAŃSKA Natalia</v>
      </c>
      <c r="B64" t="s">
        <v>65</v>
      </c>
      <c r="C64" t="s">
        <v>1716</v>
      </c>
      <c r="D64">
        <v>2025</v>
      </c>
      <c r="E64" t="s">
        <v>248</v>
      </c>
      <c r="F64" t="s">
        <v>1717</v>
      </c>
      <c r="G64" t="s">
        <v>121</v>
      </c>
      <c r="H64" t="str">
        <f>_xlfn.TEXTJOIN(" ",1,[1]!Licencje[[#This Row],[Nazwisko]],[1]!Licencje[[#This Row],[Imię]])</f>
        <v>ŁOŻAŃSKA Natalia</v>
      </c>
      <c r="I64" s="16">
        <v>39294</v>
      </c>
      <c r="J64" t="s">
        <v>14</v>
      </c>
      <c r="K64" t="s">
        <v>1258</v>
      </c>
      <c r="M64" t="s">
        <v>1258</v>
      </c>
    </row>
    <row r="65" spans="1:14" x14ac:dyDescent="0.25">
      <c r="A65" t="str">
        <f>Licencje[[#This Row],[Kolumna1]]</f>
        <v>WISŁOCKA Lena</v>
      </c>
      <c r="B65" t="s">
        <v>65</v>
      </c>
      <c r="C65" t="s">
        <v>1718</v>
      </c>
      <c r="D65">
        <v>2025</v>
      </c>
      <c r="E65" t="s">
        <v>188</v>
      </c>
      <c r="F65" t="s">
        <v>1719</v>
      </c>
      <c r="G65" t="s">
        <v>186</v>
      </c>
      <c r="H65" t="str">
        <f>_xlfn.TEXTJOIN(" ",1,[1]!Licencje[[#This Row],[Nazwisko]],[1]!Licencje[[#This Row],[Imię]])</f>
        <v>WISŁOCKA Lena</v>
      </c>
      <c r="I65" s="16">
        <v>39961</v>
      </c>
      <c r="J65" t="s">
        <v>14</v>
      </c>
      <c r="K65" t="s">
        <v>1254</v>
      </c>
      <c r="M65" t="s">
        <v>1254</v>
      </c>
    </row>
    <row r="66" spans="1:14" x14ac:dyDescent="0.25">
      <c r="A66" t="str">
        <f>Licencje[[#This Row],[Kolumna1]]</f>
        <v>KONEWKA Aleksandra</v>
      </c>
      <c r="B66" t="s">
        <v>65</v>
      </c>
      <c r="C66" t="s">
        <v>1720</v>
      </c>
      <c r="D66">
        <v>2025</v>
      </c>
      <c r="E66" t="s">
        <v>258</v>
      </c>
      <c r="F66" t="s">
        <v>1102</v>
      </c>
      <c r="G66" t="s">
        <v>77</v>
      </c>
      <c r="H66" t="str">
        <f>_xlfn.TEXTJOIN(" ",1,[1]!Licencje[[#This Row],[Nazwisko]],[1]!Licencje[[#This Row],[Imię]])</f>
        <v>KONEWKA Aleksandra</v>
      </c>
      <c r="I66" s="16">
        <v>40551</v>
      </c>
      <c r="J66" t="s">
        <v>784</v>
      </c>
      <c r="K66" t="s">
        <v>1721</v>
      </c>
      <c r="L66" t="s">
        <v>2</v>
      </c>
      <c r="M66" t="s">
        <v>1721</v>
      </c>
      <c r="N66" t="s">
        <v>2</v>
      </c>
    </row>
    <row r="67" spans="1:14" x14ac:dyDescent="0.25">
      <c r="A67" t="str">
        <f>Licencje[[#This Row],[Kolumna1]]</f>
        <v>WEZNEROWICZ Franciszek</v>
      </c>
      <c r="B67" t="s">
        <v>72</v>
      </c>
      <c r="C67" t="s">
        <v>1722</v>
      </c>
      <c r="D67">
        <v>2025</v>
      </c>
      <c r="E67" t="s">
        <v>105</v>
      </c>
      <c r="F67" t="s">
        <v>1723</v>
      </c>
      <c r="G67" t="s">
        <v>309</v>
      </c>
      <c r="H67" t="str">
        <f>_xlfn.TEXTJOIN(" ",1,[1]!Licencje[[#This Row],[Nazwisko]],[1]!Licencje[[#This Row],[Imię]])</f>
        <v>WEZNEROWICZ Franciszek</v>
      </c>
      <c r="I67" s="16">
        <v>40925</v>
      </c>
      <c r="J67" t="s">
        <v>784</v>
      </c>
      <c r="K67" t="s">
        <v>1724</v>
      </c>
      <c r="L67" t="s">
        <v>2</v>
      </c>
      <c r="M67" t="s">
        <v>1724</v>
      </c>
      <c r="N67" t="s">
        <v>2</v>
      </c>
    </row>
    <row r="68" spans="1:14" x14ac:dyDescent="0.25">
      <c r="A68" t="str">
        <f>Licencje[[#This Row],[Kolumna1]]</f>
        <v>JANICKI Franciszek</v>
      </c>
      <c r="B68" t="s">
        <v>72</v>
      </c>
      <c r="C68" t="s">
        <v>1725</v>
      </c>
      <c r="D68">
        <v>2025</v>
      </c>
      <c r="E68" t="s">
        <v>258</v>
      </c>
      <c r="F68" t="s">
        <v>726</v>
      </c>
      <c r="G68" t="s">
        <v>309</v>
      </c>
      <c r="H68" t="str">
        <f>_xlfn.TEXTJOIN(" ",1,[1]!Licencje[[#This Row],[Nazwisko]],[1]!Licencje[[#This Row],[Imię]])</f>
        <v>JANICKI Franciszek</v>
      </c>
      <c r="I68" s="16">
        <v>40552</v>
      </c>
      <c r="J68" t="s">
        <v>327</v>
      </c>
      <c r="L68" t="s">
        <v>328</v>
      </c>
      <c r="N68" t="s">
        <v>328</v>
      </c>
    </row>
    <row r="69" spans="1:14" x14ac:dyDescent="0.25">
      <c r="A69" t="str">
        <f>Licencje[[#This Row],[Kolumna1]]</f>
        <v>WASIAK Amelia</v>
      </c>
      <c r="B69" t="s">
        <v>65</v>
      </c>
      <c r="C69" t="s">
        <v>1726</v>
      </c>
      <c r="D69">
        <v>2025</v>
      </c>
      <c r="E69" t="s">
        <v>105</v>
      </c>
      <c r="F69" t="s">
        <v>1727</v>
      </c>
      <c r="G69" t="s">
        <v>185</v>
      </c>
      <c r="H69" t="str">
        <f>_xlfn.TEXTJOIN(" ",1,[1]!Licencje[[#This Row],[Nazwisko]],[1]!Licencje[[#This Row],[Imię]])</f>
        <v>WASIAK Amelia</v>
      </c>
      <c r="I69" s="16">
        <v>40821</v>
      </c>
      <c r="J69" t="s">
        <v>327</v>
      </c>
      <c r="L69" t="s">
        <v>328</v>
      </c>
      <c r="N69" t="s">
        <v>328</v>
      </c>
    </row>
    <row r="70" spans="1:14" x14ac:dyDescent="0.25">
      <c r="A70" t="str">
        <f>Licencje[[#This Row],[Kolumna1]]</f>
        <v>KUJAWA Nadia</v>
      </c>
      <c r="B70" t="s">
        <v>65</v>
      </c>
      <c r="C70" t="s">
        <v>1728</v>
      </c>
      <c r="D70">
        <v>2025</v>
      </c>
      <c r="E70" t="s">
        <v>258</v>
      </c>
      <c r="F70" t="s">
        <v>1729</v>
      </c>
      <c r="G70" t="s">
        <v>384</v>
      </c>
      <c r="H70" t="str">
        <f>_xlfn.TEXTJOIN(" ",1,[1]!Licencje[[#This Row],[Nazwisko]],[1]!Licencje[[#This Row],[Imię]])</f>
        <v>KUJAWA Nadia</v>
      </c>
      <c r="I70" s="16">
        <v>40436</v>
      </c>
      <c r="J70" t="s">
        <v>17</v>
      </c>
      <c r="L70" t="s">
        <v>126</v>
      </c>
      <c r="N70" t="s">
        <v>126</v>
      </c>
    </row>
    <row r="71" spans="1:14" x14ac:dyDescent="0.25">
      <c r="A71" t="str">
        <f>Licencje[[#This Row],[Kolumna1]]</f>
        <v>CHRAST Andrzej</v>
      </c>
      <c r="B71" t="s">
        <v>72</v>
      </c>
      <c r="C71" t="s">
        <v>1730</v>
      </c>
      <c r="D71">
        <v>2025</v>
      </c>
      <c r="E71" t="s">
        <v>105</v>
      </c>
      <c r="F71" t="s">
        <v>1731</v>
      </c>
      <c r="G71" t="s">
        <v>458</v>
      </c>
      <c r="H71" t="str">
        <f>_xlfn.TEXTJOIN(" ",1,[1]!Licencje[[#This Row],[Nazwisko]],[1]!Licencje[[#This Row],[Imię]])</f>
        <v>CHRAST Andrzej</v>
      </c>
      <c r="I71" s="16">
        <v>40875</v>
      </c>
      <c r="J71" t="s">
        <v>226</v>
      </c>
      <c r="L71" t="s">
        <v>151</v>
      </c>
      <c r="N71" t="s">
        <v>151</v>
      </c>
    </row>
    <row r="72" spans="1:14" x14ac:dyDescent="0.25">
      <c r="A72" t="str">
        <f>Licencje[[#This Row],[Kolumna1]]</f>
        <v>VERBA Yaroslaw</v>
      </c>
      <c r="B72" t="s">
        <v>72</v>
      </c>
      <c r="C72" t="s">
        <v>1732</v>
      </c>
      <c r="D72">
        <v>2025</v>
      </c>
      <c r="E72" t="s">
        <v>136</v>
      </c>
      <c r="F72" t="s">
        <v>1733</v>
      </c>
      <c r="G72" t="s">
        <v>1734</v>
      </c>
      <c r="H72" t="str">
        <f>_xlfn.TEXTJOIN(" ",1,[1]!Licencje[[#This Row],[Nazwisko]],[1]!Licencje[[#This Row],[Imię]])</f>
        <v>VERBA Yaroslaw</v>
      </c>
      <c r="I72" s="16">
        <v>40107</v>
      </c>
      <c r="J72" t="s">
        <v>204</v>
      </c>
    </row>
    <row r="73" spans="1:14" x14ac:dyDescent="0.25">
      <c r="A73" t="str">
        <f>Licencje[[#This Row],[Kolumna1]]</f>
        <v>POTOKA Alisa</v>
      </c>
      <c r="B73" t="s">
        <v>65</v>
      </c>
      <c r="C73" t="s">
        <v>1735</v>
      </c>
      <c r="D73">
        <v>2025</v>
      </c>
      <c r="E73" t="s">
        <v>258</v>
      </c>
      <c r="F73" t="s">
        <v>1736</v>
      </c>
      <c r="G73" t="s">
        <v>1737</v>
      </c>
      <c r="H73" t="str">
        <f>_xlfn.TEXTJOIN(" ",1,[1]!Licencje[[#This Row],[Nazwisko]],[1]!Licencje[[#This Row],[Imię]])</f>
        <v>POTOKA Alisa</v>
      </c>
      <c r="I73" s="16">
        <v>40417</v>
      </c>
      <c r="J73" t="s">
        <v>204</v>
      </c>
    </row>
    <row r="74" spans="1:14" x14ac:dyDescent="0.25">
      <c r="A74" t="str">
        <f>Licencje[[#This Row],[Kolumna1]]</f>
        <v>JUREK Natalia</v>
      </c>
      <c r="B74" t="s">
        <v>65</v>
      </c>
      <c r="C74" t="s">
        <v>1738</v>
      </c>
      <c r="D74">
        <v>2025</v>
      </c>
      <c r="E74" t="s">
        <v>258</v>
      </c>
      <c r="F74" t="s">
        <v>1739</v>
      </c>
      <c r="G74" t="s">
        <v>121</v>
      </c>
      <c r="H74" t="str">
        <f>_xlfn.TEXTJOIN(" ",1,[1]!Licencje[[#This Row],[Nazwisko]],[1]!Licencje[[#This Row],[Imię]])</f>
        <v>JUREK Natalia</v>
      </c>
      <c r="I74" s="16">
        <v>40400</v>
      </c>
      <c r="J74" t="s">
        <v>12</v>
      </c>
      <c r="L74" t="s">
        <v>282</v>
      </c>
      <c r="N74" t="s">
        <v>282</v>
      </c>
    </row>
    <row r="75" spans="1:14" x14ac:dyDescent="0.25">
      <c r="A75" t="str">
        <f>Licencje[[#This Row],[Kolumna1]]</f>
        <v>CUDAKIEWICZ Hanna</v>
      </c>
      <c r="B75" t="s">
        <v>65</v>
      </c>
      <c r="C75" t="s">
        <v>1740</v>
      </c>
      <c r="D75">
        <v>2025</v>
      </c>
      <c r="E75" t="s">
        <v>258</v>
      </c>
      <c r="F75" t="s">
        <v>1741</v>
      </c>
      <c r="G75" t="s">
        <v>236</v>
      </c>
      <c r="H75" t="str">
        <f>_xlfn.TEXTJOIN(" ",1,[1]!Licencje[[#This Row],[Nazwisko]],[1]!Licencje[[#This Row],[Imię]])</f>
        <v>CUDAKIEWICZ Hanna</v>
      </c>
      <c r="I75" s="16">
        <v>40459</v>
      </c>
      <c r="J75" t="s">
        <v>4</v>
      </c>
      <c r="L75" t="s">
        <v>235</v>
      </c>
      <c r="N75" t="s">
        <v>235</v>
      </c>
    </row>
    <row r="76" spans="1:14" x14ac:dyDescent="0.25">
      <c r="A76" t="str">
        <f>Licencje[[#This Row],[Kolumna1]]</f>
        <v>ŻYŁKA-REUT Anita</v>
      </c>
      <c r="B76" t="s">
        <v>65</v>
      </c>
      <c r="C76" t="s">
        <v>1742</v>
      </c>
      <c r="D76">
        <v>2025</v>
      </c>
      <c r="E76" t="s">
        <v>122</v>
      </c>
      <c r="F76" t="s">
        <v>1743</v>
      </c>
      <c r="G76" t="s">
        <v>1744</v>
      </c>
      <c r="H76" t="str">
        <f>_xlfn.TEXTJOIN(" ",1,[1]!Licencje[[#This Row],[Nazwisko]],[1]!Licencje[[#This Row],[Imię]])</f>
        <v>ŻYŁKA-REUT Anita</v>
      </c>
      <c r="I76" s="16">
        <v>28551</v>
      </c>
      <c r="J76" t="s">
        <v>14</v>
      </c>
    </row>
    <row r="77" spans="1:14" x14ac:dyDescent="0.25">
      <c r="A77" t="str">
        <f>Licencje[[#This Row],[Kolumna1]]</f>
        <v>BARTOSIEWICZ Marek</v>
      </c>
      <c r="B77" t="s">
        <v>72</v>
      </c>
      <c r="C77" t="s">
        <v>1745</v>
      </c>
      <c r="D77">
        <v>2025</v>
      </c>
      <c r="E77" t="s">
        <v>122</v>
      </c>
      <c r="F77" t="s">
        <v>1746</v>
      </c>
      <c r="G77" t="s">
        <v>601</v>
      </c>
      <c r="H77" t="str">
        <f>_xlfn.TEXTJOIN(" ",1,[1]!Licencje[[#This Row],[Nazwisko]],[1]!Licencje[[#This Row],[Imię]])</f>
        <v>BARTOSIEWICZ Marek</v>
      </c>
      <c r="I77" s="16">
        <v>30168</v>
      </c>
      <c r="J77" t="s">
        <v>11</v>
      </c>
    </row>
    <row r="78" spans="1:14" x14ac:dyDescent="0.25">
      <c r="A78" t="str">
        <f>Licencje[[#This Row],[Kolumna1]]</f>
        <v>WRÓBEL Antoni</v>
      </c>
      <c r="B78" t="s">
        <v>72</v>
      </c>
      <c r="C78" t="s">
        <v>1747</v>
      </c>
      <c r="D78">
        <v>2025</v>
      </c>
      <c r="E78" t="s">
        <v>122</v>
      </c>
      <c r="F78" t="s">
        <v>355</v>
      </c>
      <c r="G78" t="s">
        <v>184</v>
      </c>
      <c r="H78" t="str">
        <f>_xlfn.TEXTJOIN(" ",1,[1]!Licencje[[#This Row],[Nazwisko]],[1]!Licencje[[#This Row],[Imię]])</f>
        <v>WRÓBEL Antoni</v>
      </c>
      <c r="I78" s="16">
        <v>17334</v>
      </c>
      <c r="J78" t="s">
        <v>278</v>
      </c>
      <c r="L78" t="s">
        <v>279</v>
      </c>
      <c r="N78" t="s">
        <v>279</v>
      </c>
    </row>
    <row r="79" spans="1:14" x14ac:dyDescent="0.25">
      <c r="A79" t="str">
        <f>Licencje[[#This Row],[Kolumna1]]</f>
        <v>SURMA Balbina</v>
      </c>
      <c r="B79" t="s">
        <v>65</v>
      </c>
      <c r="C79" t="s">
        <v>1748</v>
      </c>
      <c r="D79">
        <v>2025</v>
      </c>
      <c r="E79" t="s">
        <v>122</v>
      </c>
      <c r="F79" t="s">
        <v>1749</v>
      </c>
      <c r="G79" t="s">
        <v>1750</v>
      </c>
      <c r="H79" t="str">
        <f>_xlfn.TEXTJOIN(" ",1,[1]!Licencje[[#This Row],[Nazwisko]],[1]!Licencje[[#This Row],[Imię]])</f>
        <v>SURMA Balbina</v>
      </c>
      <c r="I79" s="16">
        <v>34202</v>
      </c>
      <c r="J79" t="s">
        <v>278</v>
      </c>
      <c r="L79" t="s">
        <v>279</v>
      </c>
      <c r="N79" t="s">
        <v>279</v>
      </c>
    </row>
    <row r="80" spans="1:14" x14ac:dyDescent="0.25">
      <c r="A80" t="str">
        <f>Licencje[[#This Row],[Kolumna1]]</f>
        <v>MIEZIO Rafał</v>
      </c>
      <c r="B80" t="s">
        <v>72</v>
      </c>
      <c r="C80" t="s">
        <v>1892</v>
      </c>
      <c r="D80">
        <v>2025</v>
      </c>
      <c r="E80" t="s">
        <v>122</v>
      </c>
      <c r="F80" t="s">
        <v>1781</v>
      </c>
      <c r="G80" t="s">
        <v>669</v>
      </c>
      <c r="H80" t="str">
        <f>_xlfn.TEXTJOIN(" ",1,[1]!Licencje[[#This Row],[Nazwisko]],[1]!Licencje[[#This Row],[Imię]])</f>
        <v>MIEZIO Rafał</v>
      </c>
      <c r="I80" s="16">
        <v>27673</v>
      </c>
      <c r="J80" t="s">
        <v>16</v>
      </c>
      <c r="N80" t="s">
        <v>126</v>
      </c>
    </row>
    <row r="81" spans="1:14" x14ac:dyDescent="0.25">
      <c r="A81" t="str">
        <f>Licencje[[#This Row],[Kolumna1]]</f>
        <v>YUSHKEVICH Eugeniusz</v>
      </c>
      <c r="B81" t="s">
        <v>72</v>
      </c>
      <c r="C81" t="s">
        <v>1893</v>
      </c>
      <c r="D81">
        <v>2025</v>
      </c>
      <c r="E81" t="s">
        <v>122</v>
      </c>
      <c r="F81" t="s">
        <v>1894</v>
      </c>
      <c r="G81" t="s">
        <v>1895</v>
      </c>
      <c r="H81" t="str">
        <f>_xlfn.TEXTJOIN(" ",1,[1]!Licencje[[#This Row],[Nazwisko]],[1]!Licencje[[#This Row],[Imię]])</f>
        <v>YUSHKEVICH Eugeniusz</v>
      </c>
      <c r="I81" s="16">
        <v>31604</v>
      </c>
      <c r="J81" t="s">
        <v>16</v>
      </c>
      <c r="M81" t="s">
        <v>239</v>
      </c>
      <c r="N81" t="s">
        <v>208</v>
      </c>
    </row>
    <row r="82" spans="1:14" x14ac:dyDescent="0.25">
      <c r="A82" t="str">
        <f>Licencje[[#This Row],[Kolumna1]]</f>
        <v>YUSHKEVICH Karina</v>
      </c>
      <c r="B82" t="s">
        <v>65</v>
      </c>
      <c r="C82" t="s">
        <v>1896</v>
      </c>
      <c r="D82">
        <v>2025</v>
      </c>
      <c r="E82" t="s">
        <v>122</v>
      </c>
      <c r="F82" t="s">
        <v>1894</v>
      </c>
      <c r="G82" t="s">
        <v>835</v>
      </c>
      <c r="H82" t="str">
        <f>_xlfn.TEXTJOIN(" ",1,[1]!Licencje[[#This Row],[Nazwisko]],[1]!Licencje[[#This Row],[Imię]])</f>
        <v>YUSHKEVICH Karina</v>
      </c>
      <c r="I82" s="16">
        <v>32144</v>
      </c>
      <c r="J82" t="s">
        <v>16</v>
      </c>
      <c r="N82" t="s">
        <v>967</v>
      </c>
    </row>
    <row r="83" spans="1:14" x14ac:dyDescent="0.25">
      <c r="A83" t="str">
        <f>Licencje[[#This Row],[Kolumna1]]</f>
        <v>KIJKOWSKA Paulina</v>
      </c>
      <c r="B83" t="s">
        <v>65</v>
      </c>
      <c r="C83" t="s">
        <v>1897</v>
      </c>
      <c r="D83">
        <v>2025</v>
      </c>
      <c r="E83" t="s">
        <v>122</v>
      </c>
      <c r="F83" t="s">
        <v>1898</v>
      </c>
      <c r="G83" t="s">
        <v>1899</v>
      </c>
      <c r="H83" t="str">
        <f>_xlfn.TEXTJOIN(" ",1,[1]!Licencje[[#This Row],[Nazwisko]],[1]!Licencje[[#This Row],[Imię]])</f>
        <v>KIJKOWSKA Paulina</v>
      </c>
      <c r="I83" s="16">
        <v>35384</v>
      </c>
      <c r="J83" t="s">
        <v>74</v>
      </c>
      <c r="L83" t="s">
        <v>968</v>
      </c>
      <c r="N83" t="s">
        <v>420</v>
      </c>
    </row>
    <row r="84" spans="1:14" x14ac:dyDescent="0.25">
      <c r="A84" t="str">
        <f>Licencje[[#This Row],[Kolumna1]]</f>
        <v>KŁYSZEWSKA Julia</v>
      </c>
      <c r="B84" t="s">
        <v>65</v>
      </c>
      <c r="C84" t="s">
        <v>1530</v>
      </c>
      <c r="D84">
        <v>2025</v>
      </c>
      <c r="E84" t="s">
        <v>258</v>
      </c>
      <c r="F84" t="s">
        <v>1531</v>
      </c>
      <c r="G84" t="s">
        <v>161</v>
      </c>
      <c r="H84" t="str">
        <f>_xlfn.TEXTJOIN(" ",1,[1]!Licencje[[#This Row],[Nazwisko]],[1]!Licencje[[#This Row],[Imię]])</f>
        <v>KŁYSZEWSKA Julia</v>
      </c>
      <c r="I84" s="16">
        <v>40604</v>
      </c>
      <c r="J84" t="s">
        <v>17</v>
      </c>
      <c r="L84" t="s">
        <v>126</v>
      </c>
    </row>
    <row r="85" spans="1:14" x14ac:dyDescent="0.25">
      <c r="A85" t="str">
        <f>Licencje[[#This Row],[Kolumna1]]</f>
        <v>MAGIERA Stanisław</v>
      </c>
      <c r="B85" t="s">
        <v>72</v>
      </c>
      <c r="C85" t="s">
        <v>1532</v>
      </c>
      <c r="D85">
        <v>2025</v>
      </c>
      <c r="E85" t="s">
        <v>105</v>
      </c>
      <c r="F85" t="s">
        <v>1533</v>
      </c>
      <c r="G85" t="s">
        <v>160</v>
      </c>
      <c r="H85" t="str">
        <f>_xlfn.TEXTJOIN(" ",1,[1]!Licencje[[#This Row],[Nazwisko]],[1]!Licencje[[#This Row],[Imię]])</f>
        <v>MAGIERA Stanisław</v>
      </c>
      <c r="I85" s="16">
        <v>40973</v>
      </c>
      <c r="J85" t="s">
        <v>139</v>
      </c>
      <c r="K85" t="s">
        <v>239</v>
      </c>
      <c r="L85" t="s">
        <v>208</v>
      </c>
      <c r="N85" t="s">
        <v>168</v>
      </c>
    </row>
    <row r="86" spans="1:14" x14ac:dyDescent="0.25">
      <c r="A86" t="str">
        <f>Licencje[[#This Row],[Kolumna1]]</f>
        <v>MAKOWSKI Antoni</v>
      </c>
      <c r="B86" t="s">
        <v>72</v>
      </c>
      <c r="C86" t="s">
        <v>1534</v>
      </c>
      <c r="D86">
        <v>2025</v>
      </c>
      <c r="E86" t="s">
        <v>105</v>
      </c>
      <c r="F86" t="s">
        <v>1535</v>
      </c>
      <c r="G86" t="s">
        <v>184</v>
      </c>
      <c r="H86" t="str">
        <f>_xlfn.TEXTJOIN(" ",1,[1]!Licencje[[#This Row],[Nazwisko]],[1]!Licencje[[#This Row],[Imię]])</f>
        <v>MAKOWSKI Antoni</v>
      </c>
      <c r="I86" s="16">
        <v>40870</v>
      </c>
      <c r="J86" t="s">
        <v>74</v>
      </c>
      <c r="L86" t="s">
        <v>967</v>
      </c>
    </row>
    <row r="87" spans="1:14" x14ac:dyDescent="0.25">
      <c r="A87" t="str">
        <f>Licencje[[#This Row],[Kolumna1]]</f>
        <v>BAUR Jakub</v>
      </c>
      <c r="B87" t="s">
        <v>72</v>
      </c>
      <c r="C87" t="s">
        <v>1536</v>
      </c>
      <c r="D87">
        <v>2025</v>
      </c>
      <c r="E87" t="s">
        <v>136</v>
      </c>
      <c r="F87" t="s">
        <v>1537</v>
      </c>
      <c r="G87" t="s">
        <v>132</v>
      </c>
      <c r="H87" t="str">
        <f>_xlfn.TEXTJOIN(" ",1,[1]!Licencje[[#This Row],[Nazwisko]],[1]!Licencje[[#This Row],[Imię]])</f>
        <v>BAUR Jakub</v>
      </c>
      <c r="I87" s="16">
        <v>40318</v>
      </c>
      <c r="J87" t="s">
        <v>278</v>
      </c>
      <c r="L87" t="s">
        <v>420</v>
      </c>
      <c r="N87" t="s">
        <v>156</v>
      </c>
    </row>
    <row r="88" spans="1:14" x14ac:dyDescent="0.25">
      <c r="A88" t="str">
        <f>Licencje[[#This Row],[Kolumna1]]</f>
        <v>SZAJNA Oliwia</v>
      </c>
      <c r="B88" t="s">
        <v>65</v>
      </c>
      <c r="C88" t="s">
        <v>1538</v>
      </c>
      <c r="D88">
        <v>2025</v>
      </c>
      <c r="E88" t="s">
        <v>105</v>
      </c>
      <c r="F88" t="s">
        <v>1290</v>
      </c>
      <c r="G88" t="s">
        <v>175</v>
      </c>
      <c r="H88" t="str">
        <f>_xlfn.TEXTJOIN(" ",1,[1]!Licencje[[#This Row],[Nazwisko]],[1]!Licencje[[#This Row],[Imię]])</f>
        <v>SZAJNA Oliwia</v>
      </c>
      <c r="I88" s="16">
        <v>41005</v>
      </c>
      <c r="J88" t="s">
        <v>67</v>
      </c>
      <c r="N88" t="s">
        <v>168</v>
      </c>
    </row>
    <row r="89" spans="1:14" x14ac:dyDescent="0.25">
      <c r="A89" t="str">
        <f>Licencje[[#This Row],[Kolumna1]]</f>
        <v>JAWORSKA Gabriela</v>
      </c>
      <c r="B89" t="s">
        <v>65</v>
      </c>
      <c r="C89" t="s">
        <v>1539</v>
      </c>
      <c r="D89">
        <v>2025</v>
      </c>
      <c r="E89" t="s">
        <v>258</v>
      </c>
      <c r="F89" t="s">
        <v>817</v>
      </c>
      <c r="G89" t="s">
        <v>158</v>
      </c>
      <c r="H89" t="str">
        <f>_xlfn.TEXTJOIN(" ",1,[1]!Licencje[[#This Row],[Nazwisko]],[1]!Licencje[[#This Row],[Imię]])</f>
        <v>JAWORSKA Gabriela</v>
      </c>
      <c r="I89" s="16">
        <v>40634</v>
      </c>
      <c r="J89" t="s">
        <v>16</v>
      </c>
      <c r="L89" t="s">
        <v>168</v>
      </c>
    </row>
    <row r="90" spans="1:14" x14ac:dyDescent="0.25">
      <c r="A90" t="str">
        <f>Licencje[[#This Row],[Kolumna1]]</f>
        <v>SAKOWICZ Antonina</v>
      </c>
      <c r="B90" t="s">
        <v>65</v>
      </c>
      <c r="C90" t="s">
        <v>1540</v>
      </c>
      <c r="D90">
        <v>2025</v>
      </c>
      <c r="E90" t="s">
        <v>258</v>
      </c>
      <c r="F90" t="s">
        <v>99</v>
      </c>
      <c r="G90" t="s">
        <v>218</v>
      </c>
      <c r="H90" t="str">
        <f>_xlfn.TEXTJOIN(" ",1,[1]!Licencje[[#This Row],[Nazwisko]],[1]!Licencje[[#This Row],[Imię]])</f>
        <v>SAKOWICZ Antonina</v>
      </c>
      <c r="I90" s="16">
        <v>40680</v>
      </c>
      <c r="J90" t="s">
        <v>16</v>
      </c>
      <c r="N90" t="s">
        <v>168</v>
      </c>
    </row>
    <row r="91" spans="1:14" x14ac:dyDescent="0.25">
      <c r="A91" t="str">
        <f>Licencje[[#This Row],[Kolumna1]]</f>
        <v>TYNECKI Kacper</v>
      </c>
      <c r="B91" t="s">
        <v>72</v>
      </c>
      <c r="C91" t="s">
        <v>1541</v>
      </c>
      <c r="D91">
        <v>2025</v>
      </c>
      <c r="E91" t="s">
        <v>258</v>
      </c>
      <c r="F91" t="s">
        <v>1542</v>
      </c>
      <c r="G91" t="s">
        <v>167</v>
      </c>
      <c r="H91" t="str">
        <f>_xlfn.TEXTJOIN(" ",1,[1]!Licencje[[#This Row],[Nazwisko]],[1]!Licencje[[#This Row],[Imię]])</f>
        <v>TYNECKI Kacper</v>
      </c>
      <c r="I91" s="16">
        <v>40476</v>
      </c>
      <c r="J91" t="s">
        <v>16</v>
      </c>
      <c r="L91" t="s">
        <v>156</v>
      </c>
      <c r="N91" t="s">
        <v>168</v>
      </c>
    </row>
    <row r="92" spans="1:14" x14ac:dyDescent="0.25">
      <c r="A92" t="str">
        <f>Licencje[[#This Row],[Kolumna1]]</f>
        <v>ZALEWSKI Wiktor</v>
      </c>
      <c r="B92" t="s">
        <v>72</v>
      </c>
      <c r="C92" t="s">
        <v>1543</v>
      </c>
      <c r="D92">
        <v>2025</v>
      </c>
      <c r="E92" t="s">
        <v>258</v>
      </c>
      <c r="F92" t="s">
        <v>203</v>
      </c>
      <c r="G92" t="s">
        <v>114</v>
      </c>
      <c r="H92" t="str">
        <f>_xlfn.TEXTJOIN(" ",1,[1]!Licencje[[#This Row],[Nazwisko]],[1]!Licencje[[#This Row],[Imię]])</f>
        <v>ZALEWSKI Wiktor</v>
      </c>
      <c r="I92" s="16">
        <v>40673</v>
      </c>
      <c r="J92" t="s">
        <v>16</v>
      </c>
      <c r="L92" t="s">
        <v>168</v>
      </c>
      <c r="N92" t="s">
        <v>168</v>
      </c>
    </row>
    <row r="93" spans="1:14" x14ac:dyDescent="0.25">
      <c r="A93" t="str">
        <f>Licencje[[#This Row],[Kolumna1]]</f>
        <v>PRUSZYŃSKA Kamila</v>
      </c>
      <c r="B93" t="s">
        <v>65</v>
      </c>
      <c r="C93" t="s">
        <v>1544</v>
      </c>
      <c r="D93">
        <v>2025</v>
      </c>
      <c r="E93" t="s">
        <v>258</v>
      </c>
      <c r="F93" t="s">
        <v>1065</v>
      </c>
      <c r="G93" t="s">
        <v>113</v>
      </c>
      <c r="H93" t="str">
        <f>_xlfn.TEXTJOIN(" ",1,[1]!Licencje[[#This Row],[Nazwisko]],[1]!Licencje[[#This Row],[Imię]])</f>
        <v>PRUSZYŃSKA Kamila</v>
      </c>
      <c r="I93" s="16">
        <v>40558</v>
      </c>
      <c r="J93" t="s">
        <v>16</v>
      </c>
      <c r="N93" t="s">
        <v>328</v>
      </c>
    </row>
    <row r="94" spans="1:14" x14ac:dyDescent="0.25">
      <c r="A94" t="str">
        <f>Licencje[[#This Row],[Kolumna1]]</f>
        <v>ŁOKIĆ Laura</v>
      </c>
      <c r="B94" t="s">
        <v>65</v>
      </c>
      <c r="C94" t="s">
        <v>1545</v>
      </c>
      <c r="D94">
        <v>2025</v>
      </c>
      <c r="E94" t="s">
        <v>258</v>
      </c>
      <c r="F94" t="s">
        <v>109</v>
      </c>
      <c r="G94" t="s">
        <v>444</v>
      </c>
      <c r="H94" t="str">
        <f>_xlfn.TEXTJOIN(" ",1,[1]!Licencje[[#This Row],[Nazwisko]],[1]!Licencje[[#This Row],[Imię]])</f>
        <v>ŁOKIĆ Laura</v>
      </c>
      <c r="I94" s="16">
        <v>40575</v>
      </c>
      <c r="J94" t="s">
        <v>16</v>
      </c>
      <c r="L94" t="s">
        <v>168</v>
      </c>
      <c r="N94" t="s">
        <v>168</v>
      </c>
    </row>
    <row r="95" spans="1:14" x14ac:dyDescent="0.25">
      <c r="A95" t="str">
        <f>Licencje[[#This Row],[Kolumna1]]</f>
        <v>KULIK Oksana</v>
      </c>
      <c r="B95" t="s">
        <v>65</v>
      </c>
      <c r="C95" t="s">
        <v>1546</v>
      </c>
      <c r="D95">
        <v>2025</v>
      </c>
      <c r="E95" t="s">
        <v>258</v>
      </c>
      <c r="F95" t="s">
        <v>1031</v>
      </c>
      <c r="G95" t="s">
        <v>1032</v>
      </c>
      <c r="H95" t="str">
        <f>_xlfn.TEXTJOIN(" ",1,[1]!Licencje[[#This Row],[Nazwisko]],[1]!Licencje[[#This Row],[Imię]])</f>
        <v>KULIK Oksana</v>
      </c>
      <c r="I95" s="16">
        <v>40554</v>
      </c>
      <c r="J95" t="s">
        <v>16</v>
      </c>
      <c r="L95" t="s">
        <v>168</v>
      </c>
      <c r="N95" t="s">
        <v>168</v>
      </c>
    </row>
    <row r="96" spans="1:14" x14ac:dyDescent="0.25">
      <c r="A96" t="str">
        <f>Licencje[[#This Row],[Kolumna1]]</f>
        <v>KRAWCZYKOWICZ Lena</v>
      </c>
      <c r="B96" t="s">
        <v>65</v>
      </c>
      <c r="C96" t="s">
        <v>1547</v>
      </c>
      <c r="D96">
        <v>2025</v>
      </c>
      <c r="E96" t="s">
        <v>258</v>
      </c>
      <c r="F96" t="s">
        <v>323</v>
      </c>
      <c r="G96" t="s">
        <v>186</v>
      </c>
      <c r="H96" t="str">
        <f>_xlfn.TEXTJOIN(" ",1,[1]!Licencje[[#This Row],[Nazwisko]],[1]!Licencje[[#This Row],[Imię]])</f>
        <v>KRAWCZYKOWICZ Lena</v>
      </c>
      <c r="I96" s="16">
        <v>40558</v>
      </c>
      <c r="J96" t="s">
        <v>16</v>
      </c>
      <c r="L96" t="s">
        <v>168</v>
      </c>
      <c r="M96" t="s">
        <v>1279</v>
      </c>
      <c r="N96" t="s">
        <v>199</v>
      </c>
    </row>
    <row r="97" spans="1:14" x14ac:dyDescent="0.25">
      <c r="A97" t="str">
        <f>Licencje[[#This Row],[Kolumna1]]</f>
        <v>MILCZAREK Krystian</v>
      </c>
      <c r="B97" t="s">
        <v>72</v>
      </c>
      <c r="C97" t="s">
        <v>1548</v>
      </c>
      <c r="D97">
        <v>2025</v>
      </c>
      <c r="E97" t="s">
        <v>136</v>
      </c>
      <c r="F97" t="s">
        <v>1172</v>
      </c>
      <c r="G97" t="s">
        <v>305</v>
      </c>
      <c r="H97" t="str">
        <f>_xlfn.TEXTJOIN(" ",1,[1]!Licencje[[#This Row],[Nazwisko]],[1]!Licencje[[#This Row],[Imię]])</f>
        <v>MILCZAREK Krystian</v>
      </c>
      <c r="I97" s="16">
        <v>40248</v>
      </c>
      <c r="J97" t="s">
        <v>327</v>
      </c>
      <c r="L97" t="s">
        <v>328</v>
      </c>
      <c r="N97" t="s">
        <v>1556</v>
      </c>
    </row>
    <row r="98" spans="1:14" x14ac:dyDescent="0.25">
      <c r="A98" t="str">
        <f>Licencje[[#This Row],[Kolumna1]]</f>
        <v>KAZIMIERCZAK Hanna</v>
      </c>
      <c r="B98" t="s">
        <v>65</v>
      </c>
      <c r="C98" t="s">
        <v>1550</v>
      </c>
      <c r="D98">
        <v>2025</v>
      </c>
      <c r="E98" t="s">
        <v>258</v>
      </c>
      <c r="F98" t="s">
        <v>910</v>
      </c>
      <c r="G98" t="s">
        <v>236</v>
      </c>
      <c r="H98" t="str">
        <f>_xlfn.TEXTJOIN(" ",1,[1]!Licencje[[#This Row],[Nazwisko]],[1]!Licencje[[#This Row],[Imię]])</f>
        <v>KAZIMIERCZAK Hanna</v>
      </c>
      <c r="I98" s="16">
        <v>40638</v>
      </c>
      <c r="J98" t="s">
        <v>16</v>
      </c>
      <c r="L98" t="s">
        <v>168</v>
      </c>
      <c r="N98" t="s">
        <v>1556</v>
      </c>
    </row>
    <row r="99" spans="1:14" x14ac:dyDescent="0.25">
      <c r="A99" t="str">
        <f>Licencje[[#This Row],[Kolumna1]]</f>
        <v>KAZIMIERCZAK Wiktoria</v>
      </c>
      <c r="B99" t="s">
        <v>65</v>
      </c>
      <c r="C99" t="s">
        <v>1551</v>
      </c>
      <c r="D99">
        <v>2025</v>
      </c>
      <c r="E99" t="s">
        <v>258</v>
      </c>
      <c r="F99" t="s">
        <v>910</v>
      </c>
      <c r="G99" t="s">
        <v>197</v>
      </c>
      <c r="H99" t="str">
        <f>_xlfn.TEXTJOIN(" ",1,[1]!Licencje[[#This Row],[Nazwisko]],[1]!Licencje[[#This Row],[Imię]])</f>
        <v>KAZIMIERCZAK Wiktoria</v>
      </c>
      <c r="I99" s="16">
        <v>40638</v>
      </c>
      <c r="J99" t="s">
        <v>16</v>
      </c>
      <c r="L99" t="s">
        <v>168</v>
      </c>
      <c r="M99" t="s">
        <v>1317</v>
      </c>
      <c r="N99" t="s">
        <v>151</v>
      </c>
    </row>
    <row r="100" spans="1:14" x14ac:dyDescent="0.25">
      <c r="A100" t="str">
        <f>Licencje[[#This Row],[Kolumna1]]</f>
        <v>CZERWONKA Natalia</v>
      </c>
      <c r="B100" t="s">
        <v>65</v>
      </c>
      <c r="C100" t="s">
        <v>1552</v>
      </c>
      <c r="D100">
        <v>2025</v>
      </c>
      <c r="E100" t="s">
        <v>122</v>
      </c>
      <c r="F100" t="s">
        <v>1553</v>
      </c>
      <c r="G100" t="s">
        <v>121</v>
      </c>
      <c r="H100" t="str">
        <f>_xlfn.TEXTJOIN(" ",1,[1]!Licencje[[#This Row],[Nazwisko]],[1]!Licencje[[#This Row],[Imię]])</f>
        <v>CZERWONKA Natalia</v>
      </c>
      <c r="I100" s="16">
        <v>32436</v>
      </c>
      <c r="J100" t="s">
        <v>211</v>
      </c>
      <c r="K100" t="s">
        <v>1279</v>
      </c>
      <c r="L100" t="s">
        <v>199</v>
      </c>
      <c r="N100" t="s">
        <v>151</v>
      </c>
    </row>
    <row r="101" spans="1:14" x14ac:dyDescent="0.25">
      <c r="A101" t="str">
        <f>Licencje[[#This Row],[Kolumna1]]</f>
        <v>BURDA Elina</v>
      </c>
      <c r="B101" t="s">
        <v>65</v>
      </c>
      <c r="C101" t="s">
        <v>1554</v>
      </c>
      <c r="D101">
        <v>2025</v>
      </c>
      <c r="E101" t="s">
        <v>258</v>
      </c>
      <c r="F101" t="s">
        <v>1325</v>
      </c>
      <c r="G101" t="s">
        <v>1555</v>
      </c>
      <c r="H101" t="str">
        <f>_xlfn.TEXTJOIN(" ",1,[1]!Licencje[[#This Row],[Nazwisko]],[1]!Licencje[[#This Row],[Imię]])</f>
        <v>BURDA Elina</v>
      </c>
      <c r="I101" s="16">
        <v>40553</v>
      </c>
      <c r="J101" t="s">
        <v>319</v>
      </c>
      <c r="L101" t="s">
        <v>1556</v>
      </c>
      <c r="N101" t="s">
        <v>151</v>
      </c>
    </row>
    <row r="102" spans="1:14" x14ac:dyDescent="0.25">
      <c r="A102" t="str">
        <f>Licencje[[#This Row],[Kolumna1]]</f>
        <v>MATSENKO Polina</v>
      </c>
      <c r="B102" t="s">
        <v>65</v>
      </c>
      <c r="C102" t="s">
        <v>1557</v>
      </c>
      <c r="D102">
        <v>2025</v>
      </c>
      <c r="E102" t="s">
        <v>105</v>
      </c>
      <c r="F102" t="s">
        <v>1558</v>
      </c>
      <c r="G102" t="s">
        <v>1559</v>
      </c>
      <c r="H102" t="str">
        <f>_xlfn.TEXTJOIN(" ",1,[1]!Licencje[[#This Row],[Nazwisko]],[1]!Licencje[[#This Row],[Imię]])</f>
        <v>MATSENKO Polina</v>
      </c>
      <c r="I102" s="16">
        <v>41061</v>
      </c>
      <c r="J102" t="s">
        <v>319</v>
      </c>
      <c r="L102" t="s">
        <v>1556</v>
      </c>
      <c r="N102" t="s">
        <v>1288</v>
      </c>
    </row>
    <row r="103" spans="1:14" x14ac:dyDescent="0.25">
      <c r="A103" t="str">
        <f>Licencje[[#This Row],[Kolumna1]]</f>
        <v>WIKTOROWICZ Piotr</v>
      </c>
      <c r="B103" t="s">
        <v>72</v>
      </c>
      <c r="C103" t="s">
        <v>1560</v>
      </c>
      <c r="D103">
        <v>2025</v>
      </c>
      <c r="E103" t="s">
        <v>105</v>
      </c>
      <c r="F103" t="s">
        <v>268</v>
      </c>
      <c r="G103" t="s">
        <v>194</v>
      </c>
      <c r="H103" t="str">
        <f>_xlfn.TEXTJOIN(" ",1,[1]!Licencje[[#This Row],[Nazwisko]],[1]!Licencje[[#This Row],[Imię]])</f>
        <v>WIKTOROWICZ Piotr</v>
      </c>
      <c r="I103" s="16">
        <v>40773</v>
      </c>
      <c r="J103" t="s">
        <v>1561</v>
      </c>
      <c r="K103" t="s">
        <v>1317</v>
      </c>
      <c r="L103" t="s">
        <v>151</v>
      </c>
      <c r="N103" t="s">
        <v>287</v>
      </c>
    </row>
    <row r="104" spans="1:14" x14ac:dyDescent="0.25">
      <c r="A104" t="str">
        <f>Licencje[[#This Row],[Kolumna1]]</f>
        <v>STOCH Maja</v>
      </c>
      <c r="B104" t="s">
        <v>65</v>
      </c>
      <c r="C104" t="s">
        <v>1562</v>
      </c>
      <c r="D104">
        <v>2025</v>
      </c>
      <c r="E104" t="s">
        <v>105</v>
      </c>
      <c r="F104" t="s">
        <v>1563</v>
      </c>
      <c r="G104" t="s">
        <v>66</v>
      </c>
      <c r="H104" t="str">
        <f>_xlfn.TEXTJOIN(" ",1,[1]!Licencje[[#This Row],[Nazwisko]],[1]!Licencje[[#This Row],[Imię]])</f>
        <v>STOCH Maja</v>
      </c>
      <c r="I104" s="16">
        <v>40826</v>
      </c>
      <c r="J104" t="s">
        <v>1561</v>
      </c>
      <c r="L104" t="s">
        <v>151</v>
      </c>
      <c r="N104" t="s">
        <v>279</v>
      </c>
    </row>
    <row r="105" spans="1:14" x14ac:dyDescent="0.25">
      <c r="A105" t="str">
        <f>Licencje[[#This Row],[Kolumna1]]</f>
        <v>FLORKOWSKI Mikołaj</v>
      </c>
      <c r="B105" t="s">
        <v>72</v>
      </c>
      <c r="C105" t="s">
        <v>1564</v>
      </c>
      <c r="D105">
        <v>2025</v>
      </c>
      <c r="E105" t="s">
        <v>70</v>
      </c>
      <c r="F105" t="s">
        <v>681</v>
      </c>
      <c r="G105" t="s">
        <v>267</v>
      </c>
      <c r="H105" t="str">
        <f>_xlfn.TEXTJOIN(" ",1,[1]!Licencje[[#This Row],[Nazwisko]],[1]!Licencje[[#This Row],[Imię]])</f>
        <v>FLORKOWSKI Mikołaj</v>
      </c>
      <c r="I105" s="16">
        <v>38608</v>
      </c>
      <c r="J105" t="s">
        <v>1561</v>
      </c>
      <c r="L105" t="s">
        <v>151</v>
      </c>
      <c r="N105" t="s">
        <v>260</v>
      </c>
    </row>
    <row r="106" spans="1:14" x14ac:dyDescent="0.25">
      <c r="A106" t="str">
        <f>Licencje[[#This Row],[Kolumna1]]</f>
        <v>BURDA Arina</v>
      </c>
      <c r="B106" t="s">
        <v>65</v>
      </c>
      <c r="C106" t="s">
        <v>1565</v>
      </c>
      <c r="D106">
        <v>2025</v>
      </c>
      <c r="E106" t="s">
        <v>105</v>
      </c>
      <c r="F106" t="s">
        <v>1325</v>
      </c>
      <c r="G106" t="s">
        <v>1566</v>
      </c>
      <c r="H106" t="str">
        <f>_xlfn.TEXTJOIN(" ",1,[1]!Licencje[[#This Row],[Nazwisko]],[1]!Licencje[[#This Row],[Imię]])</f>
        <v>BURDA Arina</v>
      </c>
      <c r="I106" s="16">
        <v>40740</v>
      </c>
      <c r="J106" t="s">
        <v>319</v>
      </c>
      <c r="L106" t="s">
        <v>1288</v>
      </c>
      <c r="M106" t="s">
        <v>1572</v>
      </c>
      <c r="N106" t="s">
        <v>445</v>
      </c>
    </row>
    <row r="107" spans="1:14" x14ac:dyDescent="0.25">
      <c r="A107" t="str">
        <f>Licencje[[#This Row],[Kolumna1]]</f>
        <v>PERZYŃSKA Anna</v>
      </c>
      <c r="B107" t="s">
        <v>65</v>
      </c>
      <c r="C107" t="s">
        <v>1567</v>
      </c>
      <c r="D107">
        <v>2025</v>
      </c>
      <c r="E107" t="s">
        <v>258</v>
      </c>
      <c r="F107" t="s">
        <v>311</v>
      </c>
      <c r="G107" t="s">
        <v>71</v>
      </c>
      <c r="H107" t="str">
        <f>_xlfn.TEXTJOIN(" ",1,[1]!Licencje[[#This Row],[Nazwisko]],[1]!Licencje[[#This Row],[Imię]])</f>
        <v>PERZYŃSKA Anna</v>
      </c>
      <c r="I107" s="16">
        <v>40572</v>
      </c>
      <c r="J107" t="s">
        <v>285</v>
      </c>
      <c r="L107" t="s">
        <v>287</v>
      </c>
      <c r="N107" t="s">
        <v>250</v>
      </c>
    </row>
    <row r="108" spans="1:14" x14ac:dyDescent="0.25">
      <c r="A108" t="str">
        <f>Licencje[[#This Row],[Kolumna1]]</f>
        <v>KRÓL Mariusz</v>
      </c>
      <c r="B108" t="s">
        <v>72</v>
      </c>
      <c r="C108" t="s">
        <v>1568</v>
      </c>
      <c r="D108">
        <v>2025</v>
      </c>
      <c r="E108" t="s">
        <v>122</v>
      </c>
      <c r="F108" t="s">
        <v>913</v>
      </c>
      <c r="G108" t="s">
        <v>1569</v>
      </c>
      <c r="H108" t="str">
        <f>_xlfn.TEXTJOIN(" ",1,[1]!Licencje[[#This Row],[Nazwisko]],[1]!Licencje[[#This Row],[Imię]])</f>
        <v>KRÓL Mariusz</v>
      </c>
      <c r="I108" s="16">
        <v>27362</v>
      </c>
      <c r="J108" t="s">
        <v>278</v>
      </c>
      <c r="L108" t="s">
        <v>279</v>
      </c>
      <c r="M108" t="s">
        <v>142</v>
      </c>
      <c r="N108" t="s">
        <v>208</v>
      </c>
    </row>
    <row r="109" spans="1:14" x14ac:dyDescent="0.25">
      <c r="A109" t="str">
        <f>Licencje[[#This Row],[Kolumna1]]</f>
        <v>PĘKSA Marcin</v>
      </c>
      <c r="B109" t="s">
        <v>72</v>
      </c>
      <c r="C109" t="s">
        <v>1570</v>
      </c>
      <c r="D109">
        <v>2025</v>
      </c>
      <c r="E109" t="s">
        <v>136</v>
      </c>
      <c r="F109" t="s">
        <v>475</v>
      </c>
      <c r="G109" t="s">
        <v>474</v>
      </c>
      <c r="H109" t="str">
        <f>_xlfn.TEXTJOIN(" ",1,[1]!Licencje[[#This Row],[Nazwisko]],[1]!Licencje[[#This Row],[Imię]])</f>
        <v>PĘKSA Marcin</v>
      </c>
      <c r="I109" s="16">
        <v>40003</v>
      </c>
      <c r="J109" t="s">
        <v>6</v>
      </c>
      <c r="L109" t="s">
        <v>260</v>
      </c>
      <c r="N109" t="s">
        <v>250</v>
      </c>
    </row>
    <row r="110" spans="1:14" x14ac:dyDescent="0.25">
      <c r="A110" t="str">
        <f>Licencje[[#This Row],[Kolumna1]]</f>
        <v>PODSKARBI Alicja</v>
      </c>
      <c r="B110" t="s">
        <v>65</v>
      </c>
      <c r="C110" t="s">
        <v>1571</v>
      </c>
      <c r="D110">
        <v>2025</v>
      </c>
      <c r="E110" t="s">
        <v>105</v>
      </c>
      <c r="F110" t="s">
        <v>851</v>
      </c>
      <c r="G110" t="s">
        <v>84</v>
      </c>
      <c r="H110" t="str">
        <f>_xlfn.TEXTJOIN(" ",1,[1]!Licencje[[#This Row],[Nazwisko]],[1]!Licencje[[#This Row],[Imię]])</f>
        <v>PODSKARBI Alicja</v>
      </c>
      <c r="I110" s="16">
        <v>41087</v>
      </c>
      <c r="J110" t="s">
        <v>207</v>
      </c>
      <c r="K110" t="s">
        <v>1572</v>
      </c>
      <c r="L110" t="s">
        <v>445</v>
      </c>
      <c r="N110" t="s">
        <v>250</v>
      </c>
    </row>
    <row r="111" spans="1:14" x14ac:dyDescent="0.25">
      <c r="A111" t="str">
        <f>Licencje[[#This Row],[Kolumna1]]</f>
        <v>OSTROWSKA Maja</v>
      </c>
      <c r="B111" t="s">
        <v>65</v>
      </c>
      <c r="C111" t="s">
        <v>1573</v>
      </c>
      <c r="D111">
        <v>2025</v>
      </c>
      <c r="E111" t="s">
        <v>258</v>
      </c>
      <c r="F111" t="s">
        <v>582</v>
      </c>
      <c r="G111" t="s">
        <v>66</v>
      </c>
      <c r="H111" t="str">
        <f>_xlfn.TEXTJOIN(" ",1,[1]!Licencje[[#This Row],[Nazwisko]],[1]!Licencje[[#This Row],[Imię]])</f>
        <v>OSTROWSKA Maja</v>
      </c>
      <c r="I111" s="16">
        <v>40502</v>
      </c>
      <c r="J111" t="s">
        <v>139</v>
      </c>
      <c r="L111" t="s">
        <v>250</v>
      </c>
    </row>
    <row r="112" spans="1:14" x14ac:dyDescent="0.25">
      <c r="A112" t="str">
        <f>Licencje[[#This Row],[Kolumna1]]</f>
        <v>MARSZAŁEK Weronika</v>
      </c>
      <c r="B112" t="s">
        <v>65</v>
      </c>
      <c r="C112" t="s">
        <v>1574</v>
      </c>
      <c r="D112">
        <v>2025</v>
      </c>
      <c r="E112" t="s">
        <v>105</v>
      </c>
      <c r="F112" t="s">
        <v>365</v>
      </c>
      <c r="G112" t="s">
        <v>249</v>
      </c>
      <c r="H112" t="str">
        <f>_xlfn.TEXTJOIN(" ",1,[1]!Licencje[[#This Row],[Nazwisko]],[1]!Licencje[[#This Row],[Imię]])</f>
        <v>MARSZAŁEK Weronika</v>
      </c>
      <c r="I112" s="16">
        <v>41044</v>
      </c>
      <c r="J112" t="s">
        <v>139</v>
      </c>
      <c r="K112" t="s">
        <v>142</v>
      </c>
      <c r="L112" t="s">
        <v>208</v>
      </c>
      <c r="M112" t="s">
        <v>1579</v>
      </c>
      <c r="N112" t="s">
        <v>199</v>
      </c>
    </row>
    <row r="113" spans="1:14" x14ac:dyDescent="0.25">
      <c r="A113" t="str">
        <f>Licencje[[#This Row],[Kolumna1]]</f>
        <v>BŁAŻEJEWSKA Hanna</v>
      </c>
      <c r="B113" t="s">
        <v>65</v>
      </c>
      <c r="C113" t="s">
        <v>1575</v>
      </c>
      <c r="D113">
        <v>2025</v>
      </c>
      <c r="E113" t="s">
        <v>136</v>
      </c>
      <c r="F113" t="s">
        <v>1199</v>
      </c>
      <c r="G113" t="s">
        <v>236</v>
      </c>
      <c r="H113" t="str">
        <f>_xlfn.TEXTJOIN(" ",1,[1]!Licencje[[#This Row],[Nazwisko]],[1]!Licencje[[#This Row],[Imię]])</f>
        <v>BŁAŻEJEWSKA Hanna</v>
      </c>
      <c r="I113" s="16">
        <v>40151</v>
      </c>
      <c r="J113" t="s">
        <v>139</v>
      </c>
      <c r="L113" t="s">
        <v>250</v>
      </c>
      <c r="M113" t="s">
        <v>1582</v>
      </c>
      <c r="N113" t="s">
        <v>199</v>
      </c>
    </row>
    <row r="114" spans="1:14" x14ac:dyDescent="0.25">
      <c r="A114" t="str">
        <f>Licencje[[#This Row],[Kolumna1]]</f>
        <v>WROŃSKA Jagna</v>
      </c>
      <c r="B114" t="s">
        <v>65</v>
      </c>
      <c r="C114" t="s">
        <v>1576</v>
      </c>
      <c r="D114">
        <v>2025</v>
      </c>
      <c r="E114" t="s">
        <v>188</v>
      </c>
      <c r="F114" t="s">
        <v>962</v>
      </c>
      <c r="G114" t="s">
        <v>963</v>
      </c>
      <c r="H114" t="str">
        <f>_xlfn.TEXTJOIN(" ",1,[1]!Licencje[[#This Row],[Nazwisko]],[1]!Licencje[[#This Row],[Imię]])</f>
        <v>WROŃSKA Jagna</v>
      </c>
      <c r="I114" s="16">
        <v>39716</v>
      </c>
      <c r="J114" t="s">
        <v>139</v>
      </c>
      <c r="L114" t="s">
        <v>250</v>
      </c>
      <c r="N114" t="s">
        <v>155</v>
      </c>
    </row>
    <row r="115" spans="1:14" x14ac:dyDescent="0.25">
      <c r="A115" t="str">
        <f>Licencje[[#This Row],[Kolumna1]]</f>
        <v>WOŹNICKI Paweł</v>
      </c>
      <c r="B115" t="s">
        <v>72</v>
      </c>
      <c r="C115" t="s">
        <v>1577</v>
      </c>
      <c r="D115">
        <v>2025</v>
      </c>
      <c r="E115" t="s">
        <v>122</v>
      </c>
      <c r="F115" t="s">
        <v>1105</v>
      </c>
      <c r="G115" t="s">
        <v>73</v>
      </c>
      <c r="H115" t="str">
        <f>_xlfn.TEXTJOIN(" ",1,[1]!Licencje[[#This Row],[Nazwisko]],[1]!Licencje[[#This Row],[Imię]])</f>
        <v>WOŹNICKI Paweł</v>
      </c>
      <c r="I115" s="16">
        <v>25455</v>
      </c>
      <c r="J115" t="s">
        <v>1113</v>
      </c>
      <c r="N115" t="s">
        <v>155</v>
      </c>
    </row>
    <row r="116" spans="1:14" x14ac:dyDescent="0.25">
      <c r="A116" t="str">
        <f>Licencje[[#This Row],[Kolumna1]]</f>
        <v>MILNIKIEL Wiktoria</v>
      </c>
      <c r="B116" t="s">
        <v>65</v>
      </c>
      <c r="C116" t="s">
        <v>1578</v>
      </c>
      <c r="D116">
        <v>2025</v>
      </c>
      <c r="E116" t="s">
        <v>105</v>
      </c>
      <c r="F116" t="s">
        <v>215</v>
      </c>
      <c r="G116" t="s">
        <v>197</v>
      </c>
      <c r="H116" t="str">
        <f>_xlfn.TEXTJOIN(" ",1,[1]!Licencje[[#This Row],[Nazwisko]],[1]!Licencje[[#This Row],[Imię]])</f>
        <v>MILNIKIEL Wiktoria</v>
      </c>
      <c r="I116" s="16">
        <v>40930</v>
      </c>
      <c r="J116" t="s">
        <v>211</v>
      </c>
      <c r="K116" t="s">
        <v>1579</v>
      </c>
      <c r="L116" t="s">
        <v>199</v>
      </c>
      <c r="N116" t="s">
        <v>155</v>
      </c>
    </row>
    <row r="117" spans="1:14" x14ac:dyDescent="0.25">
      <c r="A117" t="str">
        <f>Licencje[[#This Row],[Kolumna1]]</f>
        <v>HERDA Julia</v>
      </c>
      <c r="B117" t="s">
        <v>65</v>
      </c>
      <c r="C117" t="s">
        <v>1580</v>
      </c>
      <c r="D117">
        <v>2025</v>
      </c>
      <c r="E117" t="s">
        <v>105</v>
      </c>
      <c r="F117" t="s">
        <v>1581</v>
      </c>
      <c r="G117" t="s">
        <v>161</v>
      </c>
      <c r="H117" t="str">
        <f>_xlfn.TEXTJOIN(" ",1,[1]!Licencje[[#This Row],[Nazwisko]],[1]!Licencje[[#This Row],[Imię]])</f>
        <v>HERDA Julia</v>
      </c>
      <c r="I117" s="16">
        <v>41064</v>
      </c>
      <c r="J117" t="s">
        <v>211</v>
      </c>
      <c r="K117" t="s">
        <v>1582</v>
      </c>
      <c r="L117" t="s">
        <v>199</v>
      </c>
      <c r="N117" t="s">
        <v>155</v>
      </c>
    </row>
    <row r="118" spans="1:14" x14ac:dyDescent="0.25">
      <c r="A118" t="str">
        <f>Licencje[[#This Row],[Kolumna1]]</f>
        <v>BRONISZEWSKA Zuzanna</v>
      </c>
      <c r="B118" t="s">
        <v>65</v>
      </c>
      <c r="C118" t="s">
        <v>1584</v>
      </c>
      <c r="D118">
        <v>2025</v>
      </c>
      <c r="E118" t="s">
        <v>258</v>
      </c>
      <c r="F118" t="s">
        <v>978</v>
      </c>
      <c r="G118" t="s">
        <v>87</v>
      </c>
      <c r="H118" t="str">
        <f>_xlfn.TEXTJOIN(" ",1,[1]!Licencje[[#This Row],[Nazwisko]],[1]!Licencje[[#This Row],[Imię]])</f>
        <v>BRONISZEWSKA Zuzanna</v>
      </c>
      <c r="I118" s="16">
        <v>40638</v>
      </c>
      <c r="J118" t="s">
        <v>16</v>
      </c>
      <c r="L118" t="s">
        <v>155</v>
      </c>
      <c r="N118" t="s">
        <v>155</v>
      </c>
    </row>
    <row r="119" spans="1:14" x14ac:dyDescent="0.25">
      <c r="A119" t="str">
        <f>Licencje[[#This Row],[Kolumna1]]</f>
        <v>GAWRYLUK Michał</v>
      </c>
      <c r="B119" t="s">
        <v>72</v>
      </c>
      <c r="C119" t="s">
        <v>1585</v>
      </c>
      <c r="D119">
        <v>2025</v>
      </c>
      <c r="E119" t="s">
        <v>258</v>
      </c>
      <c r="F119" t="s">
        <v>1000</v>
      </c>
      <c r="G119" t="s">
        <v>138</v>
      </c>
      <c r="H119" t="str">
        <f>_xlfn.TEXTJOIN(" ",1,[1]!Licencje[[#This Row],[Nazwisko]],[1]!Licencje[[#This Row],[Imię]])</f>
        <v>GAWRYLUK Michał</v>
      </c>
      <c r="I119" s="16">
        <v>40621</v>
      </c>
      <c r="J119" t="s">
        <v>16</v>
      </c>
      <c r="L119" t="s">
        <v>155</v>
      </c>
      <c r="N119" t="s">
        <v>328</v>
      </c>
    </row>
    <row r="120" spans="1:14" x14ac:dyDescent="0.25">
      <c r="A120" t="str">
        <f>Licencje[[#This Row],[Kolumna1]]</f>
        <v>BUJAK Oliwier</v>
      </c>
      <c r="B120" t="s">
        <v>72</v>
      </c>
      <c r="C120" t="s">
        <v>1586</v>
      </c>
      <c r="D120">
        <v>2025</v>
      </c>
      <c r="E120" t="s">
        <v>258</v>
      </c>
      <c r="F120" t="s">
        <v>981</v>
      </c>
      <c r="G120" t="s">
        <v>476</v>
      </c>
      <c r="H120" t="str">
        <f>_xlfn.TEXTJOIN(" ",1,[1]!Licencje[[#This Row],[Nazwisko]],[1]!Licencje[[#This Row],[Imię]])</f>
        <v>BUJAK Oliwier</v>
      </c>
      <c r="I120" s="16">
        <v>40557</v>
      </c>
      <c r="J120" t="s">
        <v>16</v>
      </c>
      <c r="L120" t="s">
        <v>155</v>
      </c>
      <c r="N120" t="s">
        <v>328</v>
      </c>
    </row>
    <row r="121" spans="1:14" x14ac:dyDescent="0.25">
      <c r="A121" t="str">
        <f>Licencje[[#This Row],[Kolumna1]]</f>
        <v>KONONIUK Mikołaj</v>
      </c>
      <c r="B121" t="s">
        <v>72</v>
      </c>
      <c r="C121" t="s">
        <v>1587</v>
      </c>
      <c r="D121">
        <v>2025</v>
      </c>
      <c r="E121" t="s">
        <v>258</v>
      </c>
      <c r="F121" t="s">
        <v>443</v>
      </c>
      <c r="G121" t="s">
        <v>267</v>
      </c>
      <c r="H121" t="str">
        <f>_xlfn.TEXTJOIN(" ",1,[1]!Licencje[[#This Row],[Nazwisko]],[1]!Licencje[[#This Row],[Imię]])</f>
        <v>KONONIUK Mikołaj</v>
      </c>
      <c r="I121" s="16">
        <v>40618</v>
      </c>
      <c r="J121" t="s">
        <v>16</v>
      </c>
      <c r="L121" t="s">
        <v>155</v>
      </c>
      <c r="M121" t="s">
        <v>479</v>
      </c>
      <c r="N121" t="s">
        <v>340</v>
      </c>
    </row>
    <row r="122" spans="1:14" x14ac:dyDescent="0.25">
      <c r="A122" t="str">
        <f>Licencje[[#This Row],[Kolumna1]]</f>
        <v>MĄDRA Zuzanna</v>
      </c>
      <c r="B122" t="s">
        <v>65</v>
      </c>
      <c r="C122" t="s">
        <v>1588</v>
      </c>
      <c r="D122">
        <v>2025</v>
      </c>
      <c r="E122" t="s">
        <v>258</v>
      </c>
      <c r="F122" t="s">
        <v>1046</v>
      </c>
      <c r="G122" t="s">
        <v>87</v>
      </c>
      <c r="H122" t="str">
        <f>_xlfn.TEXTJOIN(" ",1,[1]!Licencje[[#This Row],[Nazwisko]],[1]!Licencje[[#This Row],[Imię]])</f>
        <v>MĄDRA Zuzanna</v>
      </c>
      <c r="I122" s="16">
        <v>40724</v>
      </c>
      <c r="J122" t="s">
        <v>16</v>
      </c>
      <c r="L122" t="s">
        <v>155</v>
      </c>
      <c r="N122" t="s">
        <v>250</v>
      </c>
    </row>
    <row r="123" spans="1:14" x14ac:dyDescent="0.25">
      <c r="A123" t="str">
        <f>Licencje[[#This Row],[Kolumna1]]</f>
        <v>WĘGLIK Karolina</v>
      </c>
      <c r="B123" t="s">
        <v>65</v>
      </c>
      <c r="C123" t="s">
        <v>1589</v>
      </c>
      <c r="D123">
        <v>2025</v>
      </c>
      <c r="E123" t="s">
        <v>136</v>
      </c>
      <c r="F123" t="s">
        <v>1590</v>
      </c>
      <c r="G123" t="s">
        <v>154</v>
      </c>
      <c r="H123" t="str">
        <f>_xlfn.TEXTJOIN(" ",1,[1]!Licencje[[#This Row],[Nazwisko]],[1]!Licencje[[#This Row],[Imię]])</f>
        <v>WĘGLIK Karolina</v>
      </c>
      <c r="I123" s="16">
        <v>40265</v>
      </c>
      <c r="J123" t="s">
        <v>327</v>
      </c>
      <c r="L123" t="s">
        <v>328</v>
      </c>
      <c r="M123" t="s">
        <v>1629</v>
      </c>
      <c r="N123" t="s">
        <v>208</v>
      </c>
    </row>
    <row r="124" spans="1:14" x14ac:dyDescent="0.25">
      <c r="A124" t="str">
        <f>Licencje[[#This Row],[Kolumna1]]</f>
        <v>KOSTRZEWA Krzysztof</v>
      </c>
      <c r="B124" t="s">
        <v>72</v>
      </c>
      <c r="C124" t="s">
        <v>1591</v>
      </c>
      <c r="D124">
        <v>2025</v>
      </c>
      <c r="E124" t="s">
        <v>136</v>
      </c>
      <c r="F124" t="s">
        <v>1104</v>
      </c>
      <c r="G124" t="s">
        <v>112</v>
      </c>
      <c r="H124" t="str">
        <f>_xlfn.TEXTJOIN(" ",1,[1]!Licencje[[#This Row],[Nazwisko]],[1]!Licencje[[#This Row],[Imię]])</f>
        <v>KOSTRZEWA Krzysztof</v>
      </c>
      <c r="I124" s="16">
        <v>40234</v>
      </c>
      <c r="J124" t="s">
        <v>327</v>
      </c>
      <c r="L124" t="s">
        <v>328</v>
      </c>
      <c r="M124" t="s">
        <v>1630</v>
      </c>
      <c r="N124" t="s">
        <v>115</v>
      </c>
    </row>
    <row r="125" spans="1:14" x14ac:dyDescent="0.25">
      <c r="A125" t="str">
        <f>Licencje[[#This Row],[Kolumna1]]</f>
        <v>FIŁKA Mateusz</v>
      </c>
      <c r="B125" t="s">
        <v>72</v>
      </c>
      <c r="C125" t="s">
        <v>1593</v>
      </c>
      <c r="D125">
        <v>2025</v>
      </c>
      <c r="E125" t="s">
        <v>105</v>
      </c>
      <c r="F125" t="s">
        <v>1307</v>
      </c>
      <c r="G125" t="s">
        <v>134</v>
      </c>
      <c r="H125" t="str">
        <f>_xlfn.TEXTJOIN(" ",1,[1]!Licencje[[#This Row],[Nazwisko]],[1]!Licencje[[#This Row],[Imię]])</f>
        <v>FIŁKA Mateusz</v>
      </c>
      <c r="I125" s="16">
        <v>40860</v>
      </c>
      <c r="J125" t="s">
        <v>11</v>
      </c>
      <c r="K125" t="s">
        <v>479</v>
      </c>
      <c r="L125" t="s">
        <v>340</v>
      </c>
      <c r="N125" t="s">
        <v>237</v>
      </c>
    </row>
    <row r="126" spans="1:14" x14ac:dyDescent="0.25">
      <c r="A126" t="str">
        <f>Licencje[[#This Row],[Kolumna1]]</f>
        <v>SOSNOWSKA Maja</v>
      </c>
      <c r="B126" t="s">
        <v>65</v>
      </c>
      <c r="C126" t="s">
        <v>1613</v>
      </c>
      <c r="D126">
        <v>2025</v>
      </c>
      <c r="E126" t="s">
        <v>188</v>
      </c>
      <c r="F126" t="s">
        <v>1614</v>
      </c>
      <c r="G126" t="s">
        <v>66</v>
      </c>
      <c r="H126" t="str">
        <f>_xlfn.TEXTJOIN(" ",1,[1]!Licencje[[#This Row],[Nazwisko]],[1]!Licencje[[#This Row],[Imię]])</f>
        <v>SOSNOWSKA Maja</v>
      </c>
      <c r="I126" s="16">
        <v>39943</v>
      </c>
      <c r="J126" t="s">
        <v>139</v>
      </c>
      <c r="L126" t="s">
        <v>250</v>
      </c>
      <c r="N126" t="s">
        <v>328</v>
      </c>
    </row>
    <row r="127" spans="1:14" x14ac:dyDescent="0.25">
      <c r="A127" t="str">
        <f>Licencje[[#This Row],[Kolumna1]]</f>
        <v>WITKOWSKA Zuzanna</v>
      </c>
      <c r="B127" t="s">
        <v>65</v>
      </c>
      <c r="C127" t="s">
        <v>1615</v>
      </c>
      <c r="D127">
        <v>2025</v>
      </c>
      <c r="E127" t="s">
        <v>105</v>
      </c>
      <c r="F127" t="s">
        <v>880</v>
      </c>
      <c r="G127" t="s">
        <v>87</v>
      </c>
      <c r="H127" t="str">
        <f>_xlfn.TEXTJOIN(" ",1,[1]!Licencje[[#This Row],[Nazwisko]],[1]!Licencje[[#This Row],[Imię]])</f>
        <v>WITKOWSKA Zuzanna</v>
      </c>
      <c r="I127" s="16">
        <v>40797</v>
      </c>
      <c r="J127" t="s">
        <v>139</v>
      </c>
      <c r="K127" t="s">
        <v>1629</v>
      </c>
      <c r="L127" t="s">
        <v>208</v>
      </c>
      <c r="N127" t="s">
        <v>328</v>
      </c>
    </row>
    <row r="128" spans="1:14" x14ac:dyDescent="0.25">
      <c r="A128" t="str">
        <f>Licencje[[#This Row],[Kolumna1]]</f>
        <v>DZIEWANOWSKI Szymon</v>
      </c>
      <c r="B128" t="s">
        <v>72</v>
      </c>
      <c r="C128" t="s">
        <v>1616</v>
      </c>
      <c r="D128">
        <v>2025</v>
      </c>
      <c r="E128" t="s">
        <v>136</v>
      </c>
      <c r="F128" t="s">
        <v>1617</v>
      </c>
      <c r="G128" t="s">
        <v>181</v>
      </c>
      <c r="H128" t="str">
        <f>_xlfn.TEXTJOIN(" ",1,[1]!Licencje[[#This Row],[Nazwisko]],[1]!Licencje[[#This Row],[Imię]])</f>
        <v>DZIEWANOWSKI Szymon</v>
      </c>
      <c r="I128" s="16">
        <v>40299</v>
      </c>
      <c r="J128" t="s">
        <v>7</v>
      </c>
      <c r="K128" t="s">
        <v>1630</v>
      </c>
      <c r="L128" t="s">
        <v>115</v>
      </c>
      <c r="N128" t="s">
        <v>645</v>
      </c>
    </row>
    <row r="129" spans="1:14" x14ac:dyDescent="0.25">
      <c r="A129" t="str">
        <f>Licencje[[#This Row],[Kolumna1]]</f>
        <v>MARSZAŁEK Zofia</v>
      </c>
      <c r="B129" t="s">
        <v>65</v>
      </c>
      <c r="C129" t="s">
        <v>1619</v>
      </c>
      <c r="D129">
        <v>2025</v>
      </c>
      <c r="E129" t="s">
        <v>136</v>
      </c>
      <c r="F129" t="s">
        <v>365</v>
      </c>
      <c r="G129" t="s">
        <v>169</v>
      </c>
      <c r="H129" t="str">
        <f>_xlfn.TEXTJOIN(" ",1,[1]!Licencje[[#This Row],[Nazwisko]],[1]!Licencje[[#This Row],[Imię]])</f>
        <v>MARSZAŁEK Zofia</v>
      </c>
      <c r="I129" s="16">
        <v>40358</v>
      </c>
      <c r="J129" t="s">
        <v>139</v>
      </c>
      <c r="L129" t="s">
        <v>237</v>
      </c>
      <c r="N129" t="s">
        <v>645</v>
      </c>
    </row>
    <row r="130" spans="1:14" x14ac:dyDescent="0.25">
      <c r="A130" t="str">
        <f>Licencje[[#This Row],[Kolumna1]]</f>
        <v>WÓJCIK Kinga</v>
      </c>
      <c r="B130" t="s">
        <v>65</v>
      </c>
      <c r="C130" t="s">
        <v>1751</v>
      </c>
      <c r="D130">
        <v>2025</v>
      </c>
      <c r="E130" t="s">
        <v>136</v>
      </c>
      <c r="F130" t="s">
        <v>491</v>
      </c>
      <c r="G130" t="s">
        <v>78</v>
      </c>
      <c r="H130" t="str">
        <f>_xlfn.TEXTJOIN(" ",1,[1]!Licencje[[#This Row],[Nazwisko]],[1]!Licencje[[#This Row],[Imię]])</f>
        <v>WÓJCIK Kinga</v>
      </c>
      <c r="I130" s="16">
        <v>40065</v>
      </c>
      <c r="J130" t="s">
        <v>327</v>
      </c>
      <c r="L130" t="s">
        <v>328</v>
      </c>
      <c r="N130" t="s">
        <v>645</v>
      </c>
    </row>
    <row r="131" spans="1:14" x14ac:dyDescent="0.25">
      <c r="A131" t="str">
        <f>Licencje[[#This Row],[Kolumna1]]</f>
        <v>KLIMCZAK Maciej</v>
      </c>
      <c r="B131" t="s">
        <v>72</v>
      </c>
      <c r="C131" t="s">
        <v>1752</v>
      </c>
      <c r="D131">
        <v>2025</v>
      </c>
      <c r="E131" t="s">
        <v>258</v>
      </c>
      <c r="F131" t="s">
        <v>1753</v>
      </c>
      <c r="G131" t="s">
        <v>173</v>
      </c>
      <c r="H131" t="str">
        <f>_xlfn.TEXTJOIN(" ",1,[1]!Licencje[[#This Row],[Nazwisko]],[1]!Licencje[[#This Row],[Imię]])</f>
        <v>KLIMCZAK Maciej</v>
      </c>
      <c r="I131" s="16">
        <v>40371</v>
      </c>
      <c r="J131" t="s">
        <v>327</v>
      </c>
      <c r="L131" t="s">
        <v>328</v>
      </c>
      <c r="M131" t="s">
        <v>449</v>
      </c>
      <c r="N131" t="s">
        <v>340</v>
      </c>
    </row>
    <row r="132" spans="1:14" x14ac:dyDescent="0.25">
      <c r="A132" t="str">
        <f>Licencje[[#This Row],[Kolumna1]]</f>
        <v>DAWIDOWSKI Kamil</v>
      </c>
      <c r="B132" t="s">
        <v>72</v>
      </c>
      <c r="C132" t="s">
        <v>1754</v>
      </c>
      <c r="D132">
        <v>2025</v>
      </c>
      <c r="E132" t="s">
        <v>70</v>
      </c>
      <c r="F132" t="s">
        <v>1755</v>
      </c>
      <c r="G132" t="s">
        <v>120</v>
      </c>
      <c r="H132" t="str">
        <f>_xlfn.TEXTJOIN(" ",1,[1]!Licencje[[#This Row],[Nazwisko]],[1]!Licencje[[#This Row],[Imię]])</f>
        <v>DAWIDOWSKI Kamil</v>
      </c>
      <c r="I132" s="16">
        <v>38896</v>
      </c>
      <c r="J132" t="s">
        <v>16</v>
      </c>
      <c r="L132" t="s">
        <v>645</v>
      </c>
      <c r="M132" t="s">
        <v>1764</v>
      </c>
      <c r="N132" t="s">
        <v>2</v>
      </c>
    </row>
    <row r="133" spans="1:14" x14ac:dyDescent="0.25">
      <c r="A133" t="str">
        <f>Licencje[[#This Row],[Kolumna1]]</f>
        <v>MAZURCZYK Łukasz</v>
      </c>
      <c r="B133" t="s">
        <v>72</v>
      </c>
      <c r="C133" t="s">
        <v>1756</v>
      </c>
      <c r="D133">
        <v>2025</v>
      </c>
      <c r="E133" t="s">
        <v>193</v>
      </c>
      <c r="F133" t="s">
        <v>1583</v>
      </c>
      <c r="G133" t="s">
        <v>462</v>
      </c>
      <c r="H133" t="str">
        <f>_xlfn.TEXTJOIN(" ",1,[1]!Licencje[[#This Row],[Nazwisko]],[1]!Licencje[[#This Row],[Imię]])</f>
        <v>MAZURCZYK Łukasz</v>
      </c>
      <c r="I133" s="16">
        <v>38959</v>
      </c>
      <c r="J133" t="s">
        <v>16</v>
      </c>
      <c r="L133" t="s">
        <v>645</v>
      </c>
      <c r="N133" t="s">
        <v>629</v>
      </c>
    </row>
    <row r="134" spans="1:14" x14ac:dyDescent="0.25">
      <c r="A134" t="str">
        <f>Licencje[[#This Row],[Kolumna1]]</f>
        <v>MOSZCZYŃSKI David</v>
      </c>
      <c r="B134" t="s">
        <v>72</v>
      </c>
      <c r="C134" t="s">
        <v>1757</v>
      </c>
      <c r="D134">
        <v>2025</v>
      </c>
      <c r="E134" t="s">
        <v>258</v>
      </c>
      <c r="F134" t="s">
        <v>1758</v>
      </c>
      <c r="G134" t="s">
        <v>1759</v>
      </c>
      <c r="H134" t="str">
        <f>_xlfn.TEXTJOIN(" ",1,[1]!Licencje[[#This Row],[Nazwisko]],[1]!Licencje[[#This Row],[Imię]])</f>
        <v>MOSZCZYŃSKI David</v>
      </c>
      <c r="I134" s="16">
        <v>40594</v>
      </c>
      <c r="J134" t="s">
        <v>16</v>
      </c>
      <c r="L134" t="s">
        <v>645</v>
      </c>
      <c r="N134" t="s">
        <v>420</v>
      </c>
    </row>
    <row r="135" spans="1:14" x14ac:dyDescent="0.25">
      <c r="A135" t="str">
        <f>Licencje[[#This Row],[Kolumna1]]</f>
        <v>JĘDRYSIAK Tomasz</v>
      </c>
      <c r="B135" t="s">
        <v>72</v>
      </c>
      <c r="C135" t="s">
        <v>1760</v>
      </c>
      <c r="D135">
        <v>2025</v>
      </c>
      <c r="E135" t="s">
        <v>105</v>
      </c>
      <c r="F135" t="s">
        <v>1761</v>
      </c>
      <c r="G135" t="s">
        <v>220</v>
      </c>
      <c r="H135" t="str">
        <f>_xlfn.TEXTJOIN(" ",1,[1]!Licencje[[#This Row],[Nazwisko]],[1]!Licencje[[#This Row],[Imię]])</f>
        <v>JĘDRYSIAK Tomasz</v>
      </c>
      <c r="I135" s="16">
        <v>41072</v>
      </c>
      <c r="J135" t="s">
        <v>11</v>
      </c>
      <c r="K135" t="s">
        <v>449</v>
      </c>
      <c r="L135" t="s">
        <v>340</v>
      </c>
      <c r="N135" t="s">
        <v>1507</v>
      </c>
    </row>
    <row r="136" spans="1:14" x14ac:dyDescent="0.25">
      <c r="A136" t="str">
        <f>Licencje[[#This Row],[Kolumna1]]</f>
        <v>PEŁKA Julia</v>
      </c>
      <c r="B136" t="s">
        <v>65</v>
      </c>
      <c r="C136" t="s">
        <v>1762</v>
      </c>
      <c r="D136">
        <v>2025</v>
      </c>
      <c r="E136" t="s">
        <v>193</v>
      </c>
      <c r="F136" t="s">
        <v>1763</v>
      </c>
      <c r="G136" t="s">
        <v>161</v>
      </c>
      <c r="H136" t="str">
        <f>_xlfn.TEXTJOIN(" ",1,[1]!Licencje[[#This Row],[Nazwisko]],[1]!Licencje[[#This Row],[Imię]])</f>
        <v>PEŁKA Julia</v>
      </c>
      <c r="I136" s="16">
        <v>39204</v>
      </c>
      <c r="J136" t="s">
        <v>784</v>
      </c>
      <c r="K136" t="s">
        <v>1764</v>
      </c>
      <c r="L136" t="s">
        <v>2</v>
      </c>
      <c r="N136" t="s">
        <v>76</v>
      </c>
    </row>
    <row r="137" spans="1:14" x14ac:dyDescent="0.25">
      <c r="A137" t="str">
        <f>Licencje[[#This Row],[Kolumna1]]</f>
        <v>PARCZEWSKA Karolina</v>
      </c>
      <c r="B137" t="s">
        <v>65</v>
      </c>
      <c r="C137" t="s">
        <v>1765</v>
      </c>
      <c r="D137">
        <v>2025</v>
      </c>
      <c r="E137" t="s">
        <v>336</v>
      </c>
      <c r="F137" t="s">
        <v>1766</v>
      </c>
      <c r="G137" t="s">
        <v>154</v>
      </c>
      <c r="H137" t="str">
        <f>_xlfn.TEXTJOIN(" ",1,[1]!Licencje[[#This Row],[Nazwisko]],[1]!Licencje[[#This Row],[Imię]])</f>
        <v>PARCZEWSKA Karolina</v>
      </c>
      <c r="I137" s="16">
        <v>38265</v>
      </c>
      <c r="J137" t="s">
        <v>16</v>
      </c>
      <c r="L137" t="s">
        <v>629</v>
      </c>
      <c r="N137" t="s">
        <v>126</v>
      </c>
    </row>
    <row r="138" spans="1:14" x14ac:dyDescent="0.25">
      <c r="A138" t="str">
        <f>Licencje[[#This Row],[Kolumna1]]</f>
        <v>ZAWISZA Miłosz</v>
      </c>
      <c r="B138" t="s">
        <v>72</v>
      </c>
      <c r="C138" t="s">
        <v>1767</v>
      </c>
      <c r="D138">
        <v>2025</v>
      </c>
      <c r="E138" t="s">
        <v>336</v>
      </c>
      <c r="F138" t="s">
        <v>612</v>
      </c>
      <c r="G138" t="s">
        <v>163</v>
      </c>
      <c r="H138" t="str">
        <f>_xlfn.TEXTJOIN(" ",1,[1]!Licencje[[#This Row],[Nazwisko]],[1]!Licencje[[#This Row],[Imię]])</f>
        <v>ZAWISZA Miłosz</v>
      </c>
      <c r="I138" s="16">
        <v>38258</v>
      </c>
      <c r="J138" t="s">
        <v>278</v>
      </c>
      <c r="L138" t="s">
        <v>420</v>
      </c>
      <c r="N138" t="s">
        <v>445</v>
      </c>
    </row>
    <row r="139" spans="1:14" x14ac:dyDescent="0.25">
      <c r="A139" t="str">
        <f>Licencje[[#This Row],[Kolumna1]]</f>
        <v>KISICKA Katarzyna</v>
      </c>
      <c r="B139" t="s">
        <v>65</v>
      </c>
      <c r="C139" t="s">
        <v>1768</v>
      </c>
      <c r="D139">
        <v>2025</v>
      </c>
      <c r="E139" t="s">
        <v>122</v>
      </c>
      <c r="F139" t="s">
        <v>1769</v>
      </c>
      <c r="G139" t="s">
        <v>658</v>
      </c>
      <c r="H139" t="str">
        <f>_xlfn.TEXTJOIN(" ",1,[1]!Licencje[[#This Row],[Nazwisko]],[1]!Licencje[[#This Row],[Imię]])</f>
        <v>KISICKA Katarzyna</v>
      </c>
      <c r="I139" s="16">
        <v>33519</v>
      </c>
      <c r="J139" t="s">
        <v>1506</v>
      </c>
      <c r="L139" t="s">
        <v>1507</v>
      </c>
      <c r="M139" t="s">
        <v>1218</v>
      </c>
      <c r="N139" t="s">
        <v>93</v>
      </c>
    </row>
    <row r="140" spans="1:14" x14ac:dyDescent="0.25">
      <c r="A140" t="str">
        <f>Licencje[[#This Row],[Kolumna1]]</f>
        <v>SZOSTEK-MAKOWSKA Agnieszka</v>
      </c>
      <c r="B140" t="s">
        <v>65</v>
      </c>
      <c r="C140" t="s">
        <v>1770</v>
      </c>
      <c r="D140">
        <v>2025</v>
      </c>
      <c r="E140" t="s">
        <v>122</v>
      </c>
      <c r="F140" t="s">
        <v>1771</v>
      </c>
      <c r="G140" t="s">
        <v>259</v>
      </c>
      <c r="H140" t="str">
        <f>_xlfn.TEXTJOIN(" ",1,[1]!Licencje[[#This Row],[Nazwisko]],[1]!Licencje[[#This Row],[Imię]])</f>
        <v>SZOSTEK-MAKOWSKA Agnieszka</v>
      </c>
      <c r="I140" s="16">
        <v>30003</v>
      </c>
      <c r="J140" t="s">
        <v>74</v>
      </c>
      <c r="L140" t="s">
        <v>76</v>
      </c>
      <c r="M140" t="s">
        <v>1218</v>
      </c>
      <c r="N140" t="s">
        <v>93</v>
      </c>
    </row>
    <row r="141" spans="1:14" x14ac:dyDescent="0.25">
      <c r="A141" t="str">
        <f>Licencje[[#This Row],[Kolumna1]]</f>
        <v>MELNIKAU Stepan</v>
      </c>
      <c r="B141" t="s">
        <v>72</v>
      </c>
      <c r="C141" t="s">
        <v>1263</v>
      </c>
      <c r="D141">
        <v>2025</v>
      </c>
      <c r="E141" t="s">
        <v>136</v>
      </c>
      <c r="F141" t="s">
        <v>1264</v>
      </c>
      <c r="G141" t="s">
        <v>1265</v>
      </c>
      <c r="H141" t="str">
        <f>_xlfn.TEXTJOIN(" ",1,[1]!Licencje[[#This Row],[Nazwisko]],[1]!Licencje[[#This Row],[Imię]])</f>
        <v>MELNIKAU Stepan</v>
      </c>
      <c r="I141" s="16">
        <v>40070</v>
      </c>
      <c r="J141" t="s">
        <v>17</v>
      </c>
      <c r="L141" t="s">
        <v>126</v>
      </c>
      <c r="N141" t="s">
        <v>168</v>
      </c>
    </row>
    <row r="142" spans="1:14" x14ac:dyDescent="0.25">
      <c r="A142" t="str">
        <f>Licencje[[#This Row],[Kolumna1]]</f>
        <v>MARCHEWKA Michał</v>
      </c>
      <c r="B142" t="s">
        <v>72</v>
      </c>
      <c r="C142" t="s">
        <v>1266</v>
      </c>
      <c r="D142">
        <v>2025</v>
      </c>
      <c r="E142" t="s">
        <v>136</v>
      </c>
      <c r="F142" t="s">
        <v>925</v>
      </c>
      <c r="G142" t="s">
        <v>138</v>
      </c>
      <c r="H142" t="str">
        <f>_xlfn.TEXTJOIN(" ",1,[1]!Licencje[[#This Row],[Nazwisko]],[1]!Licencje[[#This Row],[Imię]])</f>
        <v>MARCHEWKA Michał</v>
      </c>
      <c r="I142" s="16">
        <v>40003</v>
      </c>
      <c r="J142" t="s">
        <v>207</v>
      </c>
      <c r="L142" t="s">
        <v>445</v>
      </c>
      <c r="N142" t="s">
        <v>187</v>
      </c>
    </row>
    <row r="143" spans="1:14" x14ac:dyDescent="0.25">
      <c r="A143" t="str">
        <f>Licencje[[#This Row],[Kolumna1]]</f>
        <v>GŁUSZONEK Oliwia</v>
      </c>
      <c r="B143" t="s">
        <v>65</v>
      </c>
      <c r="C143" t="s">
        <v>1268</v>
      </c>
      <c r="D143">
        <v>2025</v>
      </c>
      <c r="E143" t="s">
        <v>105</v>
      </c>
      <c r="F143" t="s">
        <v>1267</v>
      </c>
      <c r="G143" t="s">
        <v>175</v>
      </c>
      <c r="H143" t="str">
        <f>_xlfn.TEXTJOIN(" ",1,[1]!Licencje[[#This Row],[Nazwisko]],[1]!Licencje[[#This Row],[Imię]])</f>
        <v>GŁUSZONEK Oliwia</v>
      </c>
      <c r="I143" s="16">
        <v>40990</v>
      </c>
      <c r="J143" t="s">
        <v>91</v>
      </c>
      <c r="K143" t="s">
        <v>1218</v>
      </c>
      <c r="L143" t="s">
        <v>93</v>
      </c>
      <c r="N143" t="s">
        <v>645</v>
      </c>
    </row>
    <row r="144" spans="1:14" x14ac:dyDescent="0.25">
      <c r="A144" t="str">
        <f>Licencje[[#This Row],[Kolumna1]]</f>
        <v>MORAWSKA Iga</v>
      </c>
      <c r="B144" t="s">
        <v>65</v>
      </c>
      <c r="C144" t="s">
        <v>1269</v>
      </c>
      <c r="D144">
        <v>2025</v>
      </c>
      <c r="E144" t="s">
        <v>105</v>
      </c>
      <c r="F144" t="s">
        <v>1270</v>
      </c>
      <c r="G144" t="s">
        <v>238</v>
      </c>
      <c r="H144" t="str">
        <f>_xlfn.TEXTJOIN(" ",1,[1]!Licencje[[#This Row],[Nazwisko]],[1]!Licencje[[#This Row],[Imię]])</f>
        <v>MORAWSKA Iga</v>
      </c>
      <c r="I144" s="16">
        <v>40937</v>
      </c>
      <c r="J144" t="s">
        <v>91</v>
      </c>
      <c r="K144" t="s">
        <v>1218</v>
      </c>
      <c r="L144" t="s">
        <v>93</v>
      </c>
      <c r="N144" t="s">
        <v>155</v>
      </c>
    </row>
    <row r="145" spans="1:14" x14ac:dyDescent="0.25">
      <c r="A145" t="str">
        <f>Licencje[[#This Row],[Kolumna1]]</f>
        <v>JARMOC Natalia</v>
      </c>
      <c r="B145" t="s">
        <v>65</v>
      </c>
      <c r="C145" t="s">
        <v>1271</v>
      </c>
      <c r="D145">
        <v>2025</v>
      </c>
      <c r="E145" t="s">
        <v>136</v>
      </c>
      <c r="F145" t="s">
        <v>180</v>
      </c>
      <c r="G145" t="s">
        <v>121</v>
      </c>
      <c r="H145" t="str">
        <f>_xlfn.TEXTJOIN(" ",1,[1]!Licencje[[#This Row],[Nazwisko]],[1]!Licencje[[#This Row],[Imię]])</f>
        <v>JARMOC Natalia</v>
      </c>
      <c r="I145" s="16">
        <v>40011</v>
      </c>
      <c r="J145" t="s">
        <v>16</v>
      </c>
      <c r="L145" t="s">
        <v>168</v>
      </c>
      <c r="M145" t="s">
        <v>1279</v>
      </c>
      <c r="N145" t="s">
        <v>199</v>
      </c>
    </row>
    <row r="146" spans="1:14" x14ac:dyDescent="0.25">
      <c r="A146" t="str">
        <f>Licencje[[#This Row],[Kolumna1]]</f>
        <v>JARMOC Piotr</v>
      </c>
      <c r="B146" t="s">
        <v>72</v>
      </c>
      <c r="C146" t="s">
        <v>1272</v>
      </c>
      <c r="D146">
        <v>2025</v>
      </c>
      <c r="E146" t="s">
        <v>136</v>
      </c>
      <c r="F146" t="s">
        <v>180</v>
      </c>
      <c r="G146" t="s">
        <v>194</v>
      </c>
      <c r="H146" t="str">
        <f>_xlfn.TEXTJOIN(" ",1,[1]!Licencje[[#This Row],[Nazwisko]],[1]!Licencje[[#This Row],[Imię]])</f>
        <v>JARMOC Piotr</v>
      </c>
      <c r="I146" s="16">
        <v>40300</v>
      </c>
      <c r="J146" t="s">
        <v>16</v>
      </c>
      <c r="L146" t="s">
        <v>187</v>
      </c>
      <c r="M146" t="s">
        <v>1282</v>
      </c>
      <c r="N146" t="s">
        <v>968</v>
      </c>
    </row>
    <row r="147" spans="1:14" x14ac:dyDescent="0.25">
      <c r="A147" t="str">
        <f>Licencje[[#This Row],[Kolumna1]]</f>
        <v>MOSKWA Nataniel</v>
      </c>
      <c r="B147" t="s">
        <v>72</v>
      </c>
      <c r="C147" t="s">
        <v>1273</v>
      </c>
      <c r="D147">
        <v>2025</v>
      </c>
      <c r="E147" t="s">
        <v>136</v>
      </c>
      <c r="F147" t="s">
        <v>436</v>
      </c>
      <c r="G147" t="s">
        <v>437</v>
      </c>
      <c r="H147" t="str">
        <f>_xlfn.TEXTJOIN(" ",1,[1]!Licencje[[#This Row],[Nazwisko]],[1]!Licencje[[#This Row],[Imię]])</f>
        <v>MOSKWA Nataniel</v>
      </c>
      <c r="I147" s="16">
        <v>40032</v>
      </c>
      <c r="J147" t="s">
        <v>16</v>
      </c>
      <c r="L147" t="s">
        <v>645</v>
      </c>
    </row>
    <row r="148" spans="1:14" x14ac:dyDescent="0.25">
      <c r="A148" t="str">
        <f>Licencje[[#This Row],[Kolumna1]]</f>
        <v>WRONKOWSKA Aleksandra</v>
      </c>
      <c r="B148" t="s">
        <v>65</v>
      </c>
      <c r="C148" t="s">
        <v>1274</v>
      </c>
      <c r="D148">
        <v>2025</v>
      </c>
      <c r="E148" t="s">
        <v>136</v>
      </c>
      <c r="F148" t="s">
        <v>1094</v>
      </c>
      <c r="G148" t="s">
        <v>77</v>
      </c>
      <c r="H148" t="str">
        <f>_xlfn.TEXTJOIN(" ",1,[1]!Licencje[[#This Row],[Nazwisko]],[1]!Licencje[[#This Row],[Imię]])</f>
        <v>WRONKOWSKA Aleksandra</v>
      </c>
      <c r="I148" s="16">
        <v>40307</v>
      </c>
      <c r="J148" t="s">
        <v>16</v>
      </c>
      <c r="L148" t="s">
        <v>155</v>
      </c>
      <c r="M148" t="s">
        <v>1287</v>
      </c>
      <c r="N148" t="s">
        <v>445</v>
      </c>
    </row>
    <row r="149" spans="1:14" x14ac:dyDescent="0.25">
      <c r="A149" t="str">
        <f>Licencje[[#This Row],[Kolumna1]]</f>
        <v>MICHALSKA Laura</v>
      </c>
      <c r="B149" t="s">
        <v>65</v>
      </c>
      <c r="C149" t="s">
        <v>1278</v>
      </c>
      <c r="D149">
        <v>2025</v>
      </c>
      <c r="E149" t="s">
        <v>70</v>
      </c>
      <c r="F149" t="s">
        <v>146</v>
      </c>
      <c r="G149" t="s">
        <v>444</v>
      </c>
      <c r="H149" t="str">
        <f>_xlfn.TEXTJOIN(" ",1,[1]!Licencje[[#This Row],[Nazwisko]],[1]!Licencje[[#This Row],[Imię]])</f>
        <v>MICHALSKA Laura</v>
      </c>
      <c r="I149" s="16">
        <v>38560</v>
      </c>
      <c r="J149" t="s">
        <v>211</v>
      </c>
      <c r="K149" t="s">
        <v>1279</v>
      </c>
      <c r="L149" t="s">
        <v>199</v>
      </c>
    </row>
    <row r="150" spans="1:14" x14ac:dyDescent="0.25">
      <c r="A150" t="str">
        <f>Licencje[[#This Row],[Kolumna1]]</f>
        <v>ANEPSKA Anastasiia</v>
      </c>
      <c r="B150" t="s">
        <v>65</v>
      </c>
      <c r="C150" t="s">
        <v>1280</v>
      </c>
      <c r="D150">
        <v>2025</v>
      </c>
      <c r="E150" t="s">
        <v>105</v>
      </c>
      <c r="F150" t="s">
        <v>1281</v>
      </c>
      <c r="G150" t="s">
        <v>1203</v>
      </c>
      <c r="H150" t="str">
        <f>_xlfn.TEXTJOIN(" ",1,[1]!Licencje[[#This Row],[Nazwisko]],[1]!Licencje[[#This Row],[Imię]])</f>
        <v>ANEPSKA Anastasiia</v>
      </c>
      <c r="I150" s="16">
        <v>40965</v>
      </c>
      <c r="J150" t="s">
        <v>74</v>
      </c>
      <c r="K150" t="s">
        <v>1282</v>
      </c>
      <c r="L150" t="s">
        <v>968</v>
      </c>
      <c r="M150" t="s">
        <v>1282</v>
      </c>
      <c r="N150" t="s">
        <v>968</v>
      </c>
    </row>
    <row r="151" spans="1:14" x14ac:dyDescent="0.25">
      <c r="A151" t="str">
        <f>Licencje[[#This Row],[Kolumna1]]</f>
        <v>KOZAKIEWICZ Tadeusz</v>
      </c>
      <c r="B151" t="s">
        <v>72</v>
      </c>
      <c r="C151" t="s">
        <v>1283</v>
      </c>
      <c r="D151">
        <v>2025</v>
      </c>
      <c r="E151" t="s">
        <v>122</v>
      </c>
      <c r="F151" t="s">
        <v>1284</v>
      </c>
      <c r="G151" t="s">
        <v>881</v>
      </c>
      <c r="H151" t="str">
        <f>_xlfn.TEXTJOIN(" ",1,[1]!Licencje[[#This Row],[Nazwisko]],[1]!Licencje[[#This Row],[Imię]])</f>
        <v>KOZAKIEWICZ Tadeusz</v>
      </c>
      <c r="I151" s="16">
        <v>20937</v>
      </c>
      <c r="J151" t="s">
        <v>522</v>
      </c>
      <c r="M151" t="s">
        <v>191</v>
      </c>
      <c r="N151" t="s">
        <v>192</v>
      </c>
    </row>
    <row r="152" spans="1:14" x14ac:dyDescent="0.25">
      <c r="A152" t="str">
        <f>Licencje[[#This Row],[Kolumna1]]</f>
        <v>CZAPNIK Aleksandra</v>
      </c>
      <c r="B152" t="s">
        <v>65</v>
      </c>
      <c r="C152" t="s">
        <v>1285</v>
      </c>
      <c r="D152">
        <v>2025</v>
      </c>
      <c r="E152" t="s">
        <v>336</v>
      </c>
      <c r="F152" t="s">
        <v>1286</v>
      </c>
      <c r="G152" t="s">
        <v>77</v>
      </c>
      <c r="H152" t="str">
        <f>_xlfn.TEXTJOIN(" ",1,[1]!Licencje[[#This Row],[Nazwisko]],[1]!Licencje[[#This Row],[Imię]])</f>
        <v>CZAPNIK Aleksandra</v>
      </c>
      <c r="I152" s="16">
        <v>38501</v>
      </c>
      <c r="J152" t="s">
        <v>207</v>
      </c>
      <c r="K152" t="s">
        <v>1287</v>
      </c>
      <c r="L152" t="s">
        <v>445</v>
      </c>
      <c r="N152" t="s">
        <v>260</v>
      </c>
    </row>
    <row r="153" spans="1:14" x14ac:dyDescent="0.25">
      <c r="A153" t="str">
        <f>Licencje[[#This Row],[Kolumna1]]</f>
        <v>SZAJNA Roksana</v>
      </c>
      <c r="B153" t="s">
        <v>65</v>
      </c>
      <c r="C153" t="s">
        <v>1289</v>
      </c>
      <c r="D153">
        <v>2025</v>
      </c>
      <c r="E153" t="s">
        <v>258</v>
      </c>
      <c r="F153" t="s">
        <v>1290</v>
      </c>
      <c r="G153" t="s">
        <v>264</v>
      </c>
      <c r="H153" t="str">
        <f>_xlfn.TEXTJOIN(" ",1,[1]!Licencje[[#This Row],[Nazwisko]],[1]!Licencje[[#This Row],[Imię]])</f>
        <v>SZAJNA Roksana</v>
      </c>
      <c r="I153" s="16">
        <v>40592</v>
      </c>
      <c r="J153" t="s">
        <v>67</v>
      </c>
      <c r="N153" t="s">
        <v>260</v>
      </c>
    </row>
    <row r="154" spans="1:14" x14ac:dyDescent="0.25">
      <c r="A154" t="str">
        <f>Licencje[[#This Row],[Kolumna1]]</f>
        <v>RZODKIEWICZ Joanna</v>
      </c>
      <c r="B154" t="s">
        <v>65</v>
      </c>
      <c r="C154" t="s">
        <v>1291</v>
      </c>
      <c r="D154">
        <v>2025</v>
      </c>
      <c r="E154" t="s">
        <v>105</v>
      </c>
      <c r="F154" t="s">
        <v>1292</v>
      </c>
      <c r="G154" t="s">
        <v>398</v>
      </c>
      <c r="H154" t="str">
        <f>_xlfn.TEXTJOIN(" ",1,[1]!Licencje[[#This Row],[Nazwisko]],[1]!Licencje[[#This Row],[Imię]])</f>
        <v>RZODKIEWICZ Joanna</v>
      </c>
      <c r="I154" s="16">
        <v>40903</v>
      </c>
      <c r="J154" t="s">
        <v>74</v>
      </c>
      <c r="K154" t="s">
        <v>1282</v>
      </c>
      <c r="L154" t="s">
        <v>968</v>
      </c>
      <c r="N154" t="s">
        <v>1772</v>
      </c>
    </row>
    <row r="155" spans="1:14" x14ac:dyDescent="0.25">
      <c r="A155" t="str">
        <f>Licencje[[#This Row],[Kolumna1]]</f>
        <v>DĄBROWSKI Piotr</v>
      </c>
      <c r="B155" t="s">
        <v>72</v>
      </c>
      <c r="C155" t="s">
        <v>1293</v>
      </c>
      <c r="D155">
        <v>2025</v>
      </c>
      <c r="E155" t="s">
        <v>336</v>
      </c>
      <c r="F155" t="s">
        <v>157</v>
      </c>
      <c r="G155" t="s">
        <v>194</v>
      </c>
      <c r="H155" t="str">
        <f>_xlfn.TEXTJOIN(" ",1,[1]!Licencje[[#This Row],[Nazwisko]],[1]!Licencje[[#This Row],[Imię]])</f>
        <v>DĄBROWSKI Piotr</v>
      </c>
      <c r="I155" s="16">
        <v>38205</v>
      </c>
      <c r="J155" t="s">
        <v>9</v>
      </c>
      <c r="K155" t="s">
        <v>191</v>
      </c>
      <c r="L155" t="s">
        <v>192</v>
      </c>
    </row>
    <row r="156" spans="1:14" x14ac:dyDescent="0.25">
      <c r="A156" t="str">
        <f>Licencje[[#This Row],[Kolumna1]]</f>
        <v>OSTAPIUK Zygmunt</v>
      </c>
      <c r="B156" t="s">
        <v>72</v>
      </c>
      <c r="C156" t="s">
        <v>1294</v>
      </c>
      <c r="D156">
        <v>2025</v>
      </c>
      <c r="E156" t="s">
        <v>122</v>
      </c>
      <c r="F156" t="s">
        <v>1059</v>
      </c>
      <c r="G156" t="s">
        <v>1060</v>
      </c>
      <c r="H156" t="str">
        <f>_xlfn.TEXTJOIN(" ",1,[1]!Licencje[[#This Row],[Nazwisko]],[1]!Licencje[[#This Row],[Imię]])</f>
        <v>OSTAPIUK Zygmunt</v>
      </c>
      <c r="I156" s="16">
        <v>18398</v>
      </c>
      <c r="J156" t="s">
        <v>6</v>
      </c>
      <c r="L156" t="s">
        <v>260</v>
      </c>
      <c r="M156" t="s">
        <v>142</v>
      </c>
      <c r="N156" t="s">
        <v>237</v>
      </c>
    </row>
    <row r="157" spans="1:14" x14ac:dyDescent="0.25">
      <c r="A157" t="str">
        <f>Licencje[[#This Row],[Kolumna1]]</f>
        <v>STEC Włodzimierz</v>
      </c>
      <c r="B157" t="s">
        <v>72</v>
      </c>
      <c r="C157" t="s">
        <v>1295</v>
      </c>
      <c r="D157">
        <v>2025</v>
      </c>
      <c r="E157" t="s">
        <v>122</v>
      </c>
      <c r="F157" t="s">
        <v>867</v>
      </c>
      <c r="G157" t="s">
        <v>1075</v>
      </c>
      <c r="H157" t="str">
        <f>_xlfn.TEXTJOIN(" ",1,[1]!Licencje[[#This Row],[Nazwisko]],[1]!Licencje[[#This Row],[Imię]])</f>
        <v>STEC Włodzimierz</v>
      </c>
      <c r="I157" s="16">
        <v>19677</v>
      </c>
      <c r="J157" t="s">
        <v>6</v>
      </c>
      <c r="L157" t="s">
        <v>260</v>
      </c>
      <c r="M157" t="s">
        <v>142</v>
      </c>
      <c r="N157" t="s">
        <v>208</v>
      </c>
    </row>
    <row r="158" spans="1:14" x14ac:dyDescent="0.25">
      <c r="A158" t="str">
        <f>Licencje[[#This Row],[Kolumna1]]</f>
        <v>MAZUR Olga</v>
      </c>
      <c r="B158" t="s">
        <v>65</v>
      </c>
      <c r="C158" t="s">
        <v>1296</v>
      </c>
      <c r="D158">
        <v>2025</v>
      </c>
      <c r="E158" t="s">
        <v>136</v>
      </c>
      <c r="F158" t="s">
        <v>640</v>
      </c>
      <c r="G158" t="s">
        <v>182</v>
      </c>
      <c r="H158" t="str">
        <f>_xlfn.TEXTJOIN(" ",1,[1]!Licencje[[#This Row],[Nazwisko]],[1]!Licencje[[#This Row],[Imię]])</f>
        <v>MAZUR Olga</v>
      </c>
      <c r="I158" s="16">
        <v>40111</v>
      </c>
      <c r="J158" t="s">
        <v>4</v>
      </c>
      <c r="L158" t="s">
        <v>1772</v>
      </c>
      <c r="M158" t="s">
        <v>1775</v>
      </c>
      <c r="N158" t="s">
        <v>2</v>
      </c>
    </row>
    <row r="159" spans="1:14" x14ac:dyDescent="0.25">
      <c r="A159" t="str">
        <f>Licencje[[#This Row],[Kolumna1]]</f>
        <v>GRUSZKA Jakub</v>
      </c>
      <c r="B159" t="s">
        <v>72</v>
      </c>
      <c r="C159" t="s">
        <v>1297</v>
      </c>
      <c r="D159">
        <v>2025</v>
      </c>
      <c r="E159" t="s">
        <v>122</v>
      </c>
      <c r="F159" t="s">
        <v>1009</v>
      </c>
      <c r="G159" t="s">
        <v>132</v>
      </c>
      <c r="H159" t="str">
        <f>_xlfn.TEXTJOIN(" ",1,[1]!Licencje[[#This Row],[Nazwisko]],[1]!Licencje[[#This Row],[Imię]])</f>
        <v>GRUSZKA Jakub</v>
      </c>
      <c r="I159" s="16">
        <v>30828</v>
      </c>
      <c r="J159" t="s">
        <v>1113</v>
      </c>
      <c r="M159" t="s">
        <v>1303</v>
      </c>
      <c r="N159" t="s">
        <v>279</v>
      </c>
    </row>
    <row r="160" spans="1:14" x14ac:dyDescent="0.25">
      <c r="A160" t="str">
        <f>Licencje[[#This Row],[Kolumna1]]</f>
        <v>SWARBUŁA Maja</v>
      </c>
      <c r="B160" t="s">
        <v>65</v>
      </c>
      <c r="C160" t="s">
        <v>1298</v>
      </c>
      <c r="D160">
        <v>2025</v>
      </c>
      <c r="E160" t="s">
        <v>258</v>
      </c>
      <c r="F160" t="s">
        <v>949</v>
      </c>
      <c r="G160" t="s">
        <v>66</v>
      </c>
      <c r="H160" t="str">
        <f>_xlfn.TEXTJOIN(" ",1,[1]!Licencje[[#This Row],[Nazwisko]],[1]!Licencje[[#This Row],[Imię]])</f>
        <v>SWARBUŁA Maja</v>
      </c>
      <c r="I160" s="16">
        <v>40633</v>
      </c>
      <c r="J160" t="s">
        <v>139</v>
      </c>
      <c r="K160" t="s">
        <v>142</v>
      </c>
      <c r="L160" t="s">
        <v>237</v>
      </c>
      <c r="M160" t="s">
        <v>1305</v>
      </c>
      <c r="N160" t="s">
        <v>279</v>
      </c>
    </row>
    <row r="161" spans="1:14" x14ac:dyDescent="0.25">
      <c r="A161" t="str">
        <f>Licencje[[#This Row],[Kolumna1]]</f>
        <v>KONEWKA Aleksy</v>
      </c>
      <c r="B161" t="s">
        <v>72</v>
      </c>
      <c r="C161" t="s">
        <v>1299</v>
      </c>
      <c r="D161">
        <v>2025</v>
      </c>
      <c r="E161" t="s">
        <v>258</v>
      </c>
      <c r="F161" t="s">
        <v>1102</v>
      </c>
      <c r="G161" t="s">
        <v>1252</v>
      </c>
      <c r="H161" t="str">
        <f>_xlfn.TEXTJOIN(" ",1,[1]!Licencje[[#This Row],[Nazwisko]],[1]!Licencje[[#This Row],[Imię]])</f>
        <v>KONEWKA Aleksy</v>
      </c>
      <c r="I161" s="16">
        <v>40548</v>
      </c>
      <c r="J161" t="s">
        <v>139</v>
      </c>
      <c r="K161" t="s">
        <v>142</v>
      </c>
      <c r="L161" t="s">
        <v>208</v>
      </c>
      <c r="M161" t="s">
        <v>509</v>
      </c>
      <c r="N161" t="s">
        <v>328</v>
      </c>
    </row>
    <row r="162" spans="1:14" x14ac:dyDescent="0.25">
      <c r="A162" t="str">
        <f>Licencje[[#This Row],[Kolumna1]]</f>
        <v>MISIAK Maja</v>
      </c>
      <c r="B162" t="s">
        <v>65</v>
      </c>
      <c r="C162" t="s">
        <v>1773</v>
      </c>
      <c r="D162">
        <v>2025</v>
      </c>
      <c r="E162" t="s">
        <v>258</v>
      </c>
      <c r="F162" t="s">
        <v>1774</v>
      </c>
      <c r="G162" t="s">
        <v>66</v>
      </c>
      <c r="H162" t="str">
        <f>_xlfn.TEXTJOIN(" ",1,[1]!Licencje[[#This Row],[Nazwisko]],[1]!Licencje[[#This Row],[Imię]])</f>
        <v>MISIAK Maja</v>
      </c>
      <c r="I162" s="16">
        <v>40562</v>
      </c>
      <c r="J162" t="s">
        <v>784</v>
      </c>
      <c r="K162" t="s">
        <v>1775</v>
      </c>
      <c r="L162" t="s">
        <v>2</v>
      </c>
      <c r="N162" t="s">
        <v>328</v>
      </c>
    </row>
    <row r="163" spans="1:14" x14ac:dyDescent="0.25">
      <c r="A163" t="str">
        <f>Licencje[[#This Row],[Kolumna1]]</f>
        <v>LUCHSHEVA Maiia</v>
      </c>
      <c r="B163" t="s">
        <v>65</v>
      </c>
      <c r="C163" t="s">
        <v>1300</v>
      </c>
      <c r="D163">
        <v>2025</v>
      </c>
      <c r="E163" t="s">
        <v>105</v>
      </c>
      <c r="F163" t="s">
        <v>1301</v>
      </c>
      <c r="G163" t="s">
        <v>1302</v>
      </c>
      <c r="H163" t="str">
        <f>_xlfn.TEXTJOIN(" ",1,[1]!Licencje[[#This Row],[Nazwisko]],[1]!Licencje[[#This Row],[Imię]])</f>
        <v>LUCHSHEVA Maiia</v>
      </c>
      <c r="I163" s="16">
        <v>40815</v>
      </c>
      <c r="J163" t="s">
        <v>278</v>
      </c>
      <c r="K163" t="s">
        <v>1303</v>
      </c>
      <c r="L163" t="s">
        <v>279</v>
      </c>
      <c r="N163" t="s">
        <v>328</v>
      </c>
    </row>
    <row r="164" spans="1:14" x14ac:dyDescent="0.25">
      <c r="A164" t="str">
        <f>Licencje[[#This Row],[Kolumna1]]</f>
        <v>RYBAK Zuzanna</v>
      </c>
      <c r="B164" t="s">
        <v>65</v>
      </c>
      <c r="C164" t="s">
        <v>1304</v>
      </c>
      <c r="D164">
        <v>2025</v>
      </c>
      <c r="E164" t="s">
        <v>105</v>
      </c>
      <c r="F164" t="s">
        <v>659</v>
      </c>
      <c r="G164" t="s">
        <v>87</v>
      </c>
      <c r="H164" t="str">
        <f>_xlfn.TEXTJOIN(" ",1,[1]!Licencje[[#This Row],[Nazwisko]],[1]!Licencje[[#This Row],[Imię]])</f>
        <v>RYBAK Zuzanna</v>
      </c>
      <c r="I164" s="16">
        <v>40760</v>
      </c>
      <c r="J164" t="s">
        <v>278</v>
      </c>
      <c r="K164" t="s">
        <v>1305</v>
      </c>
      <c r="L164" t="s">
        <v>279</v>
      </c>
      <c r="N164" t="s">
        <v>328</v>
      </c>
    </row>
    <row r="165" spans="1:14" x14ac:dyDescent="0.25">
      <c r="A165" t="str">
        <f>Licencje[[#This Row],[Kolumna1]]</f>
        <v>TKACZ Jakub</v>
      </c>
      <c r="B165" t="s">
        <v>72</v>
      </c>
      <c r="C165" t="s">
        <v>1308</v>
      </c>
      <c r="D165">
        <v>2025</v>
      </c>
      <c r="E165" t="s">
        <v>136</v>
      </c>
      <c r="F165" t="s">
        <v>1082</v>
      </c>
      <c r="G165" t="s">
        <v>132</v>
      </c>
      <c r="H165" t="str">
        <f>_xlfn.TEXTJOIN(" ",1,[1]!Licencje[[#This Row],[Nazwisko]],[1]!Licencje[[#This Row],[Imię]])</f>
        <v>TKACZ Jakub</v>
      </c>
      <c r="I165" s="16">
        <v>40323</v>
      </c>
      <c r="J165" t="s">
        <v>327</v>
      </c>
      <c r="K165" t="s">
        <v>509</v>
      </c>
      <c r="L165" t="s">
        <v>328</v>
      </c>
      <c r="N165" t="s">
        <v>126</v>
      </c>
    </row>
    <row r="166" spans="1:14" x14ac:dyDescent="0.25">
      <c r="A166" t="str">
        <f>Licencje[[#This Row],[Kolumna1]]</f>
        <v>ZDZIARSKI Adam</v>
      </c>
      <c r="B166" t="s">
        <v>72</v>
      </c>
      <c r="C166" t="s">
        <v>1309</v>
      </c>
      <c r="D166">
        <v>2025</v>
      </c>
      <c r="E166" t="s">
        <v>136</v>
      </c>
      <c r="F166" t="s">
        <v>1310</v>
      </c>
      <c r="G166" t="s">
        <v>145</v>
      </c>
      <c r="H166" t="str">
        <f>_xlfn.TEXTJOIN(" ",1,[1]!Licencje[[#This Row],[Nazwisko]],[1]!Licencje[[#This Row],[Imię]])</f>
        <v>ZDZIARSKI Adam</v>
      </c>
      <c r="I166" s="16">
        <v>40090</v>
      </c>
      <c r="J166" t="s">
        <v>327</v>
      </c>
      <c r="L166" t="s">
        <v>328</v>
      </c>
      <c r="N166" t="s">
        <v>260</v>
      </c>
    </row>
    <row r="167" spans="1:14" x14ac:dyDescent="0.25">
      <c r="A167" t="str">
        <f>Licencje[[#This Row],[Kolumna1]]</f>
        <v>MILCZAREK Karolina</v>
      </c>
      <c r="B167" t="s">
        <v>65</v>
      </c>
      <c r="C167" t="s">
        <v>1311</v>
      </c>
      <c r="D167">
        <v>2025</v>
      </c>
      <c r="E167" t="s">
        <v>193</v>
      </c>
      <c r="F167" t="s">
        <v>1172</v>
      </c>
      <c r="G167" t="s">
        <v>154</v>
      </c>
      <c r="H167" t="str">
        <f>_xlfn.TEXTJOIN(" ",1,[1]!Licencje[[#This Row],[Nazwisko]],[1]!Licencje[[#This Row],[Imię]])</f>
        <v>MILCZAREK Karolina</v>
      </c>
      <c r="I167" s="16">
        <v>38958</v>
      </c>
      <c r="J167" t="s">
        <v>327</v>
      </c>
      <c r="L167" t="s">
        <v>328</v>
      </c>
      <c r="N167" t="s">
        <v>260</v>
      </c>
    </row>
    <row r="168" spans="1:14" x14ac:dyDescent="0.25">
      <c r="A168" t="str">
        <f>Licencje[[#This Row],[Kolumna1]]</f>
        <v>WOJCIECHOWSKA Patrycja</v>
      </c>
      <c r="B168" t="s">
        <v>65</v>
      </c>
      <c r="C168" t="s">
        <v>1312</v>
      </c>
      <c r="D168">
        <v>2025</v>
      </c>
      <c r="E168" t="s">
        <v>248</v>
      </c>
      <c r="F168" t="s">
        <v>961</v>
      </c>
      <c r="G168" t="s">
        <v>141</v>
      </c>
      <c r="H168" t="str">
        <f>_xlfn.TEXTJOIN(" ",1,[1]!Licencje[[#This Row],[Nazwisko]],[1]!Licencje[[#This Row],[Imię]])</f>
        <v>WOJCIECHOWSKA Patrycja</v>
      </c>
      <c r="I168" s="16">
        <v>39379</v>
      </c>
      <c r="J168" t="s">
        <v>327</v>
      </c>
      <c r="L168" t="s">
        <v>328</v>
      </c>
    </row>
    <row r="169" spans="1:14" x14ac:dyDescent="0.25">
      <c r="A169" t="str">
        <f>Licencje[[#This Row],[Kolumna1]]</f>
        <v>WYSOKIŃSKI Piotr</v>
      </c>
      <c r="B169" t="s">
        <v>72</v>
      </c>
      <c r="C169" t="s">
        <v>1900</v>
      </c>
      <c r="D169">
        <v>2025</v>
      </c>
      <c r="E169" t="s">
        <v>122</v>
      </c>
      <c r="F169" t="s">
        <v>300</v>
      </c>
      <c r="G169" t="s">
        <v>194</v>
      </c>
      <c r="H169" t="str">
        <f>_xlfn.TEXTJOIN(" ",1,[1]!Licencje[[#This Row],[Nazwisko]],[1]!Licencje[[#This Row],[Imię]])</f>
        <v>WYSOKIŃSKI Piotr</v>
      </c>
      <c r="I169" s="16">
        <v>25580</v>
      </c>
      <c r="J169" t="s">
        <v>17</v>
      </c>
      <c r="L169" t="s">
        <v>126</v>
      </c>
      <c r="M169" t="s">
        <v>272</v>
      </c>
      <c r="N169" t="s">
        <v>275</v>
      </c>
    </row>
    <row r="170" spans="1:14" x14ac:dyDescent="0.25">
      <c r="A170" t="str">
        <f>Licencje[[#This Row],[Kolumna1]]</f>
        <v>GWIAZDOWSKA Gabriela</v>
      </c>
      <c r="B170" t="s">
        <v>65</v>
      </c>
      <c r="C170" t="s">
        <v>1313</v>
      </c>
      <c r="D170">
        <v>2025</v>
      </c>
      <c r="E170" t="s">
        <v>188</v>
      </c>
      <c r="F170" t="s">
        <v>1314</v>
      </c>
      <c r="G170" t="s">
        <v>158</v>
      </c>
      <c r="H170" t="str">
        <f>_xlfn.TEXTJOIN(" ",1,[1]!Licencje[[#This Row],[Nazwisko]],[1]!Licencje[[#This Row],[Imię]])</f>
        <v>GWIAZDOWSKA Gabriela</v>
      </c>
      <c r="I170" s="16">
        <v>39862</v>
      </c>
      <c r="J170" t="s">
        <v>17</v>
      </c>
      <c r="L170" t="s">
        <v>126</v>
      </c>
    </row>
    <row r="171" spans="1:14" x14ac:dyDescent="0.25">
      <c r="A171" t="str">
        <f>Licencje[[#This Row],[Kolumna1]]</f>
        <v>SMĘDZIK Magdalena</v>
      </c>
      <c r="B171" t="s">
        <v>65</v>
      </c>
      <c r="C171" t="s">
        <v>1316</v>
      </c>
      <c r="D171">
        <v>2025</v>
      </c>
      <c r="E171" t="s">
        <v>584</v>
      </c>
      <c r="F171" t="s">
        <v>423</v>
      </c>
      <c r="G171" t="s">
        <v>200</v>
      </c>
      <c r="H171" t="str">
        <f>_xlfn.TEXTJOIN(" ",1,[1]!Licencje[[#This Row],[Nazwisko]],[1]!Licencje[[#This Row],[Imię]])</f>
        <v>SMĘDZIK Magdalena</v>
      </c>
      <c r="I171" s="16">
        <v>37883</v>
      </c>
      <c r="J171" t="s">
        <v>6</v>
      </c>
      <c r="L171" t="s">
        <v>260</v>
      </c>
      <c r="N171" t="s">
        <v>282</v>
      </c>
    </row>
    <row r="172" spans="1:14" x14ac:dyDescent="0.25">
      <c r="A172" t="str">
        <f>Licencje[[#This Row],[Kolumna1]]</f>
        <v>JARZĄBEK Zuzanna</v>
      </c>
      <c r="B172" t="s">
        <v>65</v>
      </c>
      <c r="C172" t="s">
        <v>1318</v>
      </c>
      <c r="D172">
        <v>2025</v>
      </c>
      <c r="E172" t="s">
        <v>136</v>
      </c>
      <c r="F172" t="s">
        <v>1275</v>
      </c>
      <c r="G172" t="s">
        <v>87</v>
      </c>
      <c r="H172" t="str">
        <f>_xlfn.TEXTJOIN(" ",1,[1]!Licencje[[#This Row],[Nazwisko]],[1]!Licencje[[#This Row],[Imię]])</f>
        <v>JARZĄBEK Zuzanna</v>
      </c>
      <c r="I172" s="16">
        <v>40291</v>
      </c>
      <c r="J172" t="s">
        <v>774</v>
      </c>
      <c r="L172" t="s">
        <v>260</v>
      </c>
      <c r="N172" t="s">
        <v>1556</v>
      </c>
    </row>
    <row r="173" spans="1:14" x14ac:dyDescent="0.25">
      <c r="A173" t="str">
        <f>Licencje[[#This Row],[Kolumna1]]</f>
        <v>KALEMBA Maria</v>
      </c>
      <c r="B173" t="s">
        <v>65</v>
      </c>
      <c r="C173" t="s">
        <v>1776</v>
      </c>
      <c r="D173">
        <v>2025</v>
      </c>
      <c r="E173" t="s">
        <v>105</v>
      </c>
      <c r="F173" t="s">
        <v>1777</v>
      </c>
      <c r="G173" t="s">
        <v>292</v>
      </c>
      <c r="H173" t="str">
        <f>_xlfn.TEXTJOIN(" ",1,[1]!Licencje[[#This Row],[Nazwisko]],[1]!Licencje[[#This Row],[Imię]])</f>
        <v>KALEMBA Maria</v>
      </c>
      <c r="I173" s="16">
        <v>41050</v>
      </c>
      <c r="J173" t="s">
        <v>204</v>
      </c>
      <c r="N173" t="s">
        <v>1556</v>
      </c>
    </row>
    <row r="174" spans="1:14" x14ac:dyDescent="0.25">
      <c r="A174" t="str">
        <f>Licencje[[#This Row],[Kolumna1]]</f>
        <v>MACIASZCZYK Adrian</v>
      </c>
      <c r="B174" t="s">
        <v>72</v>
      </c>
      <c r="C174" t="s">
        <v>1319</v>
      </c>
      <c r="D174">
        <v>2025</v>
      </c>
      <c r="E174" t="s">
        <v>105</v>
      </c>
      <c r="F174" t="s">
        <v>1320</v>
      </c>
      <c r="G174" t="s">
        <v>335</v>
      </c>
      <c r="H174" t="str">
        <f>_xlfn.TEXTJOIN(" ",1,[1]!Licencje[[#This Row],[Nazwisko]],[1]!Licencje[[#This Row],[Imię]])</f>
        <v>MACIASZCZYK Adrian</v>
      </c>
      <c r="I174" s="16">
        <v>40999</v>
      </c>
      <c r="J174" t="s">
        <v>207</v>
      </c>
      <c r="K174" t="s">
        <v>272</v>
      </c>
      <c r="L174" t="s">
        <v>275</v>
      </c>
    </row>
    <row r="175" spans="1:14" x14ac:dyDescent="0.25">
      <c r="A175" t="str">
        <f>Licencje[[#This Row],[Kolumna1]]</f>
        <v>IGNASZAK Michał</v>
      </c>
      <c r="B175" t="s">
        <v>72</v>
      </c>
      <c r="C175" t="s">
        <v>1321</v>
      </c>
      <c r="D175">
        <v>2025</v>
      </c>
      <c r="E175" t="s">
        <v>122</v>
      </c>
      <c r="F175" t="s">
        <v>1322</v>
      </c>
      <c r="G175" t="s">
        <v>138</v>
      </c>
      <c r="H175" t="str">
        <f>_xlfn.TEXTJOIN(" ",1,[1]!Licencje[[#This Row],[Nazwisko]],[1]!Licencje[[#This Row],[Imię]])</f>
        <v>IGNASZAK Michał</v>
      </c>
      <c r="I175" s="16">
        <v>31142</v>
      </c>
      <c r="J175" t="s">
        <v>1113</v>
      </c>
      <c r="M175" t="s">
        <v>1475</v>
      </c>
      <c r="N175" t="s">
        <v>151</v>
      </c>
    </row>
    <row r="176" spans="1:14" x14ac:dyDescent="0.25">
      <c r="A176" t="str">
        <f>Licencje[[#This Row],[Kolumna1]]</f>
        <v>WEŁNICKA Magdalena</v>
      </c>
      <c r="B176" t="s">
        <v>65</v>
      </c>
      <c r="C176" t="s">
        <v>1323</v>
      </c>
      <c r="D176">
        <v>2025</v>
      </c>
      <c r="E176" t="s">
        <v>122</v>
      </c>
      <c r="F176" t="s">
        <v>1324</v>
      </c>
      <c r="G176" t="s">
        <v>200</v>
      </c>
      <c r="H176" t="str">
        <f>_xlfn.TEXTJOIN(" ",1,[1]!Licencje[[#This Row],[Nazwisko]],[1]!Licencje[[#This Row],[Imię]])</f>
        <v>WEŁNICKA Magdalena</v>
      </c>
      <c r="I176" s="16">
        <v>29396</v>
      </c>
      <c r="J176" t="s">
        <v>12</v>
      </c>
      <c r="L176" t="s">
        <v>282</v>
      </c>
      <c r="M176" t="s">
        <v>1479</v>
      </c>
      <c r="N176" t="s">
        <v>279</v>
      </c>
    </row>
    <row r="177" spans="1:14" x14ac:dyDescent="0.25">
      <c r="A177" t="str">
        <f>Licencje[[#This Row],[Kolumna1]]</f>
        <v>PODSADNYI Lev</v>
      </c>
      <c r="B177" t="s">
        <v>72</v>
      </c>
      <c r="C177" t="s">
        <v>1326</v>
      </c>
      <c r="D177">
        <v>2025</v>
      </c>
      <c r="E177" t="s">
        <v>105</v>
      </c>
      <c r="F177" t="s">
        <v>1327</v>
      </c>
      <c r="G177" t="s">
        <v>1328</v>
      </c>
      <c r="H177" t="str">
        <f>_xlfn.TEXTJOIN(" ",1,[1]!Licencje[[#This Row],[Nazwisko]],[1]!Licencje[[#This Row],[Imię]])</f>
        <v>PODSADNYI Lev</v>
      </c>
      <c r="I177" s="16">
        <v>40998</v>
      </c>
      <c r="J177" t="s">
        <v>319</v>
      </c>
      <c r="L177" t="s">
        <v>1556</v>
      </c>
      <c r="N177" t="s">
        <v>140</v>
      </c>
    </row>
    <row r="178" spans="1:14" x14ac:dyDescent="0.25">
      <c r="A178" t="str">
        <f>Licencje[[#This Row],[Kolumna1]]</f>
        <v>DIRIV Dmytro</v>
      </c>
      <c r="B178" t="s">
        <v>72</v>
      </c>
      <c r="C178" t="s">
        <v>1329</v>
      </c>
      <c r="D178">
        <v>2025</v>
      </c>
      <c r="E178" t="s">
        <v>136</v>
      </c>
      <c r="F178" t="s">
        <v>1330</v>
      </c>
      <c r="G178" t="s">
        <v>1277</v>
      </c>
      <c r="H178" t="str">
        <f>_xlfn.TEXTJOIN(" ",1,[1]!Licencje[[#This Row],[Nazwisko]],[1]!Licencje[[#This Row],[Imię]])</f>
        <v>DIRIV Dmytro</v>
      </c>
      <c r="I178" s="16">
        <v>39999</v>
      </c>
      <c r="J178" t="s">
        <v>319</v>
      </c>
      <c r="L178" t="s">
        <v>1556</v>
      </c>
    </row>
    <row r="179" spans="1:14" x14ac:dyDescent="0.25">
      <c r="A179" t="str">
        <f>Licencje[[#This Row],[Kolumna1]]</f>
        <v>NOWAK Małgorzata</v>
      </c>
      <c r="B179" t="s">
        <v>65</v>
      </c>
      <c r="C179" t="s">
        <v>1778</v>
      </c>
      <c r="D179">
        <v>2025</v>
      </c>
      <c r="E179" t="s">
        <v>122</v>
      </c>
      <c r="F179" t="s">
        <v>379</v>
      </c>
      <c r="G179" t="s">
        <v>367</v>
      </c>
      <c r="H179" t="str">
        <f>_xlfn.TEXTJOIN(" ",1,[1]!Licencje[[#This Row],[Nazwisko]],[1]!Licencje[[#This Row],[Imię]])</f>
        <v>NOWAK Małgorzata</v>
      </c>
      <c r="I179" s="16">
        <v>22183</v>
      </c>
      <c r="J179" t="s">
        <v>522</v>
      </c>
    </row>
    <row r="180" spans="1:14" x14ac:dyDescent="0.25">
      <c r="A180" t="str">
        <f>Licencje[[#This Row],[Kolumna1]]</f>
        <v>STASZEL Lena</v>
      </c>
      <c r="B180" t="s">
        <v>65</v>
      </c>
      <c r="C180" t="s">
        <v>1473</v>
      </c>
      <c r="D180">
        <v>2025</v>
      </c>
      <c r="E180" t="s">
        <v>258</v>
      </c>
      <c r="F180" t="s">
        <v>1474</v>
      </c>
      <c r="G180" t="s">
        <v>186</v>
      </c>
      <c r="H180" t="str">
        <f>_xlfn.TEXTJOIN(" ",1,[1]!Licencje[[#This Row],[Nazwisko]],[1]!Licencje[[#This Row],[Imię]])</f>
        <v>STASZEL Lena</v>
      </c>
      <c r="I180" s="16">
        <v>40604</v>
      </c>
      <c r="J180" t="s">
        <v>1561</v>
      </c>
      <c r="K180" t="s">
        <v>1475</v>
      </c>
      <c r="L180" t="s">
        <v>151</v>
      </c>
      <c r="N180" t="s">
        <v>328</v>
      </c>
    </row>
    <row r="181" spans="1:14" x14ac:dyDescent="0.25">
      <c r="A181" t="str">
        <f>Licencje[[#This Row],[Kolumna1]]</f>
        <v>VOLYK Vladyslava</v>
      </c>
      <c r="B181" t="s">
        <v>65</v>
      </c>
      <c r="C181" t="s">
        <v>1476</v>
      </c>
      <c r="D181">
        <v>2025</v>
      </c>
      <c r="E181" t="s">
        <v>105</v>
      </c>
      <c r="F181" t="s">
        <v>1477</v>
      </c>
      <c r="G181" t="s">
        <v>1478</v>
      </c>
      <c r="H181" t="str">
        <f>_xlfn.TEXTJOIN(" ",1,[1]!Licencje[[#This Row],[Nazwisko]],[1]!Licencje[[#This Row],[Imię]])</f>
        <v>VOLYK Vladyslava</v>
      </c>
      <c r="I181" s="16">
        <v>40991</v>
      </c>
      <c r="J181" t="s">
        <v>278</v>
      </c>
      <c r="K181" t="s">
        <v>1479</v>
      </c>
      <c r="L181" t="s">
        <v>279</v>
      </c>
      <c r="N181" t="s">
        <v>328</v>
      </c>
    </row>
    <row r="182" spans="1:14" x14ac:dyDescent="0.25">
      <c r="A182" t="str">
        <f>Licencje[[#This Row],[Kolumna1]]</f>
        <v>SEMIRUNNII Vladimir</v>
      </c>
      <c r="B182" t="s">
        <v>72</v>
      </c>
      <c r="C182" t="s">
        <v>1480</v>
      </c>
      <c r="D182">
        <v>2025</v>
      </c>
      <c r="E182" t="s">
        <v>525</v>
      </c>
      <c r="F182" t="s">
        <v>1481</v>
      </c>
      <c r="G182" t="s">
        <v>1482</v>
      </c>
      <c r="H182" t="str">
        <f>_xlfn.TEXTJOIN(" ",1,[1]!Licencje[[#This Row],[Nazwisko]],[1]!Licencje[[#This Row],[Imię]])</f>
        <v>SEMIRUNNII Vladimir</v>
      </c>
      <c r="I182" s="16">
        <v>37601</v>
      </c>
      <c r="J182" t="s">
        <v>139</v>
      </c>
      <c r="L182" t="s">
        <v>140</v>
      </c>
    </row>
    <row r="183" spans="1:14" x14ac:dyDescent="0.25">
      <c r="A183" t="str">
        <f>Licencje[[#This Row],[Kolumna1]]</f>
        <v>STRZYŻOWSKA Dagmara</v>
      </c>
      <c r="B183" t="s">
        <v>65</v>
      </c>
      <c r="C183" t="s">
        <v>1483</v>
      </c>
      <c r="D183">
        <v>2025</v>
      </c>
      <c r="E183" t="s">
        <v>258</v>
      </c>
      <c r="F183" t="s">
        <v>1129</v>
      </c>
      <c r="G183" t="s">
        <v>1217</v>
      </c>
      <c r="H183" t="str">
        <f>_xlfn.TEXTJOIN(" ",1,[1]!Licencje[[#This Row],[Nazwisko]],[1]!Licencje[[#This Row],[Imię]])</f>
        <v>STRZYŻOWSKA Dagmara</v>
      </c>
      <c r="I183" s="16">
        <v>40442</v>
      </c>
      <c r="J183" t="s">
        <v>67</v>
      </c>
      <c r="N183" t="s">
        <v>328</v>
      </c>
    </row>
    <row r="184" spans="1:14" x14ac:dyDescent="0.25">
      <c r="A184" t="str">
        <f>Licencje[[#This Row],[Kolumna1]]</f>
        <v>GUMIENIAK Michał</v>
      </c>
      <c r="B184" t="s">
        <v>72</v>
      </c>
      <c r="C184" t="s">
        <v>1484</v>
      </c>
      <c r="D184">
        <v>2025</v>
      </c>
      <c r="E184" t="s">
        <v>525</v>
      </c>
      <c r="F184" t="s">
        <v>1485</v>
      </c>
      <c r="G184" t="s">
        <v>138</v>
      </c>
      <c r="H184" t="str">
        <f>_xlfn.TEXTJOIN(" ",1,[1]!Licencje[[#This Row],[Nazwisko]],[1]!Licencje[[#This Row],[Imię]])</f>
        <v>GUMIENIAK Michał</v>
      </c>
      <c r="I184" s="16">
        <v>37532</v>
      </c>
      <c r="J184" t="s">
        <v>204</v>
      </c>
      <c r="N184" t="s">
        <v>126</v>
      </c>
    </row>
    <row r="185" spans="1:14" x14ac:dyDescent="0.25">
      <c r="A185" t="str">
        <f>Licencje[[#This Row],[Kolumna1]]</f>
        <v>NITERA Łukasz</v>
      </c>
      <c r="B185" t="s">
        <v>72</v>
      </c>
      <c r="C185" t="s">
        <v>1487</v>
      </c>
      <c r="D185">
        <v>2025</v>
      </c>
      <c r="E185" t="s">
        <v>136</v>
      </c>
      <c r="F185" t="s">
        <v>1488</v>
      </c>
      <c r="G185" t="s">
        <v>462</v>
      </c>
      <c r="H185" t="str">
        <f>_xlfn.TEXTJOIN(" ",1,[1]!Licencje[[#This Row],[Nazwisko]],[1]!Licencje[[#This Row],[Imię]])</f>
        <v>NITERA Łukasz</v>
      </c>
      <c r="I185" s="16">
        <v>40229</v>
      </c>
      <c r="J185" t="s">
        <v>327</v>
      </c>
      <c r="L185" t="s">
        <v>328</v>
      </c>
      <c r="N185" t="s">
        <v>126</v>
      </c>
    </row>
    <row r="186" spans="1:14" x14ac:dyDescent="0.25">
      <c r="A186" t="str">
        <f>Licencje[[#This Row],[Kolumna1]]</f>
        <v>PRYK Jakub</v>
      </c>
      <c r="B186" t="s">
        <v>72</v>
      </c>
      <c r="C186" t="s">
        <v>1489</v>
      </c>
      <c r="D186">
        <v>2025</v>
      </c>
      <c r="E186" t="s">
        <v>136</v>
      </c>
      <c r="F186" t="s">
        <v>1490</v>
      </c>
      <c r="G186" t="s">
        <v>132</v>
      </c>
      <c r="H186" t="str">
        <f>_xlfn.TEXTJOIN(" ",1,[1]!Licencje[[#This Row],[Nazwisko]],[1]!Licencje[[#This Row],[Imię]])</f>
        <v>PRYK Jakub</v>
      </c>
      <c r="I186" s="16">
        <v>40274</v>
      </c>
      <c r="J186" t="s">
        <v>327</v>
      </c>
      <c r="L186" t="s">
        <v>328</v>
      </c>
      <c r="N186" t="s">
        <v>151</v>
      </c>
    </row>
    <row r="187" spans="1:14" x14ac:dyDescent="0.25">
      <c r="A187" t="str">
        <f>Licencje[[#This Row],[Kolumna1]]</f>
        <v>ZUCHORA Piotr</v>
      </c>
      <c r="B187" t="s">
        <v>72</v>
      </c>
      <c r="C187" t="s">
        <v>1491</v>
      </c>
      <c r="D187">
        <v>2025</v>
      </c>
      <c r="E187" t="s">
        <v>188</v>
      </c>
      <c r="F187" t="s">
        <v>1492</v>
      </c>
      <c r="G187" t="s">
        <v>194</v>
      </c>
      <c r="H187" t="str">
        <f>_xlfn.TEXTJOIN(" ",1,[1]!Licencje[[#This Row],[Nazwisko]],[1]!Licencje[[#This Row],[Imię]])</f>
        <v>ZUCHORA Piotr</v>
      </c>
      <c r="I187" s="16">
        <v>39841</v>
      </c>
      <c r="J187" t="s">
        <v>327</v>
      </c>
      <c r="M187" t="s">
        <v>1333</v>
      </c>
      <c r="N187" t="s">
        <v>115</v>
      </c>
    </row>
    <row r="188" spans="1:14" x14ac:dyDescent="0.25">
      <c r="A188" t="str">
        <f>Licencje[[#This Row],[Kolumna1]]</f>
        <v>KOSIOREK Jan</v>
      </c>
      <c r="B188" t="s">
        <v>72</v>
      </c>
      <c r="C188" t="s">
        <v>1779</v>
      </c>
      <c r="D188">
        <v>2025</v>
      </c>
      <c r="E188" t="s">
        <v>258</v>
      </c>
      <c r="F188" t="s">
        <v>1493</v>
      </c>
      <c r="G188" t="s">
        <v>318</v>
      </c>
      <c r="H188" t="str">
        <f>_xlfn.TEXTJOIN(" ",1,[1]!Licencje[[#This Row],[Nazwisko]],[1]!Licencje[[#This Row],[Imię]])</f>
        <v>KOSIOREK Jan</v>
      </c>
      <c r="I188" s="16">
        <v>40604</v>
      </c>
      <c r="J188" t="s">
        <v>327</v>
      </c>
      <c r="L188" t="s">
        <v>328</v>
      </c>
      <c r="N188" t="s">
        <v>69</v>
      </c>
    </row>
    <row r="189" spans="1:14" x14ac:dyDescent="0.25">
      <c r="A189" t="str">
        <f>Licencje[[#This Row],[Kolumna1]]</f>
        <v>KOZŁOWSKA Julita</v>
      </c>
      <c r="B189" t="s">
        <v>65</v>
      </c>
      <c r="C189" t="s">
        <v>1901</v>
      </c>
      <c r="D189">
        <v>2025</v>
      </c>
      <c r="E189" t="s">
        <v>122</v>
      </c>
      <c r="F189" t="s">
        <v>1902</v>
      </c>
      <c r="G189" t="s">
        <v>1903</v>
      </c>
      <c r="H189" t="str">
        <f>_xlfn.TEXTJOIN(" ",1,[1]!Licencje[[#This Row],[Nazwisko]],[1]!Licencje[[#This Row],[Imię]])</f>
        <v>KOZŁOWSKA Julita</v>
      </c>
      <c r="I189" s="16">
        <v>36463</v>
      </c>
      <c r="J189" t="s">
        <v>16</v>
      </c>
      <c r="N189" t="s">
        <v>434</v>
      </c>
    </row>
    <row r="190" spans="1:14" x14ac:dyDescent="0.25">
      <c r="A190" t="str">
        <f>Licencje[[#This Row],[Kolumna1]]</f>
        <v>JAROCKI Bogdan</v>
      </c>
      <c r="B190" t="s">
        <v>72</v>
      </c>
      <c r="C190" t="s">
        <v>1904</v>
      </c>
      <c r="D190">
        <v>2025</v>
      </c>
      <c r="E190" t="s">
        <v>122</v>
      </c>
      <c r="F190" t="s">
        <v>1905</v>
      </c>
      <c r="G190" t="s">
        <v>1906</v>
      </c>
      <c r="H190" t="str">
        <f>_xlfn.TEXTJOIN(" ",1,[1]!Licencje[[#This Row],[Nazwisko]],[1]!Licencje[[#This Row],[Imię]])</f>
        <v>JAROCKI Bogdan</v>
      </c>
      <c r="I190" s="16">
        <v>28474</v>
      </c>
      <c r="J190" t="s">
        <v>16</v>
      </c>
      <c r="N190" t="s">
        <v>645</v>
      </c>
    </row>
    <row r="191" spans="1:14" x14ac:dyDescent="0.25">
      <c r="A191" t="str">
        <f>Licencje[[#This Row],[Kolumna1]]</f>
        <v>THOMAS Neithan</v>
      </c>
      <c r="B191" t="s">
        <v>72</v>
      </c>
      <c r="C191" t="s">
        <v>1107</v>
      </c>
      <c r="D191">
        <v>2025</v>
      </c>
      <c r="E191" t="s">
        <v>122</v>
      </c>
      <c r="F191" t="s">
        <v>1108</v>
      </c>
      <c r="G191" t="s">
        <v>1109</v>
      </c>
      <c r="H191" t="str">
        <f>_xlfn.TEXTJOIN(" ",1,[1]!Licencje[[#This Row],[Nazwisko]],[1]!Licencje[[#This Row],[Imię]])</f>
        <v>THOMAS Neithan</v>
      </c>
      <c r="I191" s="16">
        <v>37265</v>
      </c>
      <c r="J191" t="s">
        <v>17</v>
      </c>
      <c r="L191" t="s">
        <v>126</v>
      </c>
      <c r="N191" t="s">
        <v>645</v>
      </c>
    </row>
    <row r="192" spans="1:14" x14ac:dyDescent="0.25">
      <c r="A192" t="str">
        <f>Licencje[[#This Row],[Kolumna1]]</f>
        <v>KOSTECKI Mikołaj</v>
      </c>
      <c r="B192" t="s">
        <v>72</v>
      </c>
      <c r="C192" t="s">
        <v>1110</v>
      </c>
      <c r="D192">
        <v>2025</v>
      </c>
      <c r="E192" t="s">
        <v>136</v>
      </c>
      <c r="F192" t="s">
        <v>1111</v>
      </c>
      <c r="G192" t="s">
        <v>267</v>
      </c>
      <c r="H192" t="str">
        <f>_xlfn.TEXTJOIN(" ",1,[1]!Licencje[[#This Row],[Nazwisko]],[1]!Licencje[[#This Row],[Imię]])</f>
        <v>KOSTECKI Mikołaj</v>
      </c>
      <c r="I192" s="16">
        <v>40336</v>
      </c>
      <c r="J192" t="s">
        <v>17</v>
      </c>
      <c r="L192" t="s">
        <v>126</v>
      </c>
      <c r="N192" t="s">
        <v>645</v>
      </c>
    </row>
    <row r="193" spans="1:14" x14ac:dyDescent="0.25">
      <c r="A193" t="str">
        <f>Licencje[[#This Row],[Kolumna1]]</f>
        <v>BURZYKOWSKI Dawid</v>
      </c>
      <c r="B193" t="s">
        <v>72</v>
      </c>
      <c r="C193" t="s">
        <v>1112</v>
      </c>
      <c r="D193">
        <v>2025</v>
      </c>
      <c r="E193" t="s">
        <v>122</v>
      </c>
      <c r="F193" t="s">
        <v>585</v>
      </c>
      <c r="G193" t="s">
        <v>385</v>
      </c>
      <c r="H193" t="str">
        <f>_xlfn.TEXTJOIN(" ",1,[1]!Licencje[[#This Row],[Nazwisko]],[1]!Licencje[[#This Row],[Imię]])</f>
        <v>BURZYKOWSKI Dawid</v>
      </c>
      <c r="I193" s="16">
        <v>35645</v>
      </c>
      <c r="J193" t="s">
        <v>1561</v>
      </c>
      <c r="L193" t="s">
        <v>151</v>
      </c>
      <c r="N193" t="s">
        <v>645</v>
      </c>
    </row>
    <row r="194" spans="1:14" x14ac:dyDescent="0.25">
      <c r="A194" t="str">
        <f>Licencje[[#This Row],[Kolumna1]]</f>
        <v>WROŃSKI Marcel</v>
      </c>
      <c r="B194" t="s">
        <v>72</v>
      </c>
      <c r="C194" t="s">
        <v>1114</v>
      </c>
      <c r="D194">
        <v>2025</v>
      </c>
      <c r="E194" t="s">
        <v>136</v>
      </c>
      <c r="F194" t="s">
        <v>1115</v>
      </c>
      <c r="G194" t="s">
        <v>426</v>
      </c>
      <c r="H194" t="str">
        <f>_xlfn.TEXTJOIN(" ",1,[1]!Licencje[[#This Row],[Nazwisko]],[1]!Licencje[[#This Row],[Imię]])</f>
        <v>WROŃSKI Marcel</v>
      </c>
      <c r="I194" s="16">
        <v>40211</v>
      </c>
      <c r="J194" t="s">
        <v>7</v>
      </c>
      <c r="K194" t="s">
        <v>1333</v>
      </c>
      <c r="L194" t="s">
        <v>115</v>
      </c>
      <c r="N194" t="s">
        <v>156</v>
      </c>
    </row>
    <row r="195" spans="1:14" x14ac:dyDescent="0.25">
      <c r="A195" t="str">
        <f>Licencje[[#This Row],[Kolumna1]]</f>
        <v>DASZUTA Daria</v>
      </c>
      <c r="B195" t="s">
        <v>65</v>
      </c>
      <c r="C195" t="s">
        <v>1116</v>
      </c>
      <c r="D195">
        <v>2025</v>
      </c>
      <c r="E195" t="s">
        <v>188</v>
      </c>
      <c r="F195" t="s">
        <v>424</v>
      </c>
      <c r="G195" t="s">
        <v>425</v>
      </c>
      <c r="H195" t="str">
        <f>_xlfn.TEXTJOIN(" ",1,[1]!Licencje[[#This Row],[Nazwisko]],[1]!Licencje[[#This Row],[Imię]])</f>
        <v>DASZUTA Daria</v>
      </c>
      <c r="I195" s="16">
        <v>39989</v>
      </c>
      <c r="J195" t="s">
        <v>16</v>
      </c>
      <c r="L195" t="s">
        <v>69</v>
      </c>
      <c r="N195" t="s">
        <v>1556</v>
      </c>
    </row>
    <row r="196" spans="1:14" x14ac:dyDescent="0.25">
      <c r="A196" t="str">
        <f>Licencje[[#This Row],[Kolumna1]]</f>
        <v>IZBICKI Franciszek</v>
      </c>
      <c r="B196" t="s">
        <v>72</v>
      </c>
      <c r="C196" t="s">
        <v>1117</v>
      </c>
      <c r="D196">
        <v>2025</v>
      </c>
      <c r="E196" t="s">
        <v>188</v>
      </c>
      <c r="F196" t="s">
        <v>441</v>
      </c>
      <c r="G196" t="s">
        <v>309</v>
      </c>
      <c r="H196" t="str">
        <f>_xlfn.TEXTJOIN(" ",1,[1]!Licencje[[#This Row],[Nazwisko]],[1]!Licencje[[#This Row],[Imię]])</f>
        <v>IZBICKI Franciszek</v>
      </c>
      <c r="I196" s="16">
        <v>39841</v>
      </c>
      <c r="J196" t="s">
        <v>16</v>
      </c>
      <c r="L196" t="s">
        <v>434</v>
      </c>
      <c r="N196" t="s">
        <v>1594</v>
      </c>
    </row>
    <row r="197" spans="1:14" x14ac:dyDescent="0.25">
      <c r="A197" t="str">
        <f>Licencje[[#This Row],[Kolumna1]]</f>
        <v>KANIA Milena</v>
      </c>
      <c r="B197" t="s">
        <v>65</v>
      </c>
      <c r="C197" t="s">
        <v>1118</v>
      </c>
      <c r="D197">
        <v>2025</v>
      </c>
      <c r="E197" t="s">
        <v>188</v>
      </c>
      <c r="F197" t="s">
        <v>442</v>
      </c>
      <c r="G197" t="s">
        <v>106</v>
      </c>
      <c r="H197" t="str">
        <f>_xlfn.TEXTJOIN(" ",1,[1]!Licencje[[#This Row],[Nazwisko]],[1]!Licencje[[#This Row],[Imię]])</f>
        <v>KANIA Milena</v>
      </c>
      <c r="I197" s="16">
        <v>39841</v>
      </c>
      <c r="J197" t="s">
        <v>16</v>
      </c>
      <c r="L197" t="s">
        <v>645</v>
      </c>
      <c r="N197" t="s">
        <v>645</v>
      </c>
    </row>
    <row r="198" spans="1:14" x14ac:dyDescent="0.25">
      <c r="A198" t="str">
        <f>Licencje[[#This Row],[Kolumna1]]</f>
        <v>MIEZIO Zofia</v>
      </c>
      <c r="B198" t="s">
        <v>65</v>
      </c>
      <c r="C198" t="s">
        <v>1780</v>
      </c>
      <c r="D198">
        <v>2025</v>
      </c>
      <c r="E198" t="s">
        <v>188</v>
      </c>
      <c r="F198" t="s">
        <v>1781</v>
      </c>
      <c r="G198" t="s">
        <v>169</v>
      </c>
      <c r="H198" t="str">
        <f>_xlfn.TEXTJOIN(" ",1,[1]!Licencje[[#This Row],[Nazwisko]],[1]!Licencje[[#This Row],[Imię]])</f>
        <v>MIEZIO Zofia</v>
      </c>
      <c r="I198" s="16">
        <v>39874</v>
      </c>
      <c r="J198" t="s">
        <v>16</v>
      </c>
      <c r="L198" t="s">
        <v>645</v>
      </c>
      <c r="N198" t="s">
        <v>126</v>
      </c>
    </row>
    <row r="199" spans="1:14" x14ac:dyDescent="0.25">
      <c r="A199" t="str">
        <f>Licencje[[#This Row],[Kolumna1]]</f>
        <v>SKARŻYŃSKA Maria</v>
      </c>
      <c r="B199" t="s">
        <v>65</v>
      </c>
      <c r="C199" t="s">
        <v>1119</v>
      </c>
      <c r="D199">
        <v>2025</v>
      </c>
      <c r="E199" t="s">
        <v>188</v>
      </c>
      <c r="F199" t="s">
        <v>427</v>
      </c>
      <c r="G199" t="s">
        <v>292</v>
      </c>
      <c r="H199" t="str">
        <f>_xlfn.TEXTJOIN(" ",1,[1]!Licencje[[#This Row],[Nazwisko]],[1]!Licencje[[#This Row],[Imię]])</f>
        <v>SKARŻYŃSKA Maria</v>
      </c>
      <c r="I199" s="16">
        <v>39689</v>
      </c>
      <c r="J199" t="s">
        <v>16</v>
      </c>
      <c r="L199" t="s">
        <v>645</v>
      </c>
      <c r="N199" t="s">
        <v>126</v>
      </c>
    </row>
    <row r="200" spans="1:14" x14ac:dyDescent="0.25">
      <c r="A200" t="str">
        <f>Licencje[[#This Row],[Kolumna1]]</f>
        <v>DYBIEC Kinga</v>
      </c>
      <c r="B200" t="s">
        <v>65</v>
      </c>
      <c r="C200" t="s">
        <v>1120</v>
      </c>
      <c r="D200">
        <v>2025</v>
      </c>
      <c r="E200" t="s">
        <v>188</v>
      </c>
      <c r="F200" t="s">
        <v>438</v>
      </c>
      <c r="G200" t="s">
        <v>78</v>
      </c>
      <c r="H200" t="str">
        <f>_xlfn.TEXTJOIN(" ",1,[1]!Licencje[[#This Row],[Nazwisko]],[1]!Licencje[[#This Row],[Imię]])</f>
        <v>DYBIEC Kinga</v>
      </c>
      <c r="I200" s="16">
        <v>39854</v>
      </c>
      <c r="J200" t="s">
        <v>16</v>
      </c>
      <c r="L200" t="s">
        <v>645</v>
      </c>
      <c r="N200" t="s">
        <v>126</v>
      </c>
    </row>
    <row r="201" spans="1:14" x14ac:dyDescent="0.25">
      <c r="A201" t="str">
        <f>Licencje[[#This Row],[Kolumna1]]</f>
        <v>ETEL Szymon</v>
      </c>
      <c r="B201" t="s">
        <v>72</v>
      </c>
      <c r="C201" t="s">
        <v>1121</v>
      </c>
      <c r="D201">
        <v>2025</v>
      </c>
      <c r="E201" t="s">
        <v>188</v>
      </c>
      <c r="F201" t="s">
        <v>439</v>
      </c>
      <c r="G201" t="s">
        <v>181</v>
      </c>
      <c r="H201" t="str">
        <f>_xlfn.TEXTJOIN(" ",1,[1]!Licencje[[#This Row],[Nazwisko]],[1]!Licencje[[#This Row],[Imię]])</f>
        <v>ETEL Szymon</v>
      </c>
      <c r="I201" s="16">
        <v>39661</v>
      </c>
      <c r="J201" t="s">
        <v>16</v>
      </c>
      <c r="L201" t="s">
        <v>156</v>
      </c>
      <c r="N201" t="s">
        <v>126</v>
      </c>
    </row>
    <row r="202" spans="1:14" x14ac:dyDescent="0.25">
      <c r="A202" t="str">
        <f>Licencje[[#This Row],[Kolumna1]]</f>
        <v>PIGEON Felix</v>
      </c>
      <c r="B202" t="s">
        <v>72</v>
      </c>
      <c r="C202" t="s">
        <v>1122</v>
      </c>
      <c r="D202">
        <v>2025</v>
      </c>
      <c r="E202" t="s">
        <v>122</v>
      </c>
      <c r="F202" t="s">
        <v>1123</v>
      </c>
      <c r="G202" t="s">
        <v>1124</v>
      </c>
      <c r="H202" t="str">
        <f>_xlfn.TEXTJOIN(" ",1,[1]!Licencje[[#This Row],[Nazwisko]],[1]!Licencje[[#This Row],[Imię]])</f>
        <v>PIGEON Felix</v>
      </c>
      <c r="I202" s="16">
        <v>37425</v>
      </c>
      <c r="J202" t="s">
        <v>319</v>
      </c>
      <c r="L202" t="s">
        <v>1556</v>
      </c>
      <c r="N202" t="s">
        <v>126</v>
      </c>
    </row>
    <row r="203" spans="1:14" x14ac:dyDescent="0.25">
      <c r="A203" t="str">
        <f>Licencje[[#This Row],[Kolumna1]]</f>
        <v>DRELICH Iwona</v>
      </c>
      <c r="B203" t="s">
        <v>65</v>
      </c>
      <c r="C203" t="s">
        <v>1125</v>
      </c>
      <c r="D203">
        <v>2025</v>
      </c>
      <c r="E203" t="s">
        <v>193</v>
      </c>
      <c r="F203" t="s">
        <v>1126</v>
      </c>
      <c r="G203" t="s">
        <v>1127</v>
      </c>
      <c r="H203" t="str">
        <f>_xlfn.TEXTJOIN(" ",1,[1]!Licencje[[#This Row],[Nazwisko]],[1]!Licencje[[#This Row],[Imię]])</f>
        <v>DRELICH Iwona</v>
      </c>
      <c r="I203" s="16">
        <v>38984</v>
      </c>
      <c r="J203" t="s">
        <v>319</v>
      </c>
      <c r="L203" t="s">
        <v>1594</v>
      </c>
      <c r="N203" t="s">
        <v>126</v>
      </c>
    </row>
    <row r="204" spans="1:14" x14ac:dyDescent="0.25">
      <c r="A204" t="str">
        <f>Licencje[[#This Row],[Kolumna1]]</f>
        <v>RUTKOWSKA Zuzanna</v>
      </c>
      <c r="B204" t="s">
        <v>65</v>
      </c>
      <c r="C204" t="s">
        <v>1128</v>
      </c>
      <c r="D204">
        <v>2025</v>
      </c>
      <c r="E204" t="s">
        <v>188</v>
      </c>
      <c r="F204" t="s">
        <v>428</v>
      </c>
      <c r="G204" t="s">
        <v>87</v>
      </c>
      <c r="H204" t="str">
        <f>_xlfn.TEXTJOIN(" ",1,[1]!Licencje[[#This Row],[Nazwisko]],[1]!Licencje[[#This Row],[Imię]])</f>
        <v>RUTKOWSKA Zuzanna</v>
      </c>
      <c r="I204" s="16">
        <v>39811</v>
      </c>
      <c r="J204" t="s">
        <v>16</v>
      </c>
      <c r="L204" t="s">
        <v>645</v>
      </c>
    </row>
    <row r="205" spans="1:14" x14ac:dyDescent="0.25">
      <c r="A205" t="str">
        <f>Licencje[[#This Row],[Kolumna1]]</f>
        <v>JURKIEWICZ Franciszek</v>
      </c>
      <c r="B205" t="s">
        <v>72</v>
      </c>
      <c r="C205" t="s">
        <v>1130</v>
      </c>
      <c r="D205">
        <v>2025</v>
      </c>
      <c r="E205" t="s">
        <v>105</v>
      </c>
      <c r="F205" t="s">
        <v>1131</v>
      </c>
      <c r="G205" t="s">
        <v>309</v>
      </c>
      <c r="H205" t="str">
        <f>_xlfn.TEXTJOIN(" ",1,[1]!Licencje[[#This Row],[Nazwisko]],[1]!Licencje[[#This Row],[Imię]])</f>
        <v>JURKIEWICZ Franciszek</v>
      </c>
      <c r="I205" s="16">
        <v>40983</v>
      </c>
      <c r="J205" t="s">
        <v>17</v>
      </c>
      <c r="L205" t="s">
        <v>126</v>
      </c>
      <c r="M205" t="s">
        <v>1141</v>
      </c>
      <c r="N205" t="s">
        <v>199</v>
      </c>
    </row>
    <row r="206" spans="1:14" x14ac:dyDescent="0.25">
      <c r="A206" t="str">
        <f>Licencje[[#This Row],[Kolumna1]]</f>
        <v>STYŚ Wiktor</v>
      </c>
      <c r="B206" t="s">
        <v>72</v>
      </c>
      <c r="C206" t="s">
        <v>1132</v>
      </c>
      <c r="D206">
        <v>2025</v>
      </c>
      <c r="E206" t="s">
        <v>136</v>
      </c>
      <c r="F206" t="s">
        <v>946</v>
      </c>
      <c r="G206" t="s">
        <v>114</v>
      </c>
      <c r="H206" t="str">
        <f>_xlfn.TEXTJOIN(" ",1,[1]!Licencje[[#This Row],[Nazwisko]],[1]!Licencje[[#This Row],[Imię]])</f>
        <v>STYŚ Wiktor</v>
      </c>
      <c r="I206" s="16">
        <v>40288</v>
      </c>
      <c r="J206" t="s">
        <v>17</v>
      </c>
      <c r="L206" t="s">
        <v>126</v>
      </c>
      <c r="M206" t="s">
        <v>1144</v>
      </c>
      <c r="N206" t="s">
        <v>93</v>
      </c>
    </row>
    <row r="207" spans="1:14" x14ac:dyDescent="0.25">
      <c r="A207" t="str">
        <f>Licencje[[#This Row],[Kolumna1]]</f>
        <v>WYSOKIŃSKI Paweł</v>
      </c>
      <c r="B207" t="s">
        <v>72</v>
      </c>
      <c r="C207" t="s">
        <v>1133</v>
      </c>
      <c r="D207">
        <v>2025</v>
      </c>
      <c r="E207" t="s">
        <v>258</v>
      </c>
      <c r="F207" t="s">
        <v>300</v>
      </c>
      <c r="G207" t="s">
        <v>73</v>
      </c>
      <c r="H207" t="str">
        <f>_xlfn.TEXTJOIN(" ",1,[1]!Licencje[[#This Row],[Nazwisko]],[1]!Licencje[[#This Row],[Imię]])</f>
        <v>WYSOKIŃSKI Paweł</v>
      </c>
      <c r="I207" s="16">
        <v>40606</v>
      </c>
      <c r="J207" t="s">
        <v>17</v>
      </c>
      <c r="L207" t="s">
        <v>126</v>
      </c>
      <c r="M207" t="s">
        <v>150</v>
      </c>
      <c r="N207" t="s">
        <v>262</v>
      </c>
    </row>
    <row r="208" spans="1:14" x14ac:dyDescent="0.25">
      <c r="A208" t="str">
        <f>Licencje[[#This Row],[Kolumna1]]</f>
        <v>PAJĄK Antonina</v>
      </c>
      <c r="B208" t="s">
        <v>65</v>
      </c>
      <c r="C208" t="s">
        <v>1134</v>
      </c>
      <c r="D208">
        <v>2025</v>
      </c>
      <c r="E208" t="s">
        <v>105</v>
      </c>
      <c r="F208" t="s">
        <v>508</v>
      </c>
      <c r="G208" t="s">
        <v>218</v>
      </c>
      <c r="H208" t="str">
        <f>_xlfn.TEXTJOIN(" ",1,[1]!Licencje[[#This Row],[Nazwisko]],[1]!Licencje[[#This Row],[Imię]])</f>
        <v>PAJĄK Antonina</v>
      </c>
      <c r="I208" s="16">
        <v>40862</v>
      </c>
      <c r="J208" t="s">
        <v>17</v>
      </c>
      <c r="L208" t="s">
        <v>126</v>
      </c>
      <c r="N208" t="s">
        <v>262</v>
      </c>
    </row>
    <row r="209" spans="1:14" x14ac:dyDescent="0.25">
      <c r="A209" t="str">
        <f>Licencje[[#This Row],[Kolumna1]]</f>
        <v>PRĄTNICKI Szymon</v>
      </c>
      <c r="B209" t="s">
        <v>72</v>
      </c>
      <c r="C209" t="s">
        <v>1135</v>
      </c>
      <c r="D209">
        <v>2025</v>
      </c>
      <c r="E209" t="s">
        <v>258</v>
      </c>
      <c r="F209" t="s">
        <v>930</v>
      </c>
      <c r="G209" t="s">
        <v>181</v>
      </c>
      <c r="H209" t="str">
        <f>_xlfn.TEXTJOIN(" ",1,[1]!Licencje[[#This Row],[Nazwisko]],[1]!Licencje[[#This Row],[Imię]])</f>
        <v>PRĄTNICKI Szymon</v>
      </c>
      <c r="I209" s="16">
        <v>40439</v>
      </c>
      <c r="J209" t="s">
        <v>17</v>
      </c>
      <c r="L209" t="s">
        <v>126</v>
      </c>
      <c r="N209" t="s">
        <v>1556</v>
      </c>
    </row>
    <row r="210" spans="1:14" x14ac:dyDescent="0.25">
      <c r="A210" t="str">
        <f>Licencje[[#This Row],[Kolumna1]]</f>
        <v>RUMSZEWICZ Karolina</v>
      </c>
      <c r="B210" t="s">
        <v>65</v>
      </c>
      <c r="C210" t="s">
        <v>1136</v>
      </c>
      <c r="D210">
        <v>2025</v>
      </c>
      <c r="E210" t="s">
        <v>105</v>
      </c>
      <c r="F210" t="s">
        <v>1067</v>
      </c>
      <c r="G210" t="s">
        <v>154</v>
      </c>
      <c r="H210" t="str">
        <f>_xlfn.TEXTJOIN(" ",1,[1]!Licencje[[#This Row],[Nazwisko]],[1]!Licencje[[#This Row],[Imię]])</f>
        <v>RUMSZEWICZ Karolina</v>
      </c>
      <c r="I210" s="16">
        <v>40989</v>
      </c>
      <c r="J210" t="s">
        <v>17</v>
      </c>
      <c r="L210" t="s">
        <v>126</v>
      </c>
      <c r="N210" t="s">
        <v>1556</v>
      </c>
    </row>
    <row r="211" spans="1:14" x14ac:dyDescent="0.25">
      <c r="A211" t="str">
        <f>Licencje[[#This Row],[Kolumna1]]</f>
        <v>GRODZKI Piotr</v>
      </c>
      <c r="B211" t="s">
        <v>72</v>
      </c>
      <c r="C211" t="s">
        <v>1137</v>
      </c>
      <c r="D211">
        <v>2025</v>
      </c>
      <c r="E211" t="s">
        <v>122</v>
      </c>
      <c r="F211" t="s">
        <v>1138</v>
      </c>
      <c r="G211" t="s">
        <v>194</v>
      </c>
      <c r="H211" t="str">
        <f>_xlfn.TEXTJOIN(" ",1,[1]!Licencje[[#This Row],[Nazwisko]],[1]!Licencje[[#This Row],[Imię]])</f>
        <v>GRODZKI Piotr</v>
      </c>
      <c r="I211" s="16">
        <v>21670</v>
      </c>
      <c r="J211" t="s">
        <v>522</v>
      </c>
      <c r="N211" t="s">
        <v>1556</v>
      </c>
    </row>
    <row r="212" spans="1:14" x14ac:dyDescent="0.25">
      <c r="A212" t="str">
        <f>Licencje[[#This Row],[Kolumna1]]</f>
        <v>SOCHA Magdalena</v>
      </c>
      <c r="B212" t="s">
        <v>65</v>
      </c>
      <c r="C212" t="s">
        <v>1139</v>
      </c>
      <c r="D212">
        <v>2025</v>
      </c>
      <c r="E212" t="s">
        <v>258</v>
      </c>
      <c r="F212" t="s">
        <v>1140</v>
      </c>
      <c r="G212" t="s">
        <v>200</v>
      </c>
      <c r="H212" t="str">
        <f>_xlfn.TEXTJOIN(" ",1,[1]!Licencje[[#This Row],[Nazwisko]],[1]!Licencje[[#This Row],[Imię]])</f>
        <v>SOCHA Magdalena</v>
      </c>
      <c r="I212" s="16">
        <v>40503</v>
      </c>
      <c r="J212" t="s">
        <v>211</v>
      </c>
      <c r="K212" t="s">
        <v>1141</v>
      </c>
      <c r="L212" t="s">
        <v>199</v>
      </c>
      <c r="N212" t="s">
        <v>1556</v>
      </c>
    </row>
    <row r="213" spans="1:14" x14ac:dyDescent="0.25">
      <c r="A213" t="str">
        <f>Licencje[[#This Row],[Kolumna1]]</f>
        <v>SULEWSKA Milena</v>
      </c>
      <c r="B213" t="s">
        <v>65</v>
      </c>
      <c r="C213" t="s">
        <v>1142</v>
      </c>
      <c r="D213">
        <v>2025</v>
      </c>
      <c r="E213" t="s">
        <v>193</v>
      </c>
      <c r="F213" t="s">
        <v>1143</v>
      </c>
      <c r="G213" t="s">
        <v>106</v>
      </c>
      <c r="H213" t="str">
        <f>_xlfn.TEXTJOIN(" ",1,[1]!Licencje[[#This Row],[Nazwisko]],[1]!Licencje[[#This Row],[Imię]])</f>
        <v>SULEWSKA Milena</v>
      </c>
      <c r="I213" s="16">
        <v>39068</v>
      </c>
      <c r="J213" t="s">
        <v>91</v>
      </c>
      <c r="K213" t="s">
        <v>1144</v>
      </c>
      <c r="L213" t="s">
        <v>93</v>
      </c>
      <c r="N213" t="s">
        <v>282</v>
      </c>
    </row>
    <row r="214" spans="1:14" x14ac:dyDescent="0.25">
      <c r="A214" t="str">
        <f>Licencje[[#This Row],[Kolumna1]]</f>
        <v>ROL Oleh</v>
      </c>
      <c r="B214" t="s">
        <v>72</v>
      </c>
      <c r="C214" t="s">
        <v>1148</v>
      </c>
      <c r="D214">
        <v>2025</v>
      </c>
      <c r="E214" t="s">
        <v>136</v>
      </c>
      <c r="F214" t="s">
        <v>1149</v>
      </c>
      <c r="G214" t="s">
        <v>1150</v>
      </c>
      <c r="H214" t="str">
        <f>_xlfn.TEXTJOIN(" ",1,[1]!Licencje[[#This Row],[Nazwisko]],[1]!Licencje[[#This Row],[Imię]])</f>
        <v>ROL Oleh</v>
      </c>
      <c r="I214" s="16">
        <v>40013</v>
      </c>
      <c r="J214" t="s">
        <v>21</v>
      </c>
      <c r="K214" t="s">
        <v>150</v>
      </c>
      <c r="L214" t="s">
        <v>262</v>
      </c>
      <c r="M214" t="s">
        <v>1013</v>
      </c>
      <c r="N214" t="s">
        <v>982</v>
      </c>
    </row>
    <row r="215" spans="1:14" x14ac:dyDescent="0.25">
      <c r="A215" t="str">
        <f>Licencje[[#This Row],[Kolumna1]]</f>
        <v>SZCZEPANIEC Jakub</v>
      </c>
      <c r="B215" t="s">
        <v>72</v>
      </c>
      <c r="C215" t="s">
        <v>1151</v>
      </c>
      <c r="D215">
        <v>2025</v>
      </c>
      <c r="E215" t="s">
        <v>193</v>
      </c>
      <c r="F215" t="s">
        <v>1152</v>
      </c>
      <c r="G215" t="s">
        <v>132</v>
      </c>
      <c r="H215" t="str">
        <f>_xlfn.TEXTJOIN(" ",1,[1]!Licencje[[#This Row],[Nazwisko]],[1]!Licencje[[#This Row],[Imię]])</f>
        <v>SZCZEPANIEC Jakub</v>
      </c>
      <c r="I215" s="16">
        <v>39093</v>
      </c>
      <c r="J215" t="s">
        <v>21</v>
      </c>
      <c r="L215" t="s">
        <v>262</v>
      </c>
      <c r="M215" t="s">
        <v>1013</v>
      </c>
      <c r="N215" t="s">
        <v>982</v>
      </c>
    </row>
    <row r="216" spans="1:14" x14ac:dyDescent="0.25">
      <c r="A216" t="str">
        <f>Licencje[[#This Row],[Kolumna1]]</f>
        <v>HANDEY Oleg</v>
      </c>
      <c r="B216" t="s">
        <v>72</v>
      </c>
      <c r="C216" t="s">
        <v>1153</v>
      </c>
      <c r="D216">
        <v>2025</v>
      </c>
      <c r="E216" t="s">
        <v>122</v>
      </c>
      <c r="F216" t="s">
        <v>1154</v>
      </c>
      <c r="G216" t="s">
        <v>1155</v>
      </c>
      <c r="H216" t="str">
        <f>_xlfn.TEXTJOIN(" ",1,[1]!Licencje[[#This Row],[Nazwisko]],[1]!Licencje[[#This Row],[Imię]])</f>
        <v>HANDEY Oleg</v>
      </c>
      <c r="I216" s="16">
        <v>36224</v>
      </c>
      <c r="J216" t="s">
        <v>319</v>
      </c>
      <c r="L216" t="s">
        <v>1556</v>
      </c>
      <c r="M216" t="s">
        <v>479</v>
      </c>
      <c r="N216" t="s">
        <v>982</v>
      </c>
    </row>
    <row r="217" spans="1:14" x14ac:dyDescent="0.25">
      <c r="A217" t="str">
        <f>Licencje[[#This Row],[Kolumna1]]</f>
        <v>KHOKHELKO Mariia</v>
      </c>
      <c r="B217" t="s">
        <v>65</v>
      </c>
      <c r="C217" t="s">
        <v>1156</v>
      </c>
      <c r="D217">
        <v>2025</v>
      </c>
      <c r="E217" t="s">
        <v>188</v>
      </c>
      <c r="F217" t="s">
        <v>1157</v>
      </c>
      <c r="G217" t="s">
        <v>1158</v>
      </c>
      <c r="H217" t="str">
        <f>_xlfn.TEXTJOIN(" ",1,[1]!Licencje[[#This Row],[Nazwisko]],[1]!Licencje[[#This Row],[Imię]])</f>
        <v>KHOKHELKO Mariia</v>
      </c>
      <c r="I217" s="16">
        <v>39630</v>
      </c>
      <c r="J217" t="s">
        <v>319</v>
      </c>
      <c r="L217" t="s">
        <v>1556</v>
      </c>
    </row>
    <row r="218" spans="1:14" x14ac:dyDescent="0.25">
      <c r="A218" t="str">
        <f>Licencje[[#This Row],[Kolumna1]]</f>
        <v>KHOKHELKO Tymofii</v>
      </c>
      <c r="B218" t="s">
        <v>72</v>
      </c>
      <c r="C218" t="s">
        <v>1159</v>
      </c>
      <c r="D218">
        <v>2025</v>
      </c>
      <c r="E218" t="s">
        <v>336</v>
      </c>
      <c r="F218" t="s">
        <v>1157</v>
      </c>
      <c r="G218" t="s">
        <v>1160</v>
      </c>
      <c r="H218" t="str">
        <f>_xlfn.TEXTJOIN(" ",1,[1]!Licencje[[#This Row],[Nazwisko]],[1]!Licencje[[#This Row],[Imię]])</f>
        <v>KHOKHELKO Tymofii</v>
      </c>
      <c r="I218" s="16">
        <v>38455</v>
      </c>
      <c r="J218" t="s">
        <v>319</v>
      </c>
      <c r="L218" t="s">
        <v>1556</v>
      </c>
    </row>
    <row r="219" spans="1:14" x14ac:dyDescent="0.25">
      <c r="A219" t="str">
        <f>Licencje[[#This Row],[Kolumna1]]</f>
        <v>MYCHALCHUK Diana</v>
      </c>
      <c r="B219" t="s">
        <v>65</v>
      </c>
      <c r="C219" t="s">
        <v>1161</v>
      </c>
      <c r="D219">
        <v>2025</v>
      </c>
      <c r="E219" t="s">
        <v>122</v>
      </c>
      <c r="F219" t="s">
        <v>1162</v>
      </c>
      <c r="G219" t="s">
        <v>1163</v>
      </c>
      <c r="H219" t="str">
        <f>_xlfn.TEXTJOIN(" ",1,[1]!Licencje[[#This Row],[Nazwisko]],[1]!Licencje[[#This Row],[Imię]])</f>
        <v>MYCHALCHUK Diana</v>
      </c>
      <c r="I219" s="16">
        <v>34155</v>
      </c>
      <c r="J219" t="s">
        <v>319</v>
      </c>
      <c r="L219" t="s">
        <v>1556</v>
      </c>
      <c r="M219" t="s">
        <v>1174</v>
      </c>
      <c r="N219" t="s">
        <v>421</v>
      </c>
    </row>
    <row r="220" spans="1:14" x14ac:dyDescent="0.25">
      <c r="A220" t="str">
        <f>Licencje[[#This Row],[Kolumna1]]</f>
        <v>JANISZ Zuzanna</v>
      </c>
      <c r="B220" t="s">
        <v>65</v>
      </c>
      <c r="C220" t="s">
        <v>1620</v>
      </c>
      <c r="D220">
        <v>2025</v>
      </c>
      <c r="E220" t="s">
        <v>188</v>
      </c>
      <c r="F220" t="s">
        <v>1621</v>
      </c>
      <c r="G220" t="s">
        <v>87</v>
      </c>
      <c r="H220" t="str">
        <f>_xlfn.TEXTJOIN(" ",1,[1]!Licencje[[#This Row],[Nazwisko]],[1]!Licencje[[#This Row],[Imię]])</f>
        <v>JANISZ Zuzanna</v>
      </c>
      <c r="I220" s="16">
        <v>39939</v>
      </c>
      <c r="J220" t="s">
        <v>12</v>
      </c>
      <c r="L220" t="s">
        <v>282</v>
      </c>
      <c r="M220" t="s">
        <v>1177</v>
      </c>
      <c r="N220" t="s">
        <v>421</v>
      </c>
    </row>
    <row r="221" spans="1:14" x14ac:dyDescent="0.25">
      <c r="A221" t="str">
        <f>Licencje[[#This Row],[Kolumna1]]</f>
        <v>KACZOR Amelia</v>
      </c>
      <c r="B221" t="s">
        <v>65</v>
      </c>
      <c r="C221" t="s">
        <v>1164</v>
      </c>
      <c r="D221">
        <v>2025</v>
      </c>
      <c r="E221" t="s">
        <v>136</v>
      </c>
      <c r="F221" t="s">
        <v>477</v>
      </c>
      <c r="G221" t="s">
        <v>185</v>
      </c>
      <c r="H221" t="str">
        <f>_xlfn.TEXTJOIN(" ",1,[1]!Licencje[[#This Row],[Nazwisko]],[1]!Licencje[[#This Row],[Imię]])</f>
        <v>KACZOR Amelia</v>
      </c>
      <c r="I221" s="16">
        <v>40286</v>
      </c>
      <c r="J221" t="s">
        <v>11</v>
      </c>
      <c r="K221" t="s">
        <v>1013</v>
      </c>
      <c r="L221" t="s">
        <v>982</v>
      </c>
      <c r="N221" t="s">
        <v>445</v>
      </c>
    </row>
    <row r="222" spans="1:14" x14ac:dyDescent="0.25">
      <c r="A222" t="str">
        <f>Licencje[[#This Row],[Kolumna1]]</f>
        <v>KACZOR Julia</v>
      </c>
      <c r="B222" t="s">
        <v>65</v>
      </c>
      <c r="C222" t="s">
        <v>1165</v>
      </c>
      <c r="D222">
        <v>2025</v>
      </c>
      <c r="E222" t="s">
        <v>136</v>
      </c>
      <c r="F222" t="s">
        <v>477</v>
      </c>
      <c r="G222" t="s">
        <v>161</v>
      </c>
      <c r="H222" t="str">
        <f>_xlfn.TEXTJOIN(" ",1,[1]!Licencje[[#This Row],[Nazwisko]],[1]!Licencje[[#This Row],[Imię]])</f>
        <v>KACZOR Julia</v>
      </c>
      <c r="I222" s="16">
        <v>40286</v>
      </c>
      <c r="J222" t="s">
        <v>11</v>
      </c>
      <c r="K222" t="s">
        <v>1013</v>
      </c>
      <c r="L222" t="s">
        <v>982</v>
      </c>
      <c r="N222" t="s">
        <v>445</v>
      </c>
    </row>
    <row r="223" spans="1:14" x14ac:dyDescent="0.25">
      <c r="A223" t="str">
        <f>Licencje[[#This Row],[Kolumna1]]</f>
        <v>KACZOR Natasza</v>
      </c>
      <c r="B223" t="s">
        <v>65</v>
      </c>
      <c r="C223" t="s">
        <v>1166</v>
      </c>
      <c r="D223">
        <v>2025</v>
      </c>
      <c r="E223" t="s">
        <v>105</v>
      </c>
      <c r="F223" t="s">
        <v>477</v>
      </c>
      <c r="G223" t="s">
        <v>478</v>
      </c>
      <c r="H223" t="str">
        <f>_xlfn.TEXTJOIN(" ",1,[1]!Licencje[[#This Row],[Nazwisko]],[1]!Licencje[[#This Row],[Imię]])</f>
        <v>KACZOR Natasza</v>
      </c>
      <c r="I223" s="16">
        <v>40961</v>
      </c>
      <c r="J223" t="s">
        <v>11</v>
      </c>
      <c r="K223" t="s">
        <v>479</v>
      </c>
      <c r="L223" t="s">
        <v>982</v>
      </c>
      <c r="M223" t="s">
        <v>1282</v>
      </c>
      <c r="N223" t="s">
        <v>967</v>
      </c>
    </row>
    <row r="224" spans="1:14" x14ac:dyDescent="0.25">
      <c r="A224" t="str">
        <f>Licencje[[#This Row],[Kolumna1]]</f>
        <v>NAPORA Jacek</v>
      </c>
      <c r="B224" t="s">
        <v>72</v>
      </c>
      <c r="C224" t="s">
        <v>1167</v>
      </c>
      <c r="D224">
        <v>2025</v>
      </c>
      <c r="E224" t="s">
        <v>122</v>
      </c>
      <c r="F224" t="s">
        <v>1168</v>
      </c>
      <c r="G224" t="s">
        <v>1169</v>
      </c>
      <c r="H224" t="str">
        <f>_xlfn.TEXTJOIN(" ",1,[1]!Licencje[[#This Row],[Nazwisko]],[1]!Licencje[[#This Row],[Imię]])</f>
        <v>NAPORA Jacek</v>
      </c>
      <c r="I224" s="16">
        <v>27320</v>
      </c>
      <c r="J224" t="s">
        <v>11</v>
      </c>
      <c r="M224" t="s">
        <v>142</v>
      </c>
      <c r="N224" t="s">
        <v>208</v>
      </c>
    </row>
    <row r="225" spans="1:14" x14ac:dyDescent="0.25">
      <c r="A225" t="str">
        <f>Licencje[[#This Row],[Kolumna1]]</f>
        <v>FLORCZYK Wojciech</v>
      </c>
      <c r="B225" t="s">
        <v>72</v>
      </c>
      <c r="C225" t="s">
        <v>1170</v>
      </c>
      <c r="D225">
        <v>2025</v>
      </c>
      <c r="E225" t="s">
        <v>122</v>
      </c>
      <c r="F225" t="s">
        <v>1171</v>
      </c>
      <c r="G225" t="s">
        <v>201</v>
      </c>
      <c r="H225" t="str">
        <f>_xlfn.TEXTJOIN(" ",1,[1]!Licencje[[#This Row],[Nazwisko]],[1]!Licencje[[#This Row],[Imię]])</f>
        <v>FLORCZYK Wojciech</v>
      </c>
      <c r="I225" s="16">
        <v>30057</v>
      </c>
      <c r="J225" t="s">
        <v>11</v>
      </c>
      <c r="M225" t="s">
        <v>142</v>
      </c>
      <c r="N225" t="s">
        <v>237</v>
      </c>
    </row>
    <row r="226" spans="1:14" x14ac:dyDescent="0.25">
      <c r="A226" t="str">
        <f>Licencje[[#This Row],[Kolumna1]]</f>
        <v>MILEWSKA Magdalena</v>
      </c>
      <c r="B226" t="s">
        <v>65</v>
      </c>
      <c r="C226" t="s">
        <v>1173</v>
      </c>
      <c r="D226">
        <v>2025</v>
      </c>
      <c r="E226" t="s">
        <v>105</v>
      </c>
      <c r="F226" t="s">
        <v>1049</v>
      </c>
      <c r="G226" t="s">
        <v>200</v>
      </c>
      <c r="H226" t="str">
        <f>_xlfn.TEXTJOIN(" ",1,[1]!Licencje[[#This Row],[Nazwisko]],[1]!Licencje[[#This Row],[Imię]])</f>
        <v>MILEWSKA Magdalena</v>
      </c>
      <c r="I226" s="16">
        <v>40993</v>
      </c>
      <c r="J226" t="s">
        <v>8</v>
      </c>
      <c r="K226" t="s">
        <v>1174</v>
      </c>
      <c r="L226" t="s">
        <v>421</v>
      </c>
      <c r="M226" t="s">
        <v>142</v>
      </c>
      <c r="N226" t="s">
        <v>237</v>
      </c>
    </row>
    <row r="227" spans="1:14" x14ac:dyDescent="0.25">
      <c r="A227" t="str">
        <f>Licencje[[#This Row],[Kolumna1]]</f>
        <v>BORAWSKA Aleksandra</v>
      </c>
      <c r="B227" t="s">
        <v>65</v>
      </c>
      <c r="C227" t="s">
        <v>1175</v>
      </c>
      <c r="D227">
        <v>2025</v>
      </c>
      <c r="E227" t="s">
        <v>105</v>
      </c>
      <c r="F227" t="s">
        <v>1176</v>
      </c>
      <c r="G227" t="s">
        <v>77</v>
      </c>
      <c r="H227" t="str">
        <f>_xlfn.TEXTJOIN(" ",1,[1]!Licencje[[#This Row],[Nazwisko]],[1]!Licencje[[#This Row],[Imię]])</f>
        <v>BORAWSKA Aleksandra</v>
      </c>
      <c r="I227" s="16">
        <v>41029</v>
      </c>
      <c r="J227" t="s">
        <v>8</v>
      </c>
      <c r="K227" t="s">
        <v>1177</v>
      </c>
      <c r="L227" t="s">
        <v>421</v>
      </c>
      <c r="M227" t="s">
        <v>142</v>
      </c>
      <c r="N227" t="s">
        <v>208</v>
      </c>
    </row>
    <row r="228" spans="1:14" x14ac:dyDescent="0.25">
      <c r="A228" t="str">
        <f>Licencje[[#This Row],[Kolumna1]]</f>
        <v>PALKA Szymon</v>
      </c>
      <c r="B228" t="s">
        <v>72</v>
      </c>
      <c r="C228" t="s">
        <v>1178</v>
      </c>
      <c r="D228">
        <v>2025</v>
      </c>
      <c r="E228" t="s">
        <v>122</v>
      </c>
      <c r="F228" t="s">
        <v>586</v>
      </c>
      <c r="G228" t="s">
        <v>181</v>
      </c>
      <c r="H228" t="str">
        <f>_xlfn.TEXTJOIN(" ",1,[1]!Licencje[[#This Row],[Nazwisko]],[1]!Licencje[[#This Row],[Imię]])</f>
        <v>PALKA Szymon</v>
      </c>
      <c r="I228" s="16">
        <v>35503</v>
      </c>
      <c r="J228" t="s">
        <v>198</v>
      </c>
      <c r="L228" t="s">
        <v>445</v>
      </c>
      <c r="N228" t="s">
        <v>328</v>
      </c>
    </row>
    <row r="229" spans="1:14" x14ac:dyDescent="0.25">
      <c r="A229" t="str">
        <f>Licencje[[#This Row],[Kolumna1]]</f>
        <v>BACHANEK Marcin</v>
      </c>
      <c r="B229" t="s">
        <v>72</v>
      </c>
      <c r="C229" t="s">
        <v>1179</v>
      </c>
      <c r="D229">
        <v>2025</v>
      </c>
      <c r="E229" t="s">
        <v>122</v>
      </c>
      <c r="F229" t="s">
        <v>675</v>
      </c>
      <c r="G229" t="s">
        <v>474</v>
      </c>
      <c r="H229" t="str">
        <f>_xlfn.TEXTJOIN(" ",1,[1]!Licencje[[#This Row],[Nazwisko]],[1]!Licencje[[#This Row],[Imię]])</f>
        <v>BACHANEK Marcin</v>
      </c>
      <c r="I229" s="16">
        <v>35233</v>
      </c>
      <c r="J229" t="s">
        <v>198</v>
      </c>
      <c r="L229" t="s">
        <v>445</v>
      </c>
      <c r="N229" t="s">
        <v>237</v>
      </c>
    </row>
    <row r="230" spans="1:14" x14ac:dyDescent="0.25">
      <c r="A230" t="str">
        <f>Licencje[[#This Row],[Kolumna1]]</f>
        <v>WYROZĘBSKA Julia</v>
      </c>
      <c r="B230" t="s">
        <v>65</v>
      </c>
      <c r="C230" t="s">
        <v>1180</v>
      </c>
      <c r="D230">
        <v>2025</v>
      </c>
      <c r="E230" t="s">
        <v>258</v>
      </c>
      <c r="F230" t="s">
        <v>1181</v>
      </c>
      <c r="G230" t="s">
        <v>161</v>
      </c>
      <c r="H230" t="str">
        <f>_xlfn.TEXTJOIN(" ",1,[1]!Licencje[[#This Row],[Nazwisko]],[1]!Licencje[[#This Row],[Imię]])</f>
        <v>WYROZĘBSKA Julia</v>
      </c>
      <c r="I230" s="16">
        <v>40707</v>
      </c>
      <c r="J230" t="s">
        <v>74</v>
      </c>
      <c r="K230" t="s">
        <v>1282</v>
      </c>
      <c r="L230" t="s">
        <v>967</v>
      </c>
      <c r="M230" t="s">
        <v>1187</v>
      </c>
      <c r="N230" t="s">
        <v>115</v>
      </c>
    </row>
    <row r="231" spans="1:14" x14ac:dyDescent="0.25">
      <c r="A231" t="str">
        <f>Licencje[[#This Row],[Kolumna1]]</f>
        <v>WARDA Tymoteusz</v>
      </c>
      <c r="B231" t="s">
        <v>72</v>
      </c>
      <c r="C231" t="s">
        <v>1182</v>
      </c>
      <c r="D231">
        <v>2025</v>
      </c>
      <c r="E231" t="s">
        <v>258</v>
      </c>
      <c r="F231" t="s">
        <v>959</v>
      </c>
      <c r="G231" t="s">
        <v>511</v>
      </c>
      <c r="H231" t="str">
        <f>_xlfn.TEXTJOIN(" ",1,[1]!Licencje[[#This Row],[Nazwisko]],[1]!Licencje[[#This Row],[Imię]])</f>
        <v>WARDA Tymoteusz</v>
      </c>
      <c r="I231" s="16">
        <v>40716</v>
      </c>
      <c r="J231" t="s">
        <v>139</v>
      </c>
      <c r="K231" t="s">
        <v>142</v>
      </c>
      <c r="L231" t="s">
        <v>208</v>
      </c>
      <c r="N231" t="s">
        <v>205</v>
      </c>
    </row>
    <row r="232" spans="1:14" x14ac:dyDescent="0.25">
      <c r="A232" t="str">
        <f>Licencje[[#This Row],[Kolumna1]]</f>
        <v>NOWACKA Anna</v>
      </c>
      <c r="B232" t="s">
        <v>65</v>
      </c>
      <c r="C232" t="s">
        <v>1183</v>
      </c>
      <c r="D232">
        <v>2025</v>
      </c>
      <c r="E232" t="s">
        <v>258</v>
      </c>
      <c r="F232" t="s">
        <v>847</v>
      </c>
      <c r="G232" t="s">
        <v>71</v>
      </c>
      <c r="H232" t="str">
        <f>_xlfn.TEXTJOIN(" ",1,[1]!Licencje[[#This Row],[Nazwisko]],[1]!Licencje[[#This Row],[Imię]])</f>
        <v>NOWACKA Anna</v>
      </c>
      <c r="I232" s="16">
        <v>40430</v>
      </c>
      <c r="J232" t="s">
        <v>139</v>
      </c>
      <c r="K232" t="s">
        <v>142</v>
      </c>
      <c r="L232" t="s">
        <v>237</v>
      </c>
      <c r="M232" t="s">
        <v>1335</v>
      </c>
      <c r="N232" t="s">
        <v>205</v>
      </c>
    </row>
    <row r="233" spans="1:14" x14ac:dyDescent="0.25">
      <c r="A233" t="str">
        <f>Licencje[[#This Row],[Kolumna1]]</f>
        <v>CYMERMAN Nela</v>
      </c>
      <c r="B233" t="s">
        <v>65</v>
      </c>
      <c r="C233" t="s">
        <v>1184</v>
      </c>
      <c r="D233">
        <v>2025</v>
      </c>
      <c r="E233" t="s">
        <v>258</v>
      </c>
      <c r="F233" t="s">
        <v>892</v>
      </c>
      <c r="G233" t="s">
        <v>985</v>
      </c>
      <c r="H233" t="str">
        <f>_xlfn.TEXTJOIN(" ",1,[1]!Licencje[[#This Row],[Nazwisko]],[1]!Licencje[[#This Row],[Imię]])</f>
        <v>CYMERMAN Nela</v>
      </c>
      <c r="I233" s="16">
        <v>40682</v>
      </c>
      <c r="J233" t="s">
        <v>139</v>
      </c>
      <c r="K233" t="s">
        <v>142</v>
      </c>
      <c r="L233" t="s">
        <v>237</v>
      </c>
      <c r="N233" t="s">
        <v>205</v>
      </c>
    </row>
    <row r="234" spans="1:14" x14ac:dyDescent="0.25">
      <c r="A234" t="str">
        <f>Licencje[[#This Row],[Kolumna1]]</f>
        <v>CIESIELSKI Szymon</v>
      </c>
      <c r="B234" t="s">
        <v>72</v>
      </c>
      <c r="C234" t="s">
        <v>1185</v>
      </c>
      <c r="D234">
        <v>2025</v>
      </c>
      <c r="E234" t="s">
        <v>136</v>
      </c>
      <c r="F234" t="s">
        <v>891</v>
      </c>
      <c r="G234" t="s">
        <v>181</v>
      </c>
      <c r="H234" t="str">
        <f>_xlfn.TEXTJOIN(" ",1,[1]!Licencje[[#This Row],[Nazwisko]],[1]!Licencje[[#This Row],[Imię]])</f>
        <v>CIESIELSKI Szymon</v>
      </c>
      <c r="I234" s="16">
        <v>40214</v>
      </c>
      <c r="J234" t="s">
        <v>139</v>
      </c>
      <c r="K234" t="s">
        <v>142</v>
      </c>
      <c r="L234" t="s">
        <v>208</v>
      </c>
      <c r="M234" t="s">
        <v>1195</v>
      </c>
      <c r="N234" t="s">
        <v>205</v>
      </c>
    </row>
    <row r="235" spans="1:14" x14ac:dyDescent="0.25">
      <c r="A235" t="str">
        <f>Licencje[[#This Row],[Kolumna1]]</f>
        <v>WINIATORSKA Martyna</v>
      </c>
      <c r="B235" t="s">
        <v>65</v>
      </c>
      <c r="C235" t="s">
        <v>1782</v>
      </c>
      <c r="D235">
        <v>2025</v>
      </c>
      <c r="E235" t="s">
        <v>248</v>
      </c>
      <c r="F235" t="s">
        <v>1783</v>
      </c>
      <c r="G235" t="s">
        <v>170</v>
      </c>
      <c r="H235" t="str">
        <f>_xlfn.TEXTJOIN(" ",1,[1]!Licencje[[#This Row],[Nazwisko]],[1]!Licencje[[#This Row],[Imię]])</f>
        <v>WINIATORSKA Martyna</v>
      </c>
      <c r="I235" s="16">
        <v>39475</v>
      </c>
      <c r="J235" t="s">
        <v>327</v>
      </c>
      <c r="L235" t="s">
        <v>328</v>
      </c>
      <c r="N235" t="s">
        <v>299</v>
      </c>
    </row>
    <row r="236" spans="1:14" x14ac:dyDescent="0.25">
      <c r="A236" t="str">
        <f>Licencje[[#This Row],[Kolumna1]]</f>
        <v>MATERA Pola</v>
      </c>
      <c r="B236" t="s">
        <v>65</v>
      </c>
      <c r="C236" t="s">
        <v>1186</v>
      </c>
      <c r="D236">
        <v>2025</v>
      </c>
      <c r="E236" t="s">
        <v>248</v>
      </c>
      <c r="F236" t="s">
        <v>364</v>
      </c>
      <c r="G236" t="s">
        <v>110</v>
      </c>
      <c r="H236" t="str">
        <f>_xlfn.TEXTJOIN(" ",1,[1]!Licencje[[#This Row],[Nazwisko]],[1]!Licencje[[#This Row],[Imię]])</f>
        <v>MATERA Pola</v>
      </c>
      <c r="I236" s="16">
        <v>39357</v>
      </c>
      <c r="J236" t="s">
        <v>139</v>
      </c>
      <c r="L236" t="s">
        <v>237</v>
      </c>
      <c r="N236" t="s">
        <v>126</v>
      </c>
    </row>
    <row r="237" spans="1:14" x14ac:dyDescent="0.25">
      <c r="A237" t="str">
        <f>Licencje[[#This Row],[Kolumna1]]</f>
        <v>MACHAŁA Nadia</v>
      </c>
      <c r="B237" t="s">
        <v>65</v>
      </c>
      <c r="C237" t="s">
        <v>1189</v>
      </c>
      <c r="D237">
        <v>2025</v>
      </c>
      <c r="E237" t="s">
        <v>136</v>
      </c>
      <c r="F237" t="s">
        <v>1190</v>
      </c>
      <c r="G237" t="s">
        <v>384</v>
      </c>
      <c r="H237" t="str">
        <f>_xlfn.TEXTJOIN(" ",1,[1]!Licencje[[#This Row],[Nazwisko]],[1]!Licencje[[#This Row],[Imię]])</f>
        <v>MACHAŁA Nadia</v>
      </c>
      <c r="I237" s="16">
        <v>40304</v>
      </c>
      <c r="J237" t="s">
        <v>7</v>
      </c>
      <c r="K237" t="s">
        <v>1187</v>
      </c>
      <c r="L237" t="s">
        <v>115</v>
      </c>
      <c r="M237" t="s">
        <v>1202</v>
      </c>
      <c r="N237" t="s">
        <v>1188</v>
      </c>
    </row>
    <row r="238" spans="1:14" x14ac:dyDescent="0.25">
      <c r="A238" t="str">
        <f>Licencje[[#This Row],[Kolumna1]]</f>
        <v>JAROSZEWICZ Julia</v>
      </c>
      <c r="B238" t="s">
        <v>65</v>
      </c>
      <c r="C238" t="s">
        <v>1191</v>
      </c>
      <c r="D238">
        <v>2025</v>
      </c>
      <c r="E238" t="s">
        <v>188</v>
      </c>
      <c r="F238" t="s">
        <v>599</v>
      </c>
      <c r="G238" t="s">
        <v>161</v>
      </c>
      <c r="H238" t="str">
        <f>_xlfn.TEXTJOIN(" ",1,[1]!Licencje[[#This Row],[Nazwisko]],[1]!Licencje[[#This Row],[Imię]])</f>
        <v>JAROSZEWICZ Julia</v>
      </c>
      <c r="I238" s="16">
        <v>39651</v>
      </c>
      <c r="J238" t="s">
        <v>204</v>
      </c>
      <c r="L238" t="s">
        <v>205</v>
      </c>
      <c r="N238" t="s">
        <v>93</v>
      </c>
    </row>
    <row r="239" spans="1:14" x14ac:dyDescent="0.25">
      <c r="A239" t="str">
        <f>Licencje[[#This Row],[Kolumna1]]</f>
        <v>PUŁECKA Nina</v>
      </c>
      <c r="B239" t="s">
        <v>65</v>
      </c>
      <c r="C239" t="s">
        <v>1192</v>
      </c>
      <c r="D239">
        <v>2025</v>
      </c>
      <c r="E239" t="s">
        <v>105</v>
      </c>
      <c r="F239" t="s">
        <v>541</v>
      </c>
      <c r="G239" t="s">
        <v>542</v>
      </c>
      <c r="H239" t="str">
        <f>_xlfn.TEXTJOIN(" ",1,[1]!Licencje[[#This Row],[Nazwisko]],[1]!Licencje[[#This Row],[Imię]])</f>
        <v>PUŁECKA Nina</v>
      </c>
      <c r="I239" s="16">
        <v>40872</v>
      </c>
      <c r="J239" t="s">
        <v>204</v>
      </c>
      <c r="K239" t="s">
        <v>1335</v>
      </c>
      <c r="L239" t="s">
        <v>205</v>
      </c>
      <c r="M239" t="s">
        <v>272</v>
      </c>
      <c r="N239" t="s">
        <v>208</v>
      </c>
    </row>
    <row r="240" spans="1:14" x14ac:dyDescent="0.25">
      <c r="A240" t="str">
        <f>Licencje[[#This Row],[Kolumna1]]</f>
        <v>GRZELKA Olga</v>
      </c>
      <c r="B240" t="s">
        <v>65</v>
      </c>
      <c r="C240" t="s">
        <v>1193</v>
      </c>
      <c r="D240">
        <v>2025</v>
      </c>
      <c r="E240" t="s">
        <v>188</v>
      </c>
      <c r="F240" t="s">
        <v>597</v>
      </c>
      <c r="G240" t="s">
        <v>182</v>
      </c>
      <c r="H240" t="str">
        <f>_xlfn.TEXTJOIN(" ",1,[1]!Licencje[[#This Row],[Nazwisko]],[1]!Licencje[[#This Row],[Imię]])</f>
        <v>GRZELKA Olga</v>
      </c>
      <c r="I240" s="16">
        <v>39846</v>
      </c>
      <c r="J240" t="s">
        <v>204</v>
      </c>
      <c r="L240" t="s">
        <v>205</v>
      </c>
      <c r="M240" t="s">
        <v>358</v>
      </c>
      <c r="N240" t="s">
        <v>208</v>
      </c>
    </row>
    <row r="241" spans="1:14" x14ac:dyDescent="0.25">
      <c r="A241" t="str">
        <f>Licencje[[#This Row],[Kolumna1]]</f>
        <v>PALUCH Maciej</v>
      </c>
      <c r="B241" t="s">
        <v>72</v>
      </c>
      <c r="C241" t="s">
        <v>1194</v>
      </c>
      <c r="D241">
        <v>2025</v>
      </c>
      <c r="E241" t="s">
        <v>258</v>
      </c>
      <c r="F241" t="s">
        <v>734</v>
      </c>
      <c r="G241" t="s">
        <v>173</v>
      </c>
      <c r="H241" t="str">
        <f>_xlfn.TEXTJOIN(" ",1,[1]!Licencje[[#This Row],[Nazwisko]],[1]!Licencje[[#This Row],[Imię]])</f>
        <v>PALUCH Maciej</v>
      </c>
      <c r="I241" s="16">
        <v>40696</v>
      </c>
      <c r="J241" t="s">
        <v>204</v>
      </c>
      <c r="K241" t="s">
        <v>1195</v>
      </c>
      <c r="L241" t="s">
        <v>205</v>
      </c>
      <c r="N241" t="s">
        <v>645</v>
      </c>
    </row>
    <row r="242" spans="1:14" x14ac:dyDescent="0.25">
      <c r="A242" t="str">
        <f>Licencje[[#This Row],[Kolumna1]]</f>
        <v>WÓJCIK Andżelika</v>
      </c>
      <c r="B242" t="s">
        <v>65</v>
      </c>
      <c r="C242" t="s">
        <v>1196</v>
      </c>
      <c r="D242">
        <v>2025</v>
      </c>
      <c r="E242" t="s">
        <v>122</v>
      </c>
      <c r="F242" t="s">
        <v>491</v>
      </c>
      <c r="G242" t="s">
        <v>602</v>
      </c>
      <c r="H242" t="str">
        <f>_xlfn.TEXTJOIN(" ",1,[1]!Licencje[[#This Row],[Nazwisko]],[1]!Licencje[[#This Row],[Imię]])</f>
        <v>WÓJCIK Andżelika</v>
      </c>
      <c r="I242" s="16">
        <v>35377</v>
      </c>
      <c r="J242" t="s">
        <v>11</v>
      </c>
      <c r="L242" t="s">
        <v>299</v>
      </c>
      <c r="M242" t="s">
        <v>1244</v>
      </c>
      <c r="N242" t="s">
        <v>982</v>
      </c>
    </row>
    <row r="243" spans="1:14" x14ac:dyDescent="0.25">
      <c r="A243" t="str">
        <f>Licencje[[#This Row],[Kolumna1]]</f>
        <v>MROZIŃSKI Nikodem</v>
      </c>
      <c r="B243" t="s">
        <v>72</v>
      </c>
      <c r="C243" t="s">
        <v>1197</v>
      </c>
      <c r="D243">
        <v>2025</v>
      </c>
      <c r="E243" t="s">
        <v>258</v>
      </c>
      <c r="F243" t="s">
        <v>1198</v>
      </c>
      <c r="G243" t="s">
        <v>470</v>
      </c>
      <c r="H243" t="str">
        <f>_xlfn.TEXTJOIN(" ",1,[1]!Licencje[[#This Row],[Nazwisko]],[1]!Licencje[[#This Row],[Imię]])</f>
        <v>MROZIŃSKI Nikodem</v>
      </c>
      <c r="I243" s="16">
        <v>40714</v>
      </c>
      <c r="J243" t="s">
        <v>17</v>
      </c>
      <c r="L243" t="s">
        <v>126</v>
      </c>
      <c r="M243" t="s">
        <v>449</v>
      </c>
      <c r="N243" t="s">
        <v>199</v>
      </c>
    </row>
    <row r="244" spans="1:14" x14ac:dyDescent="0.25">
      <c r="A244" t="str">
        <f>Licencje[[#This Row],[Kolumna1]]</f>
        <v>TYSZKIEWICZ Klaudia</v>
      </c>
      <c r="B244" t="s">
        <v>65</v>
      </c>
      <c r="C244" t="s">
        <v>1200</v>
      </c>
      <c r="D244">
        <v>2025</v>
      </c>
      <c r="E244" t="s">
        <v>193</v>
      </c>
      <c r="F244" t="s">
        <v>1201</v>
      </c>
      <c r="G244" t="s">
        <v>387</v>
      </c>
      <c r="H244" t="str">
        <f>_xlfn.TEXTJOIN(" ",1,[1]!Licencje[[#This Row],[Nazwisko]],[1]!Licencje[[#This Row],[Imię]])</f>
        <v>TYSZKIEWICZ Klaudia</v>
      </c>
      <c r="I244" s="16">
        <v>38937</v>
      </c>
      <c r="J244" t="s">
        <v>7</v>
      </c>
      <c r="K244" t="s">
        <v>1202</v>
      </c>
      <c r="L244" t="s">
        <v>1188</v>
      </c>
      <c r="M244" t="s">
        <v>1216</v>
      </c>
    </row>
    <row r="245" spans="1:14" x14ac:dyDescent="0.25">
      <c r="A245" t="str">
        <f>Licencje[[#This Row],[Kolumna1]]</f>
        <v>ORZOŁ Bartosz</v>
      </c>
      <c r="B245" t="s">
        <v>72</v>
      </c>
      <c r="C245" t="s">
        <v>1204</v>
      </c>
      <c r="D245">
        <v>2025</v>
      </c>
      <c r="E245" t="s">
        <v>105</v>
      </c>
      <c r="F245" t="s">
        <v>1205</v>
      </c>
      <c r="G245" t="s">
        <v>225</v>
      </c>
      <c r="H245" t="str">
        <f>_xlfn.TEXTJOIN(" ",1,[1]!Licencje[[#This Row],[Nazwisko]],[1]!Licencje[[#This Row],[Imię]])</f>
        <v>ORZOŁ Bartosz</v>
      </c>
      <c r="I245" s="16">
        <v>40881</v>
      </c>
      <c r="J245" t="s">
        <v>91</v>
      </c>
      <c r="L245" t="s">
        <v>93</v>
      </c>
      <c r="M245" t="s">
        <v>1221</v>
      </c>
      <c r="N245" t="s">
        <v>199</v>
      </c>
    </row>
    <row r="246" spans="1:14" x14ac:dyDescent="0.25">
      <c r="A246" t="str">
        <f>Licencje[[#This Row],[Kolumna1]]</f>
        <v>STEPANIUK Jaroslaw</v>
      </c>
      <c r="B246" t="s">
        <v>72</v>
      </c>
      <c r="C246" t="s">
        <v>1206</v>
      </c>
      <c r="D246">
        <v>2025</v>
      </c>
      <c r="E246" t="s">
        <v>105</v>
      </c>
      <c r="F246" t="s">
        <v>1207</v>
      </c>
      <c r="G246" t="s">
        <v>1208</v>
      </c>
      <c r="H246" t="str">
        <f>_xlfn.TEXTJOIN(" ",1,[1]!Licencje[[#This Row],[Nazwisko]],[1]!Licencje[[#This Row],[Imię]])</f>
        <v>STEPANIUK Jaroslaw</v>
      </c>
      <c r="I246" s="16">
        <v>40941</v>
      </c>
      <c r="J246" t="s">
        <v>139</v>
      </c>
      <c r="K246" t="s">
        <v>272</v>
      </c>
      <c r="L246" t="s">
        <v>208</v>
      </c>
      <c r="M246" t="s">
        <v>219</v>
      </c>
      <c r="N246" t="s">
        <v>199</v>
      </c>
    </row>
    <row r="247" spans="1:14" x14ac:dyDescent="0.25">
      <c r="A247" t="str">
        <f>Licencje[[#This Row],[Kolumna1]]</f>
        <v>GĄSIOROWSKI Sebastian</v>
      </c>
      <c r="B247" t="s">
        <v>72</v>
      </c>
      <c r="C247" t="s">
        <v>1209</v>
      </c>
      <c r="D247">
        <v>2025</v>
      </c>
      <c r="E247" t="s">
        <v>105</v>
      </c>
      <c r="F247" t="s">
        <v>1210</v>
      </c>
      <c r="G247" t="s">
        <v>334</v>
      </c>
      <c r="H247" t="str">
        <f>_xlfn.TEXTJOIN(" ",1,[1]!Licencje[[#This Row],[Nazwisko]],[1]!Licencje[[#This Row],[Imię]])</f>
        <v>GĄSIOROWSKI Sebastian</v>
      </c>
      <c r="I247" s="16">
        <v>41073</v>
      </c>
      <c r="J247" t="s">
        <v>139</v>
      </c>
      <c r="K247" t="s">
        <v>358</v>
      </c>
      <c r="L247" t="s">
        <v>208</v>
      </c>
      <c r="M247" t="s">
        <v>636</v>
      </c>
      <c r="N247" t="s">
        <v>260</v>
      </c>
    </row>
    <row r="248" spans="1:14" x14ac:dyDescent="0.25">
      <c r="A248" t="str">
        <f>Licencje[[#This Row],[Kolumna1]]</f>
        <v>GROCHOWSKA Bianka</v>
      </c>
      <c r="B248" t="s">
        <v>65</v>
      </c>
      <c r="C248" t="s">
        <v>1211</v>
      </c>
      <c r="D248">
        <v>2025</v>
      </c>
      <c r="E248" t="s">
        <v>188</v>
      </c>
      <c r="F248" t="s">
        <v>440</v>
      </c>
      <c r="G248" t="s">
        <v>159</v>
      </c>
      <c r="H248" t="str">
        <f>_xlfn.TEXTJOIN(" ",1,[1]!Licencje[[#This Row],[Nazwisko]],[1]!Licencje[[#This Row],[Imię]])</f>
        <v>GROCHOWSKA Bianka</v>
      </c>
      <c r="I248" s="16">
        <v>39885</v>
      </c>
      <c r="J248" t="s">
        <v>16</v>
      </c>
      <c r="L248" t="s">
        <v>645</v>
      </c>
      <c r="M248" t="s">
        <v>775</v>
      </c>
      <c r="N248" t="s">
        <v>260</v>
      </c>
    </row>
    <row r="249" spans="1:14" x14ac:dyDescent="0.25">
      <c r="A249" t="str">
        <f>Licencje[[#This Row],[Kolumna1]]</f>
        <v>PALUCH Marlena</v>
      </c>
      <c r="B249" t="s">
        <v>65</v>
      </c>
      <c r="C249" t="s">
        <v>1212</v>
      </c>
      <c r="D249">
        <v>2025</v>
      </c>
      <c r="E249" t="s">
        <v>105</v>
      </c>
      <c r="F249" t="s">
        <v>734</v>
      </c>
      <c r="G249" t="s">
        <v>929</v>
      </c>
      <c r="H249" t="str">
        <f>_xlfn.TEXTJOIN(" ",1,[1]!Licencje[[#This Row],[Nazwisko]],[1]!Licencje[[#This Row],[Imię]])</f>
        <v>PALUCH Marlena</v>
      </c>
      <c r="I249" s="16">
        <v>40808</v>
      </c>
      <c r="J249" t="s">
        <v>11</v>
      </c>
      <c r="K249" t="s">
        <v>1244</v>
      </c>
      <c r="L249" t="s">
        <v>982</v>
      </c>
      <c r="M249" t="s">
        <v>1228</v>
      </c>
      <c r="N249" t="s">
        <v>235</v>
      </c>
    </row>
    <row r="250" spans="1:14" x14ac:dyDescent="0.25">
      <c r="A250" t="str">
        <f>Licencje[[#This Row],[Kolumna1]]</f>
        <v>WOJCIECHOWSKA Maja</v>
      </c>
      <c r="B250" t="s">
        <v>65</v>
      </c>
      <c r="C250" t="s">
        <v>1213</v>
      </c>
      <c r="D250">
        <v>2025</v>
      </c>
      <c r="E250" t="s">
        <v>105</v>
      </c>
      <c r="F250" t="s">
        <v>961</v>
      </c>
      <c r="G250" t="s">
        <v>66</v>
      </c>
      <c r="H250" t="str">
        <f>_xlfn.TEXTJOIN(" ",1,[1]!Licencje[[#This Row],[Nazwisko]],[1]!Licencje[[#This Row],[Imię]])</f>
        <v>WOJCIECHOWSKA Maja</v>
      </c>
      <c r="I250" s="16">
        <v>41066</v>
      </c>
      <c r="J250" t="s">
        <v>211</v>
      </c>
      <c r="K250" t="s">
        <v>449</v>
      </c>
      <c r="L250" t="s">
        <v>199</v>
      </c>
      <c r="M250" t="s">
        <v>1232</v>
      </c>
      <c r="N250" t="s">
        <v>151</v>
      </c>
    </row>
    <row r="251" spans="1:14" x14ac:dyDescent="0.25">
      <c r="A251" t="str">
        <f>Licencje[[#This Row],[Kolumna1]]</f>
        <v>SZWAJKA Helena</v>
      </c>
      <c r="B251" t="s">
        <v>65</v>
      </c>
      <c r="C251" t="s">
        <v>1214</v>
      </c>
      <c r="D251">
        <v>2025</v>
      </c>
      <c r="E251" t="s">
        <v>105</v>
      </c>
      <c r="F251" t="s">
        <v>1215</v>
      </c>
      <c r="G251" t="s">
        <v>392</v>
      </c>
      <c r="H251" t="str">
        <f>_xlfn.TEXTJOIN(" ",1,[1]!Licencje[[#This Row],[Nazwisko]],[1]!Licencje[[#This Row],[Imię]])</f>
        <v>SZWAJKA Helena</v>
      </c>
      <c r="I251" s="16">
        <v>40980</v>
      </c>
      <c r="J251" t="s">
        <v>211</v>
      </c>
      <c r="K251" t="s">
        <v>1216</v>
      </c>
      <c r="N251" t="s">
        <v>1234</v>
      </c>
    </row>
    <row r="252" spans="1:14" x14ac:dyDescent="0.25">
      <c r="A252" t="str">
        <f>Licencje[[#This Row],[Kolumna1]]</f>
        <v>BIŁYK Pola</v>
      </c>
      <c r="B252" t="s">
        <v>65</v>
      </c>
      <c r="C252" t="s">
        <v>1219</v>
      </c>
      <c r="D252">
        <v>2025</v>
      </c>
      <c r="E252" t="s">
        <v>136</v>
      </c>
      <c r="F252" t="s">
        <v>1220</v>
      </c>
      <c r="G252" t="s">
        <v>110</v>
      </c>
      <c r="H252" t="str">
        <f>_xlfn.TEXTJOIN(" ",1,[1]!Licencje[[#This Row],[Nazwisko]],[1]!Licencje[[#This Row],[Imię]])</f>
        <v>BIŁYK Pola</v>
      </c>
      <c r="I252" s="16">
        <v>40251</v>
      </c>
      <c r="J252" t="s">
        <v>211</v>
      </c>
      <c r="K252" t="s">
        <v>1221</v>
      </c>
      <c r="L252" t="s">
        <v>199</v>
      </c>
      <c r="N252" t="s">
        <v>1234</v>
      </c>
    </row>
    <row r="253" spans="1:14" x14ac:dyDescent="0.25">
      <c r="A253" t="str">
        <f>Licencje[[#This Row],[Kolumna1]]</f>
        <v>JAROSZYŃSKI Szymon</v>
      </c>
      <c r="B253" t="s">
        <v>72</v>
      </c>
      <c r="C253" t="s">
        <v>1222</v>
      </c>
      <c r="D253">
        <v>2025</v>
      </c>
      <c r="E253" t="s">
        <v>105</v>
      </c>
      <c r="F253" t="s">
        <v>1223</v>
      </c>
      <c r="G253" t="s">
        <v>181</v>
      </c>
      <c r="H253" t="str">
        <f>_xlfn.TEXTJOIN(" ",1,[1]!Licencje[[#This Row],[Nazwisko]],[1]!Licencje[[#This Row],[Imię]])</f>
        <v>JAROSZYŃSKI Szymon</v>
      </c>
      <c r="I253" s="16">
        <v>40813</v>
      </c>
      <c r="J253" t="s">
        <v>211</v>
      </c>
      <c r="K253" t="s">
        <v>219</v>
      </c>
      <c r="L253" t="s">
        <v>199</v>
      </c>
      <c r="N253" t="s">
        <v>1234</v>
      </c>
    </row>
    <row r="254" spans="1:14" x14ac:dyDescent="0.25">
      <c r="A254" t="str">
        <f>Licencje[[#This Row],[Kolumna1]]</f>
        <v>PABON Adam</v>
      </c>
      <c r="B254" t="s">
        <v>72</v>
      </c>
      <c r="C254" t="s">
        <v>1224</v>
      </c>
      <c r="D254">
        <v>2025</v>
      </c>
      <c r="E254" t="s">
        <v>136</v>
      </c>
      <c r="F254" t="s">
        <v>1061</v>
      </c>
      <c r="G254" t="s">
        <v>145</v>
      </c>
      <c r="H254" t="str">
        <f>_xlfn.TEXTJOIN(" ",1,[1]!Licencje[[#This Row],[Nazwisko]],[1]!Licencje[[#This Row],[Imię]])</f>
        <v>PABON Adam</v>
      </c>
      <c r="I254" s="16">
        <v>40297</v>
      </c>
      <c r="J254" t="s">
        <v>6</v>
      </c>
      <c r="K254" t="s">
        <v>636</v>
      </c>
      <c r="L254" t="s">
        <v>260</v>
      </c>
      <c r="N254" t="s">
        <v>1234</v>
      </c>
    </row>
    <row r="255" spans="1:14" x14ac:dyDescent="0.25">
      <c r="A255" t="str">
        <f>Licencje[[#This Row],[Kolumna1]]</f>
        <v>STOJEK Gabriela</v>
      </c>
      <c r="B255" t="s">
        <v>65</v>
      </c>
      <c r="C255" t="s">
        <v>1225</v>
      </c>
      <c r="D255">
        <v>2025</v>
      </c>
      <c r="E255" t="s">
        <v>105</v>
      </c>
      <c r="F255" t="s">
        <v>1226</v>
      </c>
      <c r="G255" t="s">
        <v>158</v>
      </c>
      <c r="H255" t="str">
        <f>_xlfn.TEXTJOIN(" ",1,[1]!Licencje[[#This Row],[Nazwisko]],[1]!Licencje[[#This Row],[Imię]])</f>
        <v>STOJEK Gabriela</v>
      </c>
      <c r="I255" s="16">
        <v>40899</v>
      </c>
      <c r="J255" t="s">
        <v>774</v>
      </c>
      <c r="K255" t="s">
        <v>775</v>
      </c>
      <c r="L255" t="s">
        <v>260</v>
      </c>
      <c r="N255" t="s">
        <v>1234</v>
      </c>
    </row>
    <row r="256" spans="1:14" x14ac:dyDescent="0.25">
      <c r="A256" t="str">
        <f>Licencje[[#This Row],[Kolumna1]]</f>
        <v>LATUSZEK Amelia</v>
      </c>
      <c r="B256" t="s">
        <v>65</v>
      </c>
      <c r="C256" t="s">
        <v>1229</v>
      </c>
      <c r="D256">
        <v>2025</v>
      </c>
      <c r="E256" t="s">
        <v>258</v>
      </c>
      <c r="F256" t="s">
        <v>1230</v>
      </c>
      <c r="G256" t="s">
        <v>185</v>
      </c>
      <c r="H256" t="str">
        <f>_xlfn.TEXTJOIN(" ",1,[1]!Licencje[[#This Row],[Nazwisko]],[1]!Licencje[[#This Row],[Imię]])</f>
        <v>LATUSZEK Amelia</v>
      </c>
      <c r="I256" s="16">
        <v>40442</v>
      </c>
      <c r="J256" t="s">
        <v>4</v>
      </c>
      <c r="K256" t="s">
        <v>1228</v>
      </c>
      <c r="L256" t="s">
        <v>235</v>
      </c>
      <c r="N256" t="s">
        <v>1234</v>
      </c>
    </row>
    <row r="257" spans="1:14" x14ac:dyDescent="0.25">
      <c r="A257" t="str">
        <f>Licencje[[#This Row],[Kolumna1]]</f>
        <v>PISHCHALA Kiryl</v>
      </c>
      <c r="B257" t="s">
        <v>72</v>
      </c>
      <c r="C257" t="s">
        <v>1231</v>
      </c>
      <c r="D257">
        <v>2025</v>
      </c>
      <c r="E257" t="s">
        <v>136</v>
      </c>
      <c r="F257" t="s">
        <v>1336</v>
      </c>
      <c r="G257" t="s">
        <v>1337</v>
      </c>
      <c r="H257" t="str">
        <f>_xlfn.TEXTJOIN(" ",1,[1]!Licencje[[#This Row],[Nazwisko]],[1]!Licencje[[#This Row],[Imię]])</f>
        <v>PISHCHALA Kiryl</v>
      </c>
      <c r="I257" s="16">
        <v>40247</v>
      </c>
      <c r="J257" t="s">
        <v>1561</v>
      </c>
      <c r="K257" t="s">
        <v>1232</v>
      </c>
      <c r="L257" t="s">
        <v>151</v>
      </c>
      <c r="M257" t="s">
        <v>1348</v>
      </c>
      <c r="N257" t="s">
        <v>287</v>
      </c>
    </row>
    <row r="258" spans="1:14" x14ac:dyDescent="0.25">
      <c r="A258" t="str">
        <f>Licencje[[#This Row],[Kolumna1]]</f>
        <v>DOWGIERT Paweł</v>
      </c>
      <c r="B258" t="s">
        <v>72</v>
      </c>
      <c r="C258" t="s">
        <v>1233</v>
      </c>
      <c r="D258">
        <v>2025</v>
      </c>
      <c r="E258" t="s">
        <v>105</v>
      </c>
      <c r="F258" t="s">
        <v>1338</v>
      </c>
      <c r="G258" t="s">
        <v>73</v>
      </c>
      <c r="H258" t="str">
        <f>_xlfn.TEXTJOIN(" ",1,[1]!Licencje[[#This Row],[Nazwisko]],[1]!Licencje[[#This Row],[Imię]])</f>
        <v>DOWGIERT Paweł</v>
      </c>
      <c r="I258" s="16">
        <v>40990</v>
      </c>
      <c r="J258" t="s">
        <v>16</v>
      </c>
      <c r="L258" t="s">
        <v>1234</v>
      </c>
      <c r="N258" t="s">
        <v>2</v>
      </c>
    </row>
    <row r="259" spans="1:14" x14ac:dyDescent="0.25">
      <c r="A259" t="str">
        <f>Licencje[[#This Row],[Kolumna1]]</f>
        <v>HRYNIEWICKI Franciszek</v>
      </c>
      <c r="B259" t="s">
        <v>72</v>
      </c>
      <c r="C259" t="s">
        <v>1235</v>
      </c>
      <c r="D259">
        <v>2025</v>
      </c>
      <c r="E259" t="s">
        <v>105</v>
      </c>
      <c r="F259" t="s">
        <v>1236</v>
      </c>
      <c r="G259" t="s">
        <v>309</v>
      </c>
      <c r="H259" t="str">
        <f>_xlfn.TEXTJOIN(" ",1,[1]!Licencje[[#This Row],[Nazwisko]],[1]!Licencje[[#This Row],[Imię]])</f>
        <v>HRYNIEWICKI Franciszek</v>
      </c>
      <c r="I259" s="16">
        <v>40945</v>
      </c>
      <c r="J259" t="s">
        <v>16</v>
      </c>
      <c r="L259" t="s">
        <v>1234</v>
      </c>
      <c r="N259" t="s">
        <v>328</v>
      </c>
    </row>
    <row r="260" spans="1:14" x14ac:dyDescent="0.25">
      <c r="A260" t="str">
        <f>Licencje[[#This Row],[Kolumna1]]</f>
        <v>POROWSKI Maksymilian</v>
      </c>
      <c r="B260" t="s">
        <v>72</v>
      </c>
      <c r="C260" t="s">
        <v>1237</v>
      </c>
      <c r="D260">
        <v>2025</v>
      </c>
      <c r="E260" t="s">
        <v>105</v>
      </c>
      <c r="F260" t="s">
        <v>1238</v>
      </c>
      <c r="G260" t="s">
        <v>435</v>
      </c>
      <c r="H260" t="str">
        <f>_xlfn.TEXTJOIN(" ",1,[1]!Licencje[[#This Row],[Nazwisko]],[1]!Licencje[[#This Row],[Imię]])</f>
        <v>POROWSKI Maksymilian</v>
      </c>
      <c r="I260" s="16">
        <v>41025</v>
      </c>
      <c r="J260" t="s">
        <v>16</v>
      </c>
      <c r="L260" t="s">
        <v>1234</v>
      </c>
      <c r="N260" t="s">
        <v>328</v>
      </c>
    </row>
    <row r="261" spans="1:14" x14ac:dyDescent="0.25">
      <c r="A261" t="str">
        <f>Licencje[[#This Row],[Kolumna1]]</f>
        <v>WASILEWSKA Martyna</v>
      </c>
      <c r="B261" t="s">
        <v>65</v>
      </c>
      <c r="C261" t="s">
        <v>1239</v>
      </c>
      <c r="D261">
        <v>2025</v>
      </c>
      <c r="E261" t="s">
        <v>105</v>
      </c>
      <c r="F261" t="s">
        <v>1240</v>
      </c>
      <c r="G261" t="s">
        <v>170</v>
      </c>
      <c r="H261" t="str">
        <f>_xlfn.TEXTJOIN(" ",1,[1]!Licencje[[#This Row],[Nazwisko]],[1]!Licencje[[#This Row],[Imię]])</f>
        <v>WASILEWSKA Martyna</v>
      </c>
      <c r="I261" s="16">
        <v>41022</v>
      </c>
      <c r="J261" t="s">
        <v>16</v>
      </c>
      <c r="L261" t="s">
        <v>1234</v>
      </c>
      <c r="N261" t="s">
        <v>328</v>
      </c>
    </row>
    <row r="262" spans="1:14" x14ac:dyDescent="0.25">
      <c r="A262" t="str">
        <f>Licencje[[#This Row],[Kolumna1]]</f>
        <v>WĘCŁAWSKI Szymon</v>
      </c>
      <c r="B262" t="s">
        <v>72</v>
      </c>
      <c r="C262" t="s">
        <v>1241</v>
      </c>
      <c r="D262">
        <v>2025</v>
      </c>
      <c r="E262" t="s">
        <v>105</v>
      </c>
      <c r="F262" t="s">
        <v>1242</v>
      </c>
      <c r="G262" t="s">
        <v>181</v>
      </c>
      <c r="H262" t="str">
        <f>_xlfn.TEXTJOIN(" ",1,[1]!Licencje[[#This Row],[Nazwisko]],[1]!Licencje[[#This Row],[Imię]])</f>
        <v>WĘCŁAWSKI Szymon</v>
      </c>
      <c r="I262" s="16">
        <v>41037</v>
      </c>
      <c r="J262" t="s">
        <v>16</v>
      </c>
      <c r="L262" t="s">
        <v>1234</v>
      </c>
      <c r="M262" t="s">
        <v>455</v>
      </c>
      <c r="N262" t="s">
        <v>1100</v>
      </c>
    </row>
    <row r="263" spans="1:14" x14ac:dyDescent="0.25">
      <c r="A263" t="str">
        <f>Licencje[[#This Row],[Kolumna1]]</f>
        <v>SOŁTYSIAK Szymon</v>
      </c>
      <c r="B263" t="s">
        <v>72</v>
      </c>
      <c r="C263" t="s">
        <v>1243</v>
      </c>
      <c r="D263">
        <v>2025</v>
      </c>
      <c r="E263" t="s">
        <v>105</v>
      </c>
      <c r="F263" t="s">
        <v>251</v>
      </c>
      <c r="G263" t="s">
        <v>181</v>
      </c>
      <c r="H263" t="str">
        <f>_xlfn.TEXTJOIN(" ",1,[1]!Licencje[[#This Row],[Nazwisko]],[1]!Licencje[[#This Row],[Imię]])</f>
        <v>SOŁTYSIAK Szymon</v>
      </c>
      <c r="I263" s="16">
        <v>41003</v>
      </c>
      <c r="J263" t="s">
        <v>16</v>
      </c>
      <c r="L263" t="s">
        <v>1234</v>
      </c>
      <c r="M263" t="s">
        <v>272</v>
      </c>
      <c r="N263" t="s">
        <v>275</v>
      </c>
    </row>
    <row r="264" spans="1:14" x14ac:dyDescent="0.25">
      <c r="A264" t="str">
        <f>Licencje[[#This Row],[Kolumna1]]</f>
        <v>ZAGULSKI Igor</v>
      </c>
      <c r="B264" t="s">
        <v>72</v>
      </c>
      <c r="C264" t="s">
        <v>1346</v>
      </c>
      <c r="D264">
        <v>2025</v>
      </c>
      <c r="E264" t="s">
        <v>105</v>
      </c>
      <c r="F264" t="s">
        <v>1347</v>
      </c>
      <c r="G264" t="s">
        <v>176</v>
      </c>
      <c r="H264" t="str">
        <f>_xlfn.TEXTJOIN(" ",1,[1]!Licencje[[#This Row],[Nazwisko]],[1]!Licencje[[#This Row],[Imię]])</f>
        <v>ZAGULSKI Igor</v>
      </c>
      <c r="I264" s="16">
        <v>40900</v>
      </c>
      <c r="J264" t="s">
        <v>285</v>
      </c>
      <c r="K264" t="s">
        <v>1348</v>
      </c>
      <c r="L264" t="s">
        <v>287</v>
      </c>
      <c r="N264" t="s">
        <v>968</v>
      </c>
    </row>
    <row r="265" spans="1:14" x14ac:dyDescent="0.25">
      <c r="A265" t="str">
        <f>Licencje[[#This Row],[Kolumna1]]</f>
        <v>ŁUKASZEWICZ Przemysław</v>
      </c>
      <c r="B265" t="s">
        <v>72</v>
      </c>
      <c r="C265" t="s">
        <v>1349</v>
      </c>
      <c r="D265">
        <v>2025</v>
      </c>
      <c r="E265" t="s">
        <v>122</v>
      </c>
      <c r="F265" t="s">
        <v>1039</v>
      </c>
      <c r="G265" t="s">
        <v>351</v>
      </c>
      <c r="H265" t="str">
        <f>_xlfn.TEXTJOIN(" ",1,[1]!Licencje[[#This Row],[Nazwisko]],[1]!Licencje[[#This Row],[Imię]])</f>
        <v>ŁUKASZEWICZ Przemysław</v>
      </c>
      <c r="I265" s="16">
        <v>28662</v>
      </c>
      <c r="J265" t="s">
        <v>784</v>
      </c>
      <c r="L265" t="s">
        <v>2</v>
      </c>
      <c r="N265" t="s">
        <v>328</v>
      </c>
    </row>
    <row r="266" spans="1:14" x14ac:dyDescent="0.25">
      <c r="A266" t="str">
        <f>Licencje[[#This Row],[Kolumna1]]</f>
        <v>BIAŁEK Jakub</v>
      </c>
      <c r="B266" t="s">
        <v>72</v>
      </c>
      <c r="C266" t="s">
        <v>1350</v>
      </c>
      <c r="D266">
        <v>2025</v>
      </c>
      <c r="E266" t="s">
        <v>248</v>
      </c>
      <c r="F266" t="s">
        <v>1351</v>
      </c>
      <c r="G266" t="s">
        <v>132</v>
      </c>
      <c r="H266" t="str">
        <f>_xlfn.TEXTJOIN(" ",1,[1]!Licencje[[#This Row],[Nazwisko]],[1]!Licencje[[#This Row],[Imię]])</f>
        <v>BIAŁEK Jakub</v>
      </c>
      <c r="I266" s="16">
        <v>39549</v>
      </c>
      <c r="J266" t="s">
        <v>327</v>
      </c>
      <c r="L266" t="s">
        <v>328</v>
      </c>
      <c r="M266" t="s">
        <v>1056</v>
      </c>
      <c r="N266" t="s">
        <v>115</v>
      </c>
    </row>
    <row r="267" spans="1:14" x14ac:dyDescent="0.25">
      <c r="A267" t="str">
        <f>Licencje[[#This Row],[Kolumna1]]</f>
        <v>FOKS Gabriel</v>
      </c>
      <c r="B267" t="s">
        <v>72</v>
      </c>
      <c r="C267" t="s">
        <v>1352</v>
      </c>
      <c r="D267">
        <v>2025</v>
      </c>
      <c r="E267" t="s">
        <v>188</v>
      </c>
      <c r="F267" t="s">
        <v>801</v>
      </c>
      <c r="G267" t="s">
        <v>166</v>
      </c>
      <c r="H267" t="str">
        <f>_xlfn.TEXTJOIN(" ",1,[1]!Licencje[[#This Row],[Nazwisko]],[1]!Licencje[[#This Row],[Imię]])</f>
        <v>FOKS Gabriel</v>
      </c>
      <c r="I267" s="16">
        <v>39906</v>
      </c>
      <c r="J267" t="s">
        <v>327</v>
      </c>
      <c r="L267" t="s">
        <v>328</v>
      </c>
      <c r="N267" t="s">
        <v>434</v>
      </c>
    </row>
    <row r="268" spans="1:14" x14ac:dyDescent="0.25">
      <c r="A268" t="str">
        <f>Licencje[[#This Row],[Kolumna1]]</f>
        <v>KOSTRZEWA Hanna</v>
      </c>
      <c r="B268" t="s">
        <v>65</v>
      </c>
      <c r="C268" t="s">
        <v>1353</v>
      </c>
      <c r="D268">
        <v>2025</v>
      </c>
      <c r="E268" t="s">
        <v>188</v>
      </c>
      <c r="F268" t="s">
        <v>1104</v>
      </c>
      <c r="G268" t="s">
        <v>236</v>
      </c>
      <c r="H268" t="str">
        <f>_xlfn.TEXTJOIN(" ",1,[1]!Licencje[[#This Row],[Nazwisko]],[1]!Licencje[[#This Row],[Imię]])</f>
        <v>KOSTRZEWA Hanna</v>
      </c>
      <c r="I268" s="16">
        <v>39756</v>
      </c>
      <c r="J268" t="s">
        <v>327</v>
      </c>
      <c r="L268" t="s">
        <v>328</v>
      </c>
      <c r="M268" t="s">
        <v>1360</v>
      </c>
      <c r="N268" t="s">
        <v>1188</v>
      </c>
    </row>
    <row r="269" spans="1:14" x14ac:dyDescent="0.25">
      <c r="A269" t="str">
        <f>Licencje[[#This Row],[Kolumna1]]</f>
        <v>MICHALSKA Aleksandra</v>
      </c>
      <c r="B269" t="s">
        <v>65</v>
      </c>
      <c r="C269" t="s">
        <v>1354</v>
      </c>
      <c r="D269">
        <v>2025</v>
      </c>
      <c r="E269" t="s">
        <v>105</v>
      </c>
      <c r="F269" t="s">
        <v>146</v>
      </c>
      <c r="G269" t="s">
        <v>77</v>
      </c>
      <c r="H269" t="str">
        <f>_xlfn.TEXTJOIN(" ",1,[1]!Licencje[[#This Row],[Nazwisko]],[1]!Licencje[[#This Row],[Imię]])</f>
        <v>MICHALSKA Aleksandra</v>
      </c>
      <c r="I269" s="16">
        <v>40982</v>
      </c>
      <c r="J269" t="s">
        <v>14</v>
      </c>
      <c r="K269" t="s">
        <v>455</v>
      </c>
      <c r="L269" t="s">
        <v>1100</v>
      </c>
      <c r="M269" t="s">
        <v>1279</v>
      </c>
      <c r="N269" t="s">
        <v>199</v>
      </c>
    </row>
    <row r="270" spans="1:14" x14ac:dyDescent="0.25">
      <c r="A270" t="str">
        <f>Licencje[[#This Row],[Kolumna1]]</f>
        <v>SKŁADOWSKA Julia</v>
      </c>
      <c r="B270" t="s">
        <v>65</v>
      </c>
      <c r="C270" t="s">
        <v>1355</v>
      </c>
      <c r="D270">
        <v>2025</v>
      </c>
      <c r="E270" t="s">
        <v>105</v>
      </c>
      <c r="F270" t="s">
        <v>1356</v>
      </c>
      <c r="G270" t="s">
        <v>161</v>
      </c>
      <c r="H270" t="str">
        <f>_xlfn.TEXTJOIN(" ",1,[1]!Licencje[[#This Row],[Nazwisko]],[1]!Licencje[[#This Row],[Imię]])</f>
        <v>SKŁADOWSKA Julia</v>
      </c>
      <c r="I270" s="16">
        <v>40903</v>
      </c>
      <c r="J270" t="s">
        <v>207</v>
      </c>
      <c r="K270" t="s">
        <v>272</v>
      </c>
      <c r="L270" t="s">
        <v>275</v>
      </c>
      <c r="M270" t="s">
        <v>790</v>
      </c>
      <c r="N270" t="s">
        <v>1594</v>
      </c>
    </row>
    <row r="271" spans="1:14" x14ac:dyDescent="0.25">
      <c r="A271" t="str">
        <f>Licencje[[#This Row],[Kolumna1]]</f>
        <v>TAUDUL Marek</v>
      </c>
      <c r="B271" t="s">
        <v>72</v>
      </c>
      <c r="C271" t="s">
        <v>1907</v>
      </c>
      <c r="D271">
        <v>2025</v>
      </c>
      <c r="E271" t="s">
        <v>122</v>
      </c>
      <c r="F271" t="s">
        <v>1908</v>
      </c>
      <c r="G271" t="s">
        <v>601</v>
      </c>
      <c r="H271" t="str">
        <f>_xlfn.TEXTJOIN(" ",1,[1]!Licencje[[#This Row],[Nazwisko]],[1]!Licencje[[#This Row],[Imię]])</f>
        <v>TAUDUL Marek</v>
      </c>
      <c r="I271" s="16">
        <v>33266</v>
      </c>
      <c r="J271" t="s">
        <v>16</v>
      </c>
      <c r="M271" t="s">
        <v>972</v>
      </c>
      <c r="N271" t="s">
        <v>115</v>
      </c>
    </row>
    <row r="272" spans="1:14" x14ac:dyDescent="0.25">
      <c r="A272" t="str">
        <f>Licencje[[#This Row],[Kolumna1]]</f>
        <v>PIWOŃSKA-KOŚCIUCZYK Izabela</v>
      </c>
      <c r="B272" t="s">
        <v>65</v>
      </c>
      <c r="C272" t="s">
        <v>1909</v>
      </c>
      <c r="D272">
        <v>2025</v>
      </c>
      <c r="E272" t="s">
        <v>122</v>
      </c>
      <c r="F272" t="s">
        <v>1910</v>
      </c>
      <c r="G272" t="s">
        <v>1911</v>
      </c>
      <c r="H272" t="str">
        <f>_xlfn.TEXTJOIN(" ",1,[1]!Licencje[[#This Row],[Nazwisko]],[1]!Licencje[[#This Row],[Imię]])</f>
        <v>PIWOŃSKA-KOŚCIUCZYK Izabela</v>
      </c>
      <c r="I272" s="16">
        <v>28927</v>
      </c>
      <c r="J272" t="s">
        <v>16</v>
      </c>
      <c r="M272" t="s">
        <v>1361</v>
      </c>
      <c r="N272" t="s">
        <v>115</v>
      </c>
    </row>
    <row r="273" spans="1:14" x14ac:dyDescent="0.25">
      <c r="A273" t="str">
        <f>Licencje[[#This Row],[Kolumna1]]</f>
        <v>MENDALKA Katarzyna</v>
      </c>
      <c r="B273" t="s">
        <v>65</v>
      </c>
      <c r="C273" t="s">
        <v>1357</v>
      </c>
      <c r="D273">
        <v>2025</v>
      </c>
      <c r="E273" t="s">
        <v>258</v>
      </c>
      <c r="F273" t="s">
        <v>1358</v>
      </c>
      <c r="G273" t="s">
        <v>658</v>
      </c>
      <c r="H273" t="str">
        <f>_xlfn.TEXTJOIN(" ",1,[1]!Licencje[[#This Row],[Nazwisko]],[1]!Licencje[[#This Row],[Imię]])</f>
        <v>MENDALKA Katarzyna</v>
      </c>
      <c r="I273" s="16">
        <v>40377</v>
      </c>
      <c r="J273" t="s">
        <v>74</v>
      </c>
      <c r="L273" t="s">
        <v>968</v>
      </c>
      <c r="M273" t="s">
        <v>972</v>
      </c>
      <c r="N273" t="s">
        <v>115</v>
      </c>
    </row>
    <row r="274" spans="1:14" x14ac:dyDescent="0.25">
      <c r="A274" t="str">
        <f>Licencje[[#This Row],[Kolumna1]]</f>
        <v>SZTAMPKE Maja</v>
      </c>
      <c r="B274" t="s">
        <v>65</v>
      </c>
      <c r="C274" t="s">
        <v>1359</v>
      </c>
      <c r="D274">
        <v>2025</v>
      </c>
      <c r="E274" t="s">
        <v>188</v>
      </c>
      <c r="F274" t="s">
        <v>872</v>
      </c>
      <c r="G274" t="s">
        <v>66</v>
      </c>
      <c r="H274" t="str">
        <f>_xlfn.TEXTJOIN(" ",1,[1]!Licencje[[#This Row],[Nazwisko]],[1]!Licencje[[#This Row],[Imię]])</f>
        <v>SZTAMPKE Maja</v>
      </c>
      <c r="I274" s="16">
        <v>39836</v>
      </c>
      <c r="J274" t="s">
        <v>327</v>
      </c>
      <c r="L274" t="s">
        <v>328</v>
      </c>
      <c r="N274" t="s">
        <v>68</v>
      </c>
    </row>
    <row r="275" spans="1:14" x14ac:dyDescent="0.25">
      <c r="A275" t="str">
        <f>Licencje[[#This Row],[Kolumna1]]</f>
        <v>MOTAŁA Marek</v>
      </c>
      <c r="B275" t="s">
        <v>72</v>
      </c>
      <c r="C275" t="s">
        <v>1054</v>
      </c>
      <c r="D275">
        <v>2025</v>
      </c>
      <c r="E275" t="s">
        <v>258</v>
      </c>
      <c r="F275" t="s">
        <v>1055</v>
      </c>
      <c r="G275" t="s">
        <v>601</v>
      </c>
      <c r="H275" t="str">
        <f>_xlfn.TEXTJOIN(" ",1,[1]!Licencje[[#This Row],[Nazwisko]],[1]!Licencje[[#This Row],[Imię]])</f>
        <v>MOTAŁA Marek</v>
      </c>
      <c r="I275" s="16">
        <v>40710</v>
      </c>
      <c r="J275" t="s">
        <v>7</v>
      </c>
      <c r="K275" t="s">
        <v>1056</v>
      </c>
      <c r="L275" t="s">
        <v>115</v>
      </c>
      <c r="N275" t="s">
        <v>328</v>
      </c>
    </row>
    <row r="276" spans="1:14" x14ac:dyDescent="0.25">
      <c r="A276" t="str">
        <f>Licencje[[#This Row],[Kolumna1]]</f>
        <v>PALENCEUSZ Patryk</v>
      </c>
      <c r="B276" t="s">
        <v>72</v>
      </c>
      <c r="C276" t="s">
        <v>1062</v>
      </c>
      <c r="D276">
        <v>2025</v>
      </c>
      <c r="E276" t="s">
        <v>248</v>
      </c>
      <c r="F276" t="s">
        <v>118</v>
      </c>
      <c r="G276" t="s">
        <v>165</v>
      </c>
      <c r="H276" t="str">
        <f>_xlfn.TEXTJOIN(" ",1,[1]!Licencje[[#This Row],[Nazwisko]],[1]!Licencje[[#This Row],[Imię]])</f>
        <v>PALENCEUSZ Patryk</v>
      </c>
      <c r="I276" s="16">
        <v>39350</v>
      </c>
      <c r="J276" t="s">
        <v>16</v>
      </c>
      <c r="L276" t="s">
        <v>434</v>
      </c>
      <c r="N276" t="s">
        <v>69</v>
      </c>
    </row>
    <row r="277" spans="1:14" x14ac:dyDescent="0.25">
      <c r="A277" t="str">
        <f>Licencje[[#This Row],[Kolumna1]]</f>
        <v>WROŃSKA Oliwia</v>
      </c>
      <c r="B277" t="s">
        <v>65</v>
      </c>
      <c r="C277" t="s">
        <v>1096</v>
      </c>
      <c r="D277">
        <v>2025</v>
      </c>
      <c r="E277" t="s">
        <v>248</v>
      </c>
      <c r="F277" t="s">
        <v>962</v>
      </c>
      <c r="G277" t="s">
        <v>175</v>
      </c>
      <c r="H277" t="str">
        <f>_xlfn.TEXTJOIN(" ",1,[1]!Licencje[[#This Row],[Nazwisko]],[1]!Licencje[[#This Row],[Imię]])</f>
        <v>WROŃSKA Oliwia</v>
      </c>
      <c r="I277" s="16">
        <v>39530</v>
      </c>
      <c r="J277" t="s">
        <v>7</v>
      </c>
      <c r="K277" t="s">
        <v>1360</v>
      </c>
      <c r="L277" t="s">
        <v>1188</v>
      </c>
      <c r="N277" t="s">
        <v>69</v>
      </c>
    </row>
    <row r="278" spans="1:14" x14ac:dyDescent="0.25">
      <c r="A278" t="str">
        <f>Licencje[[#This Row],[Kolumna1]]</f>
        <v>BUDZAN Lena</v>
      </c>
      <c r="B278" t="s">
        <v>65</v>
      </c>
      <c r="C278" t="s">
        <v>979</v>
      </c>
      <c r="D278">
        <v>2025</v>
      </c>
      <c r="E278" t="s">
        <v>188</v>
      </c>
      <c r="F278" t="s">
        <v>563</v>
      </c>
      <c r="G278" t="s">
        <v>186</v>
      </c>
      <c r="H278" t="str">
        <f>_xlfn.TEXTJOIN(" ",1,[1]!Licencje[[#This Row],[Nazwisko]],[1]!Licencje[[#This Row],[Imię]])</f>
        <v>BUDZAN Lena</v>
      </c>
      <c r="I278" s="16">
        <v>39860</v>
      </c>
      <c r="J278" t="s">
        <v>211</v>
      </c>
      <c r="K278" t="s">
        <v>1279</v>
      </c>
      <c r="L278" t="s">
        <v>199</v>
      </c>
      <c r="M278" t="s">
        <v>359</v>
      </c>
      <c r="N278" t="s">
        <v>250</v>
      </c>
    </row>
    <row r="279" spans="1:14" x14ac:dyDescent="0.25">
      <c r="A279" t="str">
        <f>Licencje[[#This Row],[Kolumna1]]</f>
        <v>GIERCZAK Marek</v>
      </c>
      <c r="B279" t="s">
        <v>72</v>
      </c>
      <c r="C279" t="s">
        <v>1002</v>
      </c>
      <c r="D279">
        <v>2025</v>
      </c>
      <c r="E279" t="s">
        <v>70</v>
      </c>
      <c r="F279" t="s">
        <v>1003</v>
      </c>
      <c r="G279" t="s">
        <v>601</v>
      </c>
      <c r="H279" t="str">
        <f>_xlfn.TEXTJOIN(" ",1,[1]!Licencje[[#This Row],[Nazwisko]],[1]!Licencje[[#This Row],[Imię]])</f>
        <v>GIERCZAK Marek</v>
      </c>
      <c r="I279" s="16">
        <v>38724</v>
      </c>
      <c r="J279" t="s">
        <v>319</v>
      </c>
      <c r="K279" t="s">
        <v>790</v>
      </c>
      <c r="L279" t="s">
        <v>1594</v>
      </c>
      <c r="N279" t="s">
        <v>237</v>
      </c>
    </row>
    <row r="280" spans="1:14" x14ac:dyDescent="0.25">
      <c r="A280" t="str">
        <f>Licencje[[#This Row],[Kolumna1]]</f>
        <v>BARTOSIK Szymon</v>
      </c>
      <c r="B280" t="s">
        <v>72</v>
      </c>
      <c r="C280" t="s">
        <v>970</v>
      </c>
      <c r="D280">
        <v>2025</v>
      </c>
      <c r="E280" t="s">
        <v>105</v>
      </c>
      <c r="F280" t="s">
        <v>971</v>
      </c>
      <c r="G280" t="s">
        <v>181</v>
      </c>
      <c r="H280" t="str">
        <f>_xlfn.TEXTJOIN(" ",1,[1]!Licencje[[#This Row],[Nazwisko]],[1]!Licencje[[#This Row],[Imię]])</f>
        <v>BARTOSIK Szymon</v>
      </c>
      <c r="I280" s="16">
        <v>40867</v>
      </c>
      <c r="J280" t="s">
        <v>7</v>
      </c>
      <c r="K280" t="s">
        <v>972</v>
      </c>
      <c r="L280" t="s">
        <v>115</v>
      </c>
      <c r="M280" t="s">
        <v>544</v>
      </c>
      <c r="N280" t="s">
        <v>237</v>
      </c>
    </row>
    <row r="281" spans="1:14" x14ac:dyDescent="0.25">
      <c r="A281" t="str">
        <f>Licencje[[#This Row],[Kolumna1]]</f>
        <v>HABERA Roksana</v>
      </c>
      <c r="B281" t="s">
        <v>65</v>
      </c>
      <c r="C281" t="s">
        <v>1011</v>
      </c>
      <c r="D281">
        <v>2025</v>
      </c>
      <c r="E281" t="s">
        <v>136</v>
      </c>
      <c r="F281" t="s">
        <v>1012</v>
      </c>
      <c r="G281" t="s">
        <v>264</v>
      </c>
      <c r="H281" t="str">
        <f>_xlfn.TEXTJOIN(" ",1,[1]!Licencje[[#This Row],[Nazwisko]],[1]!Licencje[[#This Row],[Imię]])</f>
        <v>HABERA Roksana</v>
      </c>
      <c r="I281" s="16">
        <v>40129</v>
      </c>
      <c r="J281" t="s">
        <v>7</v>
      </c>
      <c r="K281" t="s">
        <v>1361</v>
      </c>
      <c r="L281" t="s">
        <v>115</v>
      </c>
      <c r="N281" t="s">
        <v>237</v>
      </c>
    </row>
    <row r="282" spans="1:14" x14ac:dyDescent="0.25">
      <c r="A282" t="str">
        <f>Licencje[[#This Row],[Kolumna1]]</f>
        <v>HOTAŁA Szymon</v>
      </c>
      <c r="B282" t="s">
        <v>72</v>
      </c>
      <c r="C282" t="s">
        <v>1016</v>
      </c>
      <c r="D282">
        <v>2025</v>
      </c>
      <c r="E282" t="s">
        <v>105</v>
      </c>
      <c r="F282" t="s">
        <v>1017</v>
      </c>
      <c r="G282" t="s">
        <v>181</v>
      </c>
      <c r="H282" t="str">
        <f>_xlfn.TEXTJOIN(" ",1,[1]!Licencje[[#This Row],[Nazwisko]],[1]!Licencje[[#This Row],[Imię]])</f>
        <v>HOTAŁA Szymon</v>
      </c>
      <c r="I282" s="16">
        <v>40935</v>
      </c>
      <c r="J282" t="s">
        <v>7</v>
      </c>
      <c r="K282" t="s">
        <v>972</v>
      </c>
      <c r="L282" t="s">
        <v>115</v>
      </c>
      <c r="M282" t="s">
        <v>1025</v>
      </c>
      <c r="N282" t="s">
        <v>1772</v>
      </c>
    </row>
    <row r="283" spans="1:14" x14ac:dyDescent="0.25">
      <c r="A283" t="str">
        <f>Licencje[[#This Row],[Kolumna1]]</f>
        <v>JAGNISZCZAK Aleksandra</v>
      </c>
      <c r="B283" t="s">
        <v>65</v>
      </c>
      <c r="C283" t="s">
        <v>1021</v>
      </c>
      <c r="D283">
        <v>2025</v>
      </c>
      <c r="E283" t="s">
        <v>105</v>
      </c>
      <c r="F283" t="s">
        <v>1022</v>
      </c>
      <c r="G283" t="s">
        <v>77</v>
      </c>
      <c r="H283" t="str">
        <f>_xlfn.TEXTJOIN(" ",1,[1]!Licencje[[#This Row],[Nazwisko]],[1]!Licencje[[#This Row],[Imię]])</f>
        <v>JAGNISZCZAK Aleksandra</v>
      </c>
      <c r="I283" s="16">
        <v>40998</v>
      </c>
      <c r="J283" t="s">
        <v>67</v>
      </c>
      <c r="L283" t="s">
        <v>68</v>
      </c>
      <c r="M283" t="s">
        <v>1010</v>
      </c>
      <c r="N283" t="s">
        <v>1772</v>
      </c>
    </row>
    <row r="284" spans="1:14" x14ac:dyDescent="0.25">
      <c r="A284" t="str">
        <f>Licencje[[#This Row],[Kolumna1]]</f>
        <v>WYSZYŃSKA Krystyna</v>
      </c>
      <c r="B284" t="s">
        <v>65</v>
      </c>
      <c r="C284" t="s">
        <v>1097</v>
      </c>
      <c r="D284">
        <v>2025</v>
      </c>
      <c r="E284" t="s">
        <v>248</v>
      </c>
      <c r="F284" t="s">
        <v>1098</v>
      </c>
      <c r="G284" t="s">
        <v>797</v>
      </c>
      <c r="H284" t="str">
        <f>_xlfn.TEXTJOIN(" ",1,[1]!Licencje[[#This Row],[Nazwisko]],[1]!Licencje[[#This Row],[Imię]])</f>
        <v>WYSZYŃSKA Krystyna</v>
      </c>
      <c r="I284" s="16">
        <v>39588</v>
      </c>
      <c r="J284" t="s">
        <v>327</v>
      </c>
      <c r="L284" t="s">
        <v>328</v>
      </c>
      <c r="M284" t="s">
        <v>1070</v>
      </c>
      <c r="N284" t="s">
        <v>1772</v>
      </c>
    </row>
    <row r="285" spans="1:14" x14ac:dyDescent="0.25">
      <c r="A285" t="str">
        <f>Licencje[[#This Row],[Kolumna1]]</f>
        <v>BIELONKO Marta</v>
      </c>
      <c r="B285" t="s">
        <v>65</v>
      </c>
      <c r="C285" t="s">
        <v>975</v>
      </c>
      <c r="D285">
        <v>2025</v>
      </c>
      <c r="E285" t="s">
        <v>258</v>
      </c>
      <c r="F285" t="s">
        <v>976</v>
      </c>
      <c r="G285" t="s">
        <v>129</v>
      </c>
      <c r="H285" t="str">
        <f>_xlfn.TEXTJOIN(" ",1,[1]!Licencje[[#This Row],[Nazwisko]],[1]!Licencje[[#This Row],[Imię]])</f>
        <v>BIELONKO Marta</v>
      </c>
      <c r="I285" s="16">
        <v>40630</v>
      </c>
      <c r="J285" t="s">
        <v>16</v>
      </c>
      <c r="L285" t="s">
        <v>69</v>
      </c>
      <c r="N285" t="s">
        <v>282</v>
      </c>
    </row>
    <row r="286" spans="1:14" x14ac:dyDescent="0.25">
      <c r="A286" t="str">
        <f>Licencje[[#This Row],[Kolumna1]]</f>
        <v>DRYL Pola</v>
      </c>
      <c r="B286" t="s">
        <v>65</v>
      </c>
      <c r="C286" t="s">
        <v>993</v>
      </c>
      <c r="D286">
        <v>2025</v>
      </c>
      <c r="E286" t="s">
        <v>258</v>
      </c>
      <c r="F286" t="s">
        <v>994</v>
      </c>
      <c r="G286" t="s">
        <v>110</v>
      </c>
      <c r="H286" t="str">
        <f>_xlfn.TEXTJOIN(" ",1,[1]!Licencje[[#This Row],[Nazwisko]],[1]!Licencje[[#This Row],[Imię]])</f>
        <v>DRYL Pola</v>
      </c>
      <c r="I286" s="16">
        <v>40688</v>
      </c>
      <c r="J286" t="s">
        <v>16</v>
      </c>
      <c r="L286" t="s">
        <v>69</v>
      </c>
      <c r="M286" t="s">
        <v>783</v>
      </c>
      <c r="N286" t="s">
        <v>282</v>
      </c>
    </row>
    <row r="287" spans="1:14" x14ac:dyDescent="0.25">
      <c r="A287" t="str">
        <f>Licencje[[#This Row],[Kolumna1]]</f>
        <v>GOŁOS Julia</v>
      </c>
      <c r="B287" t="s">
        <v>65</v>
      </c>
      <c r="C287" t="s">
        <v>1004</v>
      </c>
      <c r="D287">
        <v>2025</v>
      </c>
      <c r="E287" t="s">
        <v>188</v>
      </c>
      <c r="F287" t="s">
        <v>370</v>
      </c>
      <c r="G287" t="s">
        <v>161</v>
      </c>
      <c r="H287" t="str">
        <f>_xlfn.TEXTJOIN(" ",1,[1]!Licencje[[#This Row],[Nazwisko]],[1]!Licencje[[#This Row],[Imię]])</f>
        <v>GOŁOS Julia</v>
      </c>
      <c r="I287" s="16">
        <v>39700</v>
      </c>
      <c r="J287" t="s">
        <v>139</v>
      </c>
      <c r="K287" t="s">
        <v>359</v>
      </c>
      <c r="L287" t="s">
        <v>250</v>
      </c>
      <c r="M287" t="s">
        <v>150</v>
      </c>
      <c r="N287" t="s">
        <v>1188</v>
      </c>
    </row>
    <row r="288" spans="1:14" x14ac:dyDescent="0.25">
      <c r="A288" t="str">
        <f>Licencje[[#This Row],[Kolumna1]]</f>
        <v>POLAK Julia</v>
      </c>
      <c r="B288" t="s">
        <v>65</v>
      </c>
      <c r="C288" t="s">
        <v>1063</v>
      </c>
      <c r="D288">
        <v>2025</v>
      </c>
      <c r="E288" t="s">
        <v>248</v>
      </c>
      <c r="F288" t="s">
        <v>111</v>
      </c>
      <c r="G288" t="s">
        <v>161</v>
      </c>
      <c r="H288" t="str">
        <f>_xlfn.TEXTJOIN(" ",1,[1]!Licencje[[#This Row],[Nazwisko]],[1]!Licencje[[#This Row],[Imię]])</f>
        <v>POLAK Julia</v>
      </c>
      <c r="I288" s="16">
        <v>39418</v>
      </c>
      <c r="J288" t="s">
        <v>139</v>
      </c>
      <c r="L288" t="s">
        <v>237</v>
      </c>
      <c r="M288" t="s">
        <v>1052</v>
      </c>
      <c r="N288" t="s">
        <v>287</v>
      </c>
    </row>
    <row r="289" spans="1:14" x14ac:dyDescent="0.25">
      <c r="A289" t="str">
        <f>Licencje[[#This Row],[Kolumna1]]</f>
        <v>POLAK Roksana</v>
      </c>
      <c r="B289" t="s">
        <v>65</v>
      </c>
      <c r="C289" t="s">
        <v>1064</v>
      </c>
      <c r="D289">
        <v>2025</v>
      </c>
      <c r="E289" t="s">
        <v>258</v>
      </c>
      <c r="F289" t="s">
        <v>111</v>
      </c>
      <c r="G289" t="s">
        <v>264</v>
      </c>
      <c r="H289" t="str">
        <f>_xlfn.TEXTJOIN(" ",1,[1]!Licencje[[#This Row],[Nazwisko]],[1]!Licencje[[#This Row],[Imię]])</f>
        <v>POLAK Roksana</v>
      </c>
      <c r="I289" s="16">
        <v>40382</v>
      </c>
      <c r="J289" t="s">
        <v>139</v>
      </c>
      <c r="K289" t="s">
        <v>544</v>
      </c>
      <c r="L289" t="s">
        <v>237</v>
      </c>
      <c r="M289" t="s">
        <v>988</v>
      </c>
      <c r="N289" t="s">
        <v>199</v>
      </c>
    </row>
    <row r="290" spans="1:14" x14ac:dyDescent="0.25">
      <c r="A290" t="str">
        <f>Licencje[[#This Row],[Kolumna1]]</f>
        <v>MARCINIAK Eryk</v>
      </c>
      <c r="B290" t="s">
        <v>72</v>
      </c>
      <c r="C290" t="s">
        <v>1040</v>
      </c>
      <c r="D290">
        <v>2025</v>
      </c>
      <c r="E290" t="s">
        <v>70</v>
      </c>
      <c r="F290" t="s">
        <v>352</v>
      </c>
      <c r="G290" t="s">
        <v>202</v>
      </c>
      <c r="H290" t="str">
        <f>_xlfn.TEXTJOIN(" ",1,[1]!Licencje[[#This Row],[Nazwisko]],[1]!Licencje[[#This Row],[Imię]])</f>
        <v>MARCINIAK Eryk</v>
      </c>
      <c r="I290" s="16">
        <v>38833</v>
      </c>
      <c r="J290" t="s">
        <v>139</v>
      </c>
      <c r="L290" t="s">
        <v>237</v>
      </c>
      <c r="M290" t="s">
        <v>479</v>
      </c>
      <c r="N290" t="s">
        <v>1400</v>
      </c>
    </row>
    <row r="291" spans="1:14" x14ac:dyDescent="0.25">
      <c r="A291" t="str">
        <f>Licencje[[#This Row],[Kolumna1]]</f>
        <v>JASTRZĘBSKA Olga</v>
      </c>
      <c r="B291" t="s">
        <v>65</v>
      </c>
      <c r="C291" t="s">
        <v>1023</v>
      </c>
      <c r="D291">
        <v>2025</v>
      </c>
      <c r="E291" t="s">
        <v>258</v>
      </c>
      <c r="F291" t="s">
        <v>1024</v>
      </c>
      <c r="G291" t="s">
        <v>182</v>
      </c>
      <c r="H291" t="str">
        <f>_xlfn.TEXTJOIN(" ",1,[1]!Licencje[[#This Row],[Nazwisko]],[1]!Licencje[[#This Row],[Imię]])</f>
        <v>JASTRZĘBSKA Olga</v>
      </c>
      <c r="I291" s="16">
        <v>40535</v>
      </c>
      <c r="J291" t="s">
        <v>4</v>
      </c>
      <c r="K291" t="s">
        <v>1025</v>
      </c>
      <c r="L291" t="s">
        <v>1772</v>
      </c>
      <c r="M291" t="s">
        <v>980</v>
      </c>
      <c r="N291" t="s">
        <v>982</v>
      </c>
    </row>
    <row r="292" spans="1:14" x14ac:dyDescent="0.25">
      <c r="A292" t="str">
        <f>Licencje[[#This Row],[Kolumna1]]</f>
        <v>GRUSZKA Grzegorz</v>
      </c>
      <c r="B292" t="s">
        <v>72</v>
      </c>
      <c r="C292" t="s">
        <v>1008</v>
      </c>
      <c r="D292">
        <v>2025</v>
      </c>
      <c r="E292" t="s">
        <v>105</v>
      </c>
      <c r="F292" t="s">
        <v>1009</v>
      </c>
      <c r="G292" t="s">
        <v>473</v>
      </c>
      <c r="H292" t="str">
        <f>_xlfn.TEXTJOIN(" ",1,[1]!Licencje[[#This Row],[Nazwisko]],[1]!Licencje[[#This Row],[Imię]])</f>
        <v>GRUSZKA Grzegorz</v>
      </c>
      <c r="I292" s="16">
        <v>41022</v>
      </c>
      <c r="J292" t="s">
        <v>4</v>
      </c>
      <c r="K292" t="s">
        <v>1010</v>
      </c>
      <c r="L292" t="s">
        <v>1772</v>
      </c>
      <c r="N292" t="s">
        <v>69</v>
      </c>
    </row>
    <row r="293" spans="1:14" x14ac:dyDescent="0.25">
      <c r="A293" t="str">
        <f>Licencje[[#This Row],[Kolumna1]]</f>
        <v>RUTKOWSKA Nina</v>
      </c>
      <c r="B293" t="s">
        <v>65</v>
      </c>
      <c r="C293" t="s">
        <v>1069</v>
      </c>
      <c r="D293">
        <v>2025</v>
      </c>
      <c r="E293" t="s">
        <v>258</v>
      </c>
      <c r="F293" t="s">
        <v>428</v>
      </c>
      <c r="G293" t="s">
        <v>542</v>
      </c>
      <c r="H293" t="str">
        <f>_xlfn.TEXTJOIN(" ",1,[1]!Licencje[[#This Row],[Nazwisko]],[1]!Licencje[[#This Row],[Imię]])</f>
        <v>RUTKOWSKA Nina</v>
      </c>
      <c r="I293" s="16">
        <v>40426</v>
      </c>
      <c r="J293" t="s">
        <v>4</v>
      </c>
      <c r="K293" t="s">
        <v>1070</v>
      </c>
      <c r="L293" t="s">
        <v>1772</v>
      </c>
      <c r="N293" t="s">
        <v>69</v>
      </c>
    </row>
    <row r="294" spans="1:14" x14ac:dyDescent="0.25">
      <c r="A294" t="str">
        <f>Licencje[[#This Row],[Kolumna1]]</f>
        <v>DĄBROWSKA Wiktoria</v>
      </c>
      <c r="B294" t="s">
        <v>65</v>
      </c>
      <c r="C294" t="s">
        <v>989</v>
      </c>
      <c r="D294">
        <v>2025</v>
      </c>
      <c r="E294" t="s">
        <v>193</v>
      </c>
      <c r="F294" t="s">
        <v>725</v>
      </c>
      <c r="G294" t="s">
        <v>197</v>
      </c>
      <c r="H294" t="str">
        <f>_xlfn.TEXTJOIN(" ",1,[1]!Licencje[[#This Row],[Nazwisko]],[1]!Licencje[[#This Row],[Imię]])</f>
        <v>DĄBROWSKA Wiktoria</v>
      </c>
      <c r="I294" s="16">
        <v>38942</v>
      </c>
      <c r="J294" t="s">
        <v>12</v>
      </c>
      <c r="L294" t="s">
        <v>282</v>
      </c>
      <c r="N294" t="s">
        <v>69</v>
      </c>
    </row>
    <row r="295" spans="1:14" x14ac:dyDescent="0.25">
      <c r="A295" t="str">
        <f>Licencje[[#This Row],[Kolumna1]]</f>
        <v>WEŁNICKI Mateusz</v>
      </c>
      <c r="B295" t="s">
        <v>72</v>
      </c>
      <c r="C295" t="s">
        <v>1091</v>
      </c>
      <c r="D295">
        <v>2025</v>
      </c>
      <c r="E295" t="s">
        <v>188</v>
      </c>
      <c r="F295" t="s">
        <v>554</v>
      </c>
      <c r="G295" t="s">
        <v>134</v>
      </c>
      <c r="H295" t="str">
        <f>_xlfn.TEXTJOIN(" ",1,[1]!Licencje[[#This Row],[Nazwisko]],[1]!Licencje[[#This Row],[Imię]])</f>
        <v>WEŁNICKI Mateusz</v>
      </c>
      <c r="I295" s="16">
        <v>39796</v>
      </c>
      <c r="J295" t="s">
        <v>12</v>
      </c>
      <c r="K295" t="s">
        <v>783</v>
      </c>
      <c r="L295" t="s">
        <v>282</v>
      </c>
      <c r="N295" t="s">
        <v>69</v>
      </c>
    </row>
    <row r="296" spans="1:14" x14ac:dyDescent="0.25">
      <c r="A296" t="str">
        <f>Licencje[[#This Row],[Kolumna1]]</f>
        <v>HUCIK Lena</v>
      </c>
      <c r="B296" t="s">
        <v>65</v>
      </c>
      <c r="C296" t="s">
        <v>1019</v>
      </c>
      <c r="D296">
        <v>2025</v>
      </c>
      <c r="E296" t="s">
        <v>248</v>
      </c>
      <c r="F296" t="s">
        <v>1020</v>
      </c>
      <c r="G296" t="s">
        <v>186</v>
      </c>
      <c r="H296" t="str">
        <f>_xlfn.TEXTJOIN(" ",1,[1]!Licencje[[#This Row],[Nazwisko]],[1]!Licencje[[#This Row],[Imię]])</f>
        <v>HUCIK Lena</v>
      </c>
      <c r="I296" s="16">
        <v>39599</v>
      </c>
      <c r="J296" t="s">
        <v>7</v>
      </c>
      <c r="K296" t="s">
        <v>150</v>
      </c>
      <c r="L296" t="s">
        <v>1188</v>
      </c>
      <c r="N296" t="s">
        <v>69</v>
      </c>
    </row>
    <row r="297" spans="1:14" x14ac:dyDescent="0.25">
      <c r="A297" t="str">
        <f>Licencje[[#This Row],[Kolumna1]]</f>
        <v>MILEWSKI Mikołaj</v>
      </c>
      <c r="B297" t="s">
        <v>72</v>
      </c>
      <c r="C297" t="s">
        <v>1050</v>
      </c>
      <c r="D297">
        <v>2025</v>
      </c>
      <c r="E297" t="s">
        <v>258</v>
      </c>
      <c r="F297" t="s">
        <v>1051</v>
      </c>
      <c r="G297" t="s">
        <v>267</v>
      </c>
      <c r="H297" t="str">
        <f>_xlfn.TEXTJOIN(" ",1,[1]!Licencje[[#This Row],[Nazwisko]],[1]!Licencje[[#This Row],[Imię]])</f>
        <v>MILEWSKI Mikołaj</v>
      </c>
      <c r="I297" s="16">
        <v>40522</v>
      </c>
      <c r="J297" t="s">
        <v>285</v>
      </c>
      <c r="K297" t="s">
        <v>1052</v>
      </c>
      <c r="L297" t="s">
        <v>287</v>
      </c>
      <c r="N297" t="s">
        <v>69</v>
      </c>
    </row>
    <row r="298" spans="1:14" x14ac:dyDescent="0.25">
      <c r="A298" t="str">
        <f>Licencje[[#This Row],[Kolumna1]]</f>
        <v>WARAKOMSKA Magdalena</v>
      </c>
      <c r="B298" t="s">
        <v>65</v>
      </c>
      <c r="C298" t="s">
        <v>1912</v>
      </c>
      <c r="D298">
        <v>2025</v>
      </c>
      <c r="E298" t="s">
        <v>122</v>
      </c>
      <c r="F298" t="s">
        <v>1913</v>
      </c>
      <c r="G298" t="s">
        <v>200</v>
      </c>
      <c r="H298" t="str">
        <f>_xlfn.TEXTJOIN(" ",1,[1]!Licencje[[#This Row],[Nazwisko]],[1]!Licencje[[#This Row],[Imię]])</f>
        <v>WARAKOMSKA Magdalena</v>
      </c>
      <c r="I298" s="16">
        <v>35516</v>
      </c>
      <c r="J298" t="s">
        <v>16</v>
      </c>
      <c r="L298" t="s">
        <v>434</v>
      </c>
      <c r="N298" t="s">
        <v>69</v>
      </c>
    </row>
    <row r="299" spans="1:14" x14ac:dyDescent="0.25">
      <c r="A299" t="str">
        <f>Licencje[[#This Row],[Kolumna1]]</f>
        <v>CZECH Dominika</v>
      </c>
      <c r="B299" t="s">
        <v>65</v>
      </c>
      <c r="C299" t="s">
        <v>986</v>
      </c>
      <c r="D299">
        <v>2025</v>
      </c>
      <c r="E299" t="s">
        <v>258</v>
      </c>
      <c r="F299" t="s">
        <v>987</v>
      </c>
      <c r="G299" t="s">
        <v>230</v>
      </c>
      <c r="H299" t="str">
        <f>_xlfn.TEXTJOIN(" ",1,[1]!Licencje[[#This Row],[Nazwisko]],[1]!Licencje[[#This Row],[Imię]])</f>
        <v>CZECH Dominika</v>
      </c>
      <c r="I299" s="16">
        <v>40484</v>
      </c>
      <c r="J299" t="s">
        <v>211</v>
      </c>
      <c r="K299" t="s">
        <v>988</v>
      </c>
      <c r="L299" t="s">
        <v>199</v>
      </c>
      <c r="N299" t="s">
        <v>69</v>
      </c>
    </row>
    <row r="300" spans="1:14" x14ac:dyDescent="0.25">
      <c r="A300" t="str">
        <f>Licencje[[#This Row],[Kolumna1]]</f>
        <v>MAŚLAK Julia</v>
      </c>
      <c r="B300" t="s">
        <v>65</v>
      </c>
      <c r="C300" t="s">
        <v>1044</v>
      </c>
      <c r="D300">
        <v>2025</v>
      </c>
      <c r="E300" t="s">
        <v>105</v>
      </c>
      <c r="F300" t="s">
        <v>1045</v>
      </c>
      <c r="G300" t="s">
        <v>161</v>
      </c>
      <c r="H300" t="str">
        <f>_xlfn.TEXTJOIN(" ",1,[1]!Licencje[[#This Row],[Nazwisko]],[1]!Licencje[[#This Row],[Imię]])</f>
        <v>MAŚLAK Julia</v>
      </c>
      <c r="I300" s="16">
        <v>41040</v>
      </c>
      <c r="J300" t="s">
        <v>11</v>
      </c>
      <c r="K300" t="s">
        <v>479</v>
      </c>
      <c r="L300" t="s">
        <v>1400</v>
      </c>
      <c r="N300" t="s">
        <v>69</v>
      </c>
    </row>
    <row r="301" spans="1:14" x14ac:dyDescent="0.25">
      <c r="A301" t="str">
        <f>Licencje[[#This Row],[Kolumna1]]</f>
        <v>MIERZWA Szymon</v>
      </c>
      <c r="B301" t="s">
        <v>72</v>
      </c>
      <c r="C301" t="s">
        <v>1048</v>
      </c>
      <c r="D301">
        <v>2025</v>
      </c>
      <c r="E301" t="s">
        <v>105</v>
      </c>
      <c r="F301" t="s">
        <v>927</v>
      </c>
      <c r="G301" t="s">
        <v>181</v>
      </c>
      <c r="H301" t="str">
        <f>_xlfn.TEXTJOIN(" ",1,[1]!Licencje[[#This Row],[Nazwisko]],[1]!Licencje[[#This Row],[Imię]])</f>
        <v>MIERZWA Szymon</v>
      </c>
      <c r="I301" s="16">
        <v>40827</v>
      </c>
      <c r="J301" t="s">
        <v>11</v>
      </c>
      <c r="K301" t="s">
        <v>980</v>
      </c>
      <c r="L301" t="s">
        <v>982</v>
      </c>
      <c r="M301" t="s">
        <v>219</v>
      </c>
      <c r="N301" t="s">
        <v>199</v>
      </c>
    </row>
    <row r="302" spans="1:14" x14ac:dyDescent="0.25">
      <c r="A302" t="str">
        <f>Licencje[[#This Row],[Kolumna1]]</f>
        <v>GRABOWSKA Eliza</v>
      </c>
      <c r="B302" t="s">
        <v>65</v>
      </c>
      <c r="C302" t="s">
        <v>1005</v>
      </c>
      <c r="D302">
        <v>2025</v>
      </c>
      <c r="E302" t="s">
        <v>105</v>
      </c>
      <c r="F302" t="s">
        <v>1006</v>
      </c>
      <c r="G302" t="s">
        <v>1007</v>
      </c>
      <c r="H302" t="str">
        <f>_xlfn.TEXTJOIN(" ",1,[1]!Licencje[[#This Row],[Nazwisko]],[1]!Licencje[[#This Row],[Imię]])</f>
        <v>GRABOWSKA Eliza</v>
      </c>
      <c r="I302" s="16">
        <v>40891</v>
      </c>
      <c r="J302" t="s">
        <v>16</v>
      </c>
      <c r="L302" t="s">
        <v>69</v>
      </c>
      <c r="M302" t="s">
        <v>142</v>
      </c>
      <c r="N302" t="s">
        <v>275</v>
      </c>
    </row>
    <row r="303" spans="1:14" x14ac:dyDescent="0.25">
      <c r="A303" t="str">
        <f>Licencje[[#This Row],[Kolumna1]]</f>
        <v>KRUK Małgorzata</v>
      </c>
      <c r="B303" t="s">
        <v>65</v>
      </c>
      <c r="C303" t="s">
        <v>1028</v>
      </c>
      <c r="D303">
        <v>2025</v>
      </c>
      <c r="E303" t="s">
        <v>105</v>
      </c>
      <c r="F303" t="s">
        <v>1027</v>
      </c>
      <c r="G303" t="s">
        <v>367</v>
      </c>
      <c r="H303" t="str">
        <f>_xlfn.TEXTJOIN(" ",1,[1]!Licencje[[#This Row],[Nazwisko]],[1]!Licencje[[#This Row],[Imię]])</f>
        <v>KRUK Małgorzata</v>
      </c>
      <c r="I303" s="16">
        <v>40759</v>
      </c>
      <c r="J303" t="s">
        <v>16</v>
      </c>
      <c r="L303" t="s">
        <v>69</v>
      </c>
      <c r="M303" t="s">
        <v>150</v>
      </c>
      <c r="N303" t="s">
        <v>260</v>
      </c>
    </row>
    <row r="304" spans="1:14" x14ac:dyDescent="0.25">
      <c r="A304" t="str">
        <f>Licencje[[#This Row],[Kolumna1]]</f>
        <v>KUCZYŃSKI Kajetan</v>
      </c>
      <c r="B304" t="s">
        <v>72</v>
      </c>
      <c r="C304" t="s">
        <v>1030</v>
      </c>
      <c r="D304">
        <v>2025</v>
      </c>
      <c r="E304" t="s">
        <v>258</v>
      </c>
      <c r="F304" t="s">
        <v>671</v>
      </c>
      <c r="G304" t="s">
        <v>894</v>
      </c>
      <c r="H304" t="str">
        <f>_xlfn.TEXTJOIN(" ",1,[1]!Licencje[[#This Row],[Nazwisko]],[1]!Licencje[[#This Row],[Imię]])</f>
        <v>KUCZYŃSKI Kajetan</v>
      </c>
      <c r="I304" s="16">
        <v>40661</v>
      </c>
      <c r="J304" t="s">
        <v>16</v>
      </c>
      <c r="L304" t="s">
        <v>69</v>
      </c>
      <c r="M304" t="s">
        <v>229</v>
      </c>
      <c r="N304" t="s">
        <v>260</v>
      </c>
    </row>
    <row r="305" spans="1:14" x14ac:dyDescent="0.25">
      <c r="A305" t="str">
        <f>Licencje[[#This Row],[Kolumna1]]</f>
        <v>ŁUKASZEWICZ Kuba</v>
      </c>
      <c r="B305" t="s">
        <v>72</v>
      </c>
      <c r="C305" t="s">
        <v>1038</v>
      </c>
      <c r="D305">
        <v>2025</v>
      </c>
      <c r="E305" t="s">
        <v>105</v>
      </c>
      <c r="F305" t="s">
        <v>1039</v>
      </c>
      <c r="G305" t="s">
        <v>179</v>
      </c>
      <c r="H305" t="str">
        <f>_xlfn.TEXTJOIN(" ",1,[1]!Licencje[[#This Row],[Nazwisko]],[1]!Licencje[[#This Row],[Imię]])</f>
        <v>ŁUKASZEWICZ Kuba</v>
      </c>
      <c r="I305" s="16">
        <v>40725</v>
      </c>
      <c r="J305" t="s">
        <v>16</v>
      </c>
      <c r="L305" t="s">
        <v>69</v>
      </c>
      <c r="M305" t="s">
        <v>555</v>
      </c>
      <c r="N305" t="s">
        <v>205</v>
      </c>
    </row>
    <row r="306" spans="1:14" x14ac:dyDescent="0.25">
      <c r="A306" t="str">
        <f>Licencje[[#This Row],[Kolumna1]]</f>
        <v>MARKOWSKI Eryk</v>
      </c>
      <c r="B306" t="s">
        <v>72</v>
      </c>
      <c r="C306" t="s">
        <v>1041</v>
      </c>
      <c r="D306">
        <v>2025</v>
      </c>
      <c r="E306" t="s">
        <v>258</v>
      </c>
      <c r="F306" t="s">
        <v>839</v>
      </c>
      <c r="G306" t="s">
        <v>202</v>
      </c>
      <c r="H306" t="str">
        <f>_xlfn.TEXTJOIN(" ",1,[1]!Licencje[[#This Row],[Nazwisko]],[1]!Licencje[[#This Row],[Imię]])</f>
        <v>MARKOWSKI Eryk</v>
      </c>
      <c r="I306" s="16">
        <v>40592</v>
      </c>
      <c r="J306" t="s">
        <v>16</v>
      </c>
      <c r="L306" t="s">
        <v>69</v>
      </c>
      <c r="M306" t="s">
        <v>271</v>
      </c>
      <c r="N306" t="s">
        <v>275</v>
      </c>
    </row>
    <row r="307" spans="1:14" x14ac:dyDescent="0.25">
      <c r="A307" t="str">
        <f>Licencje[[#This Row],[Kolumna1]]</f>
        <v>MRÓZ Szymon</v>
      </c>
      <c r="B307" t="s">
        <v>72</v>
      </c>
      <c r="C307" t="s">
        <v>1057</v>
      </c>
      <c r="D307">
        <v>2025</v>
      </c>
      <c r="E307" t="s">
        <v>105</v>
      </c>
      <c r="F307" t="s">
        <v>1058</v>
      </c>
      <c r="G307" t="s">
        <v>181</v>
      </c>
      <c r="H307" t="str">
        <f>_xlfn.TEXTJOIN(" ",1,[1]!Licencje[[#This Row],[Nazwisko]],[1]!Licencje[[#This Row],[Imię]])</f>
        <v>MRÓZ Szymon</v>
      </c>
      <c r="I307" s="16">
        <v>40865</v>
      </c>
      <c r="J307" t="s">
        <v>16</v>
      </c>
      <c r="L307" t="s">
        <v>69</v>
      </c>
      <c r="M307" t="s">
        <v>704</v>
      </c>
      <c r="N307" t="s">
        <v>1100</v>
      </c>
    </row>
    <row r="308" spans="1:14" x14ac:dyDescent="0.25">
      <c r="A308" t="str">
        <f>Licencje[[#This Row],[Kolumna1]]</f>
        <v>SOŁOWICZ Maciej</v>
      </c>
      <c r="B308" t="s">
        <v>72</v>
      </c>
      <c r="C308" t="s">
        <v>1072</v>
      </c>
      <c r="D308">
        <v>2025</v>
      </c>
      <c r="E308" t="s">
        <v>258</v>
      </c>
      <c r="F308" t="s">
        <v>1073</v>
      </c>
      <c r="G308" t="s">
        <v>173</v>
      </c>
      <c r="H308" t="str">
        <f>_xlfn.TEXTJOIN(" ",1,[1]!Licencje[[#This Row],[Nazwisko]],[1]!Licencje[[#This Row],[Imię]])</f>
        <v>SOŁOWICZ Maciej</v>
      </c>
      <c r="I308" s="16">
        <v>40585</v>
      </c>
      <c r="J308" t="s">
        <v>16</v>
      </c>
      <c r="L308" t="s">
        <v>69</v>
      </c>
      <c r="N308" t="s">
        <v>328</v>
      </c>
    </row>
    <row r="309" spans="1:14" x14ac:dyDescent="0.25">
      <c r="A309" t="str">
        <f>Licencje[[#This Row],[Kolumna1]]</f>
        <v>TARASIUK Nikola</v>
      </c>
      <c r="B309" t="s">
        <v>65</v>
      </c>
      <c r="C309" t="s">
        <v>1081</v>
      </c>
      <c r="D309">
        <v>2025</v>
      </c>
      <c r="E309" t="s">
        <v>105</v>
      </c>
      <c r="F309" t="s">
        <v>164</v>
      </c>
      <c r="G309" t="s">
        <v>240</v>
      </c>
      <c r="H309" t="str">
        <f>_xlfn.TEXTJOIN(" ",1,[1]!Licencje[[#This Row],[Nazwisko]],[1]!Licencje[[#This Row],[Imię]])</f>
        <v>TARASIUK Nikola</v>
      </c>
      <c r="I309" s="16">
        <v>40737</v>
      </c>
      <c r="J309" t="s">
        <v>16</v>
      </c>
      <c r="L309" t="s">
        <v>69</v>
      </c>
      <c r="M309" t="s">
        <v>958</v>
      </c>
      <c r="N309" t="s">
        <v>973</v>
      </c>
    </row>
    <row r="310" spans="1:14" x14ac:dyDescent="0.25">
      <c r="A310" t="str">
        <f>Licencje[[#This Row],[Kolumna1]]</f>
        <v>TYMCIO Tomasz</v>
      </c>
      <c r="B310" t="s">
        <v>72</v>
      </c>
      <c r="C310" t="s">
        <v>1084</v>
      </c>
      <c r="D310">
        <v>2025</v>
      </c>
      <c r="E310" t="s">
        <v>105</v>
      </c>
      <c r="F310" t="s">
        <v>1085</v>
      </c>
      <c r="G310" t="s">
        <v>220</v>
      </c>
      <c r="H310" t="str">
        <f>_xlfn.TEXTJOIN(" ",1,[1]!Licencje[[#This Row],[Nazwisko]],[1]!Licencje[[#This Row],[Imię]])</f>
        <v>TYMCIO Tomasz</v>
      </c>
      <c r="I310" s="16">
        <v>40807</v>
      </c>
      <c r="J310" t="s">
        <v>16</v>
      </c>
      <c r="L310" t="s">
        <v>69</v>
      </c>
      <c r="M310" t="s">
        <v>239</v>
      </c>
      <c r="N310" t="s">
        <v>869</v>
      </c>
    </row>
    <row r="311" spans="1:14" x14ac:dyDescent="0.25">
      <c r="A311" t="str">
        <f>Licencje[[#This Row],[Kolumna1]]</f>
        <v>FUŁAWKA Nela</v>
      </c>
      <c r="B311" t="s">
        <v>65</v>
      </c>
      <c r="C311" t="s">
        <v>997</v>
      </c>
      <c r="D311">
        <v>2025</v>
      </c>
      <c r="E311" t="s">
        <v>258</v>
      </c>
      <c r="F311" t="s">
        <v>1362</v>
      </c>
      <c r="G311" t="s">
        <v>985</v>
      </c>
      <c r="H311" t="str">
        <f>_xlfn.TEXTJOIN(" ",1,[1]!Licencje[[#This Row],[Nazwisko]],[1]!Licencje[[#This Row],[Imię]])</f>
        <v>FUŁAWKA Nela</v>
      </c>
      <c r="I311" s="16">
        <v>40459</v>
      </c>
      <c r="J311" t="s">
        <v>211</v>
      </c>
      <c r="K311" t="s">
        <v>219</v>
      </c>
      <c r="L311" t="s">
        <v>199</v>
      </c>
      <c r="N311" t="s">
        <v>1594</v>
      </c>
    </row>
    <row r="312" spans="1:14" x14ac:dyDescent="0.25">
      <c r="A312" t="str">
        <f>Licencje[[#This Row],[Kolumna1]]</f>
        <v>BANASIK Aleksandra</v>
      </c>
      <c r="B312" t="s">
        <v>65</v>
      </c>
      <c r="C312" t="s">
        <v>969</v>
      </c>
      <c r="D312">
        <v>2025</v>
      </c>
      <c r="E312" t="s">
        <v>105</v>
      </c>
      <c r="F312" t="s">
        <v>886</v>
      </c>
      <c r="G312" t="s">
        <v>77</v>
      </c>
      <c r="H312" t="str">
        <f>_xlfn.TEXTJOIN(" ",1,[1]!Licencje[[#This Row],[Nazwisko]],[1]!Licencje[[#This Row],[Imię]])</f>
        <v>BANASIK Aleksandra</v>
      </c>
      <c r="I312" s="16">
        <v>41025</v>
      </c>
      <c r="J312" t="s">
        <v>207</v>
      </c>
      <c r="K312" t="s">
        <v>142</v>
      </c>
      <c r="L312" t="s">
        <v>275</v>
      </c>
      <c r="M312" t="s">
        <v>1101</v>
      </c>
      <c r="N312" t="s">
        <v>151</v>
      </c>
    </row>
    <row r="313" spans="1:14" x14ac:dyDescent="0.25">
      <c r="A313" t="str">
        <f>Licencje[[#This Row],[Kolumna1]]</f>
        <v>LEBDA Julia</v>
      </c>
      <c r="B313" t="s">
        <v>65</v>
      </c>
      <c r="C313" t="s">
        <v>1035</v>
      </c>
      <c r="D313">
        <v>2025</v>
      </c>
      <c r="E313" t="s">
        <v>136</v>
      </c>
      <c r="F313" t="s">
        <v>1036</v>
      </c>
      <c r="G313" t="s">
        <v>161</v>
      </c>
      <c r="H313" t="str">
        <f>_xlfn.TEXTJOIN(" ",1,[1]!Licencje[[#This Row],[Nazwisko]],[1]!Licencje[[#This Row],[Imię]])</f>
        <v>LEBDA Julia</v>
      </c>
      <c r="I313" s="16">
        <v>40218</v>
      </c>
      <c r="J313" t="s">
        <v>6</v>
      </c>
      <c r="K313" t="s">
        <v>150</v>
      </c>
      <c r="L313" t="s">
        <v>260</v>
      </c>
      <c r="N313" t="s">
        <v>126</v>
      </c>
    </row>
    <row r="314" spans="1:14" x14ac:dyDescent="0.25">
      <c r="A314" t="str">
        <f>Licencje[[#This Row],[Kolumna1]]</f>
        <v>UKCHACH Sofija</v>
      </c>
      <c r="B314" t="s">
        <v>65</v>
      </c>
      <c r="C314" t="s">
        <v>1086</v>
      </c>
      <c r="D314">
        <v>2025</v>
      </c>
      <c r="E314" t="s">
        <v>258</v>
      </c>
      <c r="F314" t="s">
        <v>1087</v>
      </c>
      <c r="G314" t="s">
        <v>1088</v>
      </c>
      <c r="H314" t="str">
        <f>_xlfn.TEXTJOIN(" ",1,[1]!Licencje[[#This Row],[Nazwisko]],[1]!Licencje[[#This Row],[Imię]])</f>
        <v>UKCHACH Sofija</v>
      </c>
      <c r="I314" s="16">
        <v>40457</v>
      </c>
      <c r="J314" t="s">
        <v>6</v>
      </c>
      <c r="K314" t="s">
        <v>229</v>
      </c>
      <c r="L314" t="s">
        <v>260</v>
      </c>
      <c r="N314" t="s">
        <v>68</v>
      </c>
    </row>
    <row r="315" spans="1:14" x14ac:dyDescent="0.25">
      <c r="A315" t="str">
        <f>Licencje[[#This Row],[Kolumna1]]</f>
        <v>SZCZYKUTOWICZ Maja</v>
      </c>
      <c r="B315" t="s">
        <v>65</v>
      </c>
      <c r="C315" t="s">
        <v>1078</v>
      </c>
      <c r="D315">
        <v>2025</v>
      </c>
      <c r="E315" t="s">
        <v>136</v>
      </c>
      <c r="F315" t="s">
        <v>1079</v>
      </c>
      <c r="G315" t="s">
        <v>66</v>
      </c>
      <c r="H315" t="str">
        <f>_xlfn.TEXTJOIN(" ",1,[1]!Licencje[[#This Row],[Nazwisko]],[1]!Licencje[[#This Row],[Imię]])</f>
        <v>SZCZYKUTOWICZ Maja</v>
      </c>
      <c r="I315" s="16">
        <v>40081</v>
      </c>
      <c r="J315" t="s">
        <v>204</v>
      </c>
      <c r="K315" t="s">
        <v>555</v>
      </c>
      <c r="L315" t="s">
        <v>205</v>
      </c>
    </row>
    <row r="316" spans="1:14" x14ac:dyDescent="0.25">
      <c r="A316" t="str">
        <f>Licencje[[#This Row],[Kolumna1]]</f>
        <v>KUTA Natalia</v>
      </c>
      <c r="B316" t="s">
        <v>65</v>
      </c>
      <c r="C316" t="s">
        <v>1034</v>
      </c>
      <c r="D316">
        <v>2025</v>
      </c>
      <c r="E316" t="s">
        <v>105</v>
      </c>
      <c r="F316" t="s">
        <v>920</v>
      </c>
      <c r="G316" t="s">
        <v>121</v>
      </c>
      <c r="H316" t="str">
        <f>_xlfn.TEXTJOIN(" ",1,[1]!Licencje[[#This Row],[Nazwisko]],[1]!Licencje[[#This Row],[Imię]])</f>
        <v>KUTA Natalia</v>
      </c>
      <c r="I316" s="16">
        <v>40746</v>
      </c>
      <c r="J316" t="s">
        <v>207</v>
      </c>
      <c r="K316" t="s">
        <v>271</v>
      </c>
      <c r="L316" t="s">
        <v>275</v>
      </c>
      <c r="M316" t="s">
        <v>751</v>
      </c>
    </row>
    <row r="317" spans="1:14" x14ac:dyDescent="0.25">
      <c r="A317" t="str">
        <f>Licencje[[#This Row],[Kolumna1]]</f>
        <v>DYLĄG Kornelia</v>
      </c>
      <c r="B317" t="s">
        <v>65</v>
      </c>
      <c r="C317" t="s">
        <v>995</v>
      </c>
      <c r="D317">
        <v>2025</v>
      </c>
      <c r="E317" t="s">
        <v>105</v>
      </c>
      <c r="F317" t="s">
        <v>996</v>
      </c>
      <c r="G317" t="s">
        <v>162</v>
      </c>
      <c r="H317" t="str">
        <f>_xlfn.TEXTJOIN(" ",1,[1]!Licencje[[#This Row],[Nazwisko]],[1]!Licencje[[#This Row],[Imię]])</f>
        <v>DYLĄG Kornelia</v>
      </c>
      <c r="I317" s="16">
        <v>40744</v>
      </c>
      <c r="J317" t="s">
        <v>14</v>
      </c>
      <c r="K317" t="s">
        <v>704</v>
      </c>
      <c r="L317" t="s">
        <v>1100</v>
      </c>
      <c r="N317" t="s">
        <v>76</v>
      </c>
    </row>
    <row r="318" spans="1:14" x14ac:dyDescent="0.25">
      <c r="A318" t="str">
        <f>Licencje[[#This Row],[Kolumna1]]</f>
        <v>GAWROŃSKI Mateusz</v>
      </c>
      <c r="B318" t="s">
        <v>72</v>
      </c>
      <c r="C318" t="s">
        <v>998</v>
      </c>
      <c r="D318">
        <v>2025</v>
      </c>
      <c r="E318" t="s">
        <v>248</v>
      </c>
      <c r="F318" t="s">
        <v>999</v>
      </c>
      <c r="G318" t="s">
        <v>134</v>
      </c>
      <c r="H318" t="str">
        <f>_xlfn.TEXTJOIN(" ",1,[1]!Licencje[[#This Row],[Nazwisko]],[1]!Licencje[[#This Row],[Imię]])</f>
        <v>GAWROŃSKI Mateusz</v>
      </c>
      <c r="I318" s="16">
        <v>39277</v>
      </c>
      <c r="J318" t="s">
        <v>327</v>
      </c>
      <c r="L318" t="s">
        <v>328</v>
      </c>
      <c r="N318" t="s">
        <v>76</v>
      </c>
    </row>
    <row r="319" spans="1:14" x14ac:dyDescent="0.25">
      <c r="A319" t="str">
        <f>Licencje[[#This Row],[Kolumna1]]</f>
        <v>CHORZEMPA Hanna</v>
      </c>
      <c r="B319" t="s">
        <v>65</v>
      </c>
      <c r="C319" t="s">
        <v>983</v>
      </c>
      <c r="D319">
        <v>2025</v>
      </c>
      <c r="E319" t="s">
        <v>105</v>
      </c>
      <c r="F319" t="s">
        <v>984</v>
      </c>
      <c r="G319" t="s">
        <v>236</v>
      </c>
      <c r="H319" t="str">
        <f>_xlfn.TEXTJOIN(" ",1,[1]!Licencje[[#This Row],[Nazwisko]],[1]!Licencje[[#This Row],[Imię]])</f>
        <v>CHORZEMPA Hanna</v>
      </c>
      <c r="I319" s="16">
        <v>41037</v>
      </c>
      <c r="J319" t="s">
        <v>195</v>
      </c>
      <c r="K319" t="s">
        <v>958</v>
      </c>
      <c r="L319" t="s">
        <v>973</v>
      </c>
      <c r="N319" t="s">
        <v>76</v>
      </c>
    </row>
    <row r="320" spans="1:14" x14ac:dyDescent="0.25">
      <c r="A320" t="str">
        <f>Licencje[[#This Row],[Kolumna1]]</f>
        <v>HORODEŃSKI Adam</v>
      </c>
      <c r="B320" t="s">
        <v>72</v>
      </c>
      <c r="C320" t="s">
        <v>1014</v>
      </c>
      <c r="D320">
        <v>2025</v>
      </c>
      <c r="E320" t="s">
        <v>105</v>
      </c>
      <c r="F320" t="s">
        <v>1363</v>
      </c>
      <c r="G320" t="s">
        <v>145</v>
      </c>
      <c r="H320" t="str">
        <f>_xlfn.TEXTJOIN(" ",1,[1]!Licencje[[#This Row],[Nazwisko]],[1]!Licencje[[#This Row],[Imię]])</f>
        <v>HORODEŃSKI Adam</v>
      </c>
      <c r="I320" s="16">
        <v>40946</v>
      </c>
      <c r="J320" t="s">
        <v>198</v>
      </c>
      <c r="K320" t="s">
        <v>239</v>
      </c>
      <c r="L320" t="s">
        <v>869</v>
      </c>
    </row>
    <row r="321" spans="1:14" x14ac:dyDescent="0.25">
      <c r="A321" t="str">
        <f>Licencje[[#This Row],[Kolumna1]]</f>
        <v>VREULS Evi</v>
      </c>
      <c r="B321" t="s">
        <v>65</v>
      </c>
      <c r="C321" t="s">
        <v>1089</v>
      </c>
      <c r="D321">
        <v>2025</v>
      </c>
      <c r="E321" t="s">
        <v>105</v>
      </c>
      <c r="F321" t="s">
        <v>956</v>
      </c>
      <c r="G321" t="s">
        <v>1090</v>
      </c>
      <c r="H321" t="str">
        <f>_xlfn.TEXTJOIN(" ",1,[1]!Licencje[[#This Row],[Nazwisko]],[1]!Licencje[[#This Row],[Imię]])</f>
        <v>VREULS Evi</v>
      </c>
      <c r="I321" s="16">
        <v>40973</v>
      </c>
      <c r="J321" t="s">
        <v>319</v>
      </c>
      <c r="L321" t="s">
        <v>1594</v>
      </c>
    </row>
    <row r="322" spans="1:14" x14ac:dyDescent="0.25">
      <c r="A322" t="str">
        <f>Licencje[[#This Row],[Kolumna1]]</f>
        <v>GĄSIENICA-JĘDRZEJCZYK Kacper</v>
      </c>
      <c r="B322" t="s">
        <v>72</v>
      </c>
      <c r="C322" t="s">
        <v>1001</v>
      </c>
      <c r="D322">
        <v>2025</v>
      </c>
      <c r="E322" t="s">
        <v>105</v>
      </c>
      <c r="F322" t="s">
        <v>1245</v>
      </c>
      <c r="G322" t="s">
        <v>167</v>
      </c>
      <c r="H322" t="str">
        <f>_xlfn.TEXTJOIN(" ",1,[1]!Licencje[[#This Row],[Nazwisko]],[1]!Licencje[[#This Row],[Imię]])</f>
        <v>GĄSIENICA-JĘDRZEJCZYK Kacper</v>
      </c>
      <c r="I322" s="16">
        <v>40755</v>
      </c>
      <c r="J322" t="s">
        <v>226</v>
      </c>
      <c r="K322" t="s">
        <v>1101</v>
      </c>
      <c r="L322" t="s">
        <v>151</v>
      </c>
    </row>
    <row r="323" spans="1:14" x14ac:dyDescent="0.25">
      <c r="A323" t="str">
        <f>Licencje[[#This Row],[Kolumna1]]</f>
        <v>KOSTECKA Wiktoria</v>
      </c>
      <c r="B323" t="s">
        <v>65</v>
      </c>
      <c r="C323" t="s">
        <v>1784</v>
      </c>
      <c r="D323">
        <v>2025</v>
      </c>
      <c r="E323" t="s">
        <v>70</v>
      </c>
      <c r="F323" t="s">
        <v>1785</v>
      </c>
      <c r="G323" t="s">
        <v>197</v>
      </c>
      <c r="H323" t="str">
        <f>_xlfn.TEXTJOIN(" ",1,[1]!Licencje[[#This Row],[Nazwisko]],[1]!Licencje[[#This Row],[Imię]])</f>
        <v>KOSTECKA Wiktoria</v>
      </c>
      <c r="I323" s="16">
        <v>38798</v>
      </c>
      <c r="J323" t="s">
        <v>17</v>
      </c>
      <c r="L323" t="s">
        <v>126</v>
      </c>
      <c r="M323" t="s">
        <v>810</v>
      </c>
      <c r="N323" t="s">
        <v>115</v>
      </c>
    </row>
    <row r="324" spans="1:14" x14ac:dyDescent="0.25">
      <c r="A324" t="str">
        <f>Licencje[[#This Row],[Kolumna1]]</f>
        <v>RĄPAŁA Karolina</v>
      </c>
      <c r="B324" t="s">
        <v>65</v>
      </c>
      <c r="C324" t="s">
        <v>1247</v>
      </c>
      <c r="D324">
        <v>2025</v>
      </c>
      <c r="E324" t="s">
        <v>248</v>
      </c>
      <c r="F324" t="s">
        <v>1248</v>
      </c>
      <c r="G324" t="s">
        <v>154</v>
      </c>
      <c r="H324" t="str">
        <f>_xlfn.TEXTJOIN(" ",1,[1]!Licencje[[#This Row],[Nazwisko]],[1]!Licencje[[#This Row],[Imię]])</f>
        <v>RĄPAŁA Karolina</v>
      </c>
      <c r="I324" s="16">
        <v>39540</v>
      </c>
      <c r="J324" t="s">
        <v>67</v>
      </c>
      <c r="L324" t="s">
        <v>68</v>
      </c>
      <c r="M324" t="s">
        <v>810</v>
      </c>
      <c r="N324" t="s">
        <v>115</v>
      </c>
    </row>
    <row r="325" spans="1:14" x14ac:dyDescent="0.25">
      <c r="A325" t="str">
        <f>Licencje[[#This Row],[Kolumna1]]</f>
        <v>WRÓBLEWSKI Tomasz</v>
      </c>
      <c r="B325" t="s">
        <v>72</v>
      </c>
      <c r="C325" t="s">
        <v>1786</v>
      </c>
      <c r="D325">
        <v>2025</v>
      </c>
      <c r="E325" t="s">
        <v>122</v>
      </c>
      <c r="F325" t="s">
        <v>1787</v>
      </c>
      <c r="G325" t="s">
        <v>220</v>
      </c>
      <c r="H325" t="str">
        <f>_xlfn.TEXTJOIN(" ",1,[1]!Licencje[[#This Row],[Nazwisko]],[1]!Licencje[[#This Row],[Imię]])</f>
        <v>WRÓBLEWSKI Tomasz</v>
      </c>
      <c r="I325" s="16">
        <v>31101</v>
      </c>
      <c r="J325" t="s">
        <v>91</v>
      </c>
      <c r="N325" t="s">
        <v>93</v>
      </c>
    </row>
    <row r="326" spans="1:14" x14ac:dyDescent="0.25">
      <c r="A326" t="str">
        <f>Licencje[[#This Row],[Kolumna1]]</f>
        <v>SZTAFA Tomasz</v>
      </c>
      <c r="B326" t="s">
        <v>72</v>
      </c>
      <c r="C326" t="s">
        <v>1788</v>
      </c>
      <c r="D326">
        <v>2025</v>
      </c>
      <c r="E326" t="s">
        <v>122</v>
      </c>
      <c r="F326" t="s">
        <v>102</v>
      </c>
      <c r="G326" t="s">
        <v>220</v>
      </c>
      <c r="H326" t="str">
        <f>_xlfn.TEXTJOIN(" ",1,[1]!Licencje[[#This Row],[Nazwisko]],[1]!Licencje[[#This Row],[Imię]])</f>
        <v>SZTAFA Tomasz</v>
      </c>
      <c r="I326" s="16">
        <v>27980</v>
      </c>
      <c r="J326" t="s">
        <v>91</v>
      </c>
      <c r="K326" t="s">
        <v>751</v>
      </c>
      <c r="M326" t="s">
        <v>773</v>
      </c>
      <c r="N326" t="s">
        <v>1594</v>
      </c>
    </row>
    <row r="327" spans="1:14" x14ac:dyDescent="0.25">
      <c r="A327" t="str">
        <f>Licencje[[#This Row],[Kolumna1]]</f>
        <v>DRZYMAŁA Katarzyna</v>
      </c>
      <c r="B327" t="s">
        <v>65</v>
      </c>
      <c r="C327" t="s">
        <v>1364</v>
      </c>
      <c r="D327">
        <v>2025</v>
      </c>
      <c r="E327" t="s">
        <v>122</v>
      </c>
      <c r="F327" t="s">
        <v>1365</v>
      </c>
      <c r="G327" t="s">
        <v>658</v>
      </c>
      <c r="H327" t="str">
        <f>_xlfn.TEXTJOIN(" ",1,[1]!Licencje[[#This Row],[Nazwisko]],[1]!Licencje[[#This Row],[Imię]])</f>
        <v>DRZYMAŁA Katarzyna</v>
      </c>
      <c r="I327" s="16">
        <v>35807</v>
      </c>
      <c r="J327" t="s">
        <v>74</v>
      </c>
      <c r="L327" t="s">
        <v>76</v>
      </c>
      <c r="N327" t="s">
        <v>434</v>
      </c>
    </row>
    <row r="328" spans="1:14" x14ac:dyDescent="0.25">
      <c r="A328" t="str">
        <f>Licencje[[#This Row],[Kolumna1]]</f>
        <v>JAWORSKA Hanna</v>
      </c>
      <c r="B328" t="s">
        <v>65</v>
      </c>
      <c r="C328" t="s">
        <v>1249</v>
      </c>
      <c r="D328">
        <v>2025</v>
      </c>
      <c r="E328" t="s">
        <v>122</v>
      </c>
      <c r="F328" t="s">
        <v>817</v>
      </c>
      <c r="G328" t="s">
        <v>236</v>
      </c>
      <c r="H328" t="str">
        <f>_xlfn.TEXTJOIN(" ",1,[1]!Licencje[[#This Row],[Nazwisko]],[1]!Licencje[[#This Row],[Imię]])</f>
        <v>JAWORSKA Hanna</v>
      </c>
      <c r="I328" s="16">
        <v>34602</v>
      </c>
      <c r="J328" t="s">
        <v>74</v>
      </c>
      <c r="L328" t="s">
        <v>76</v>
      </c>
      <c r="N328" t="s">
        <v>645</v>
      </c>
    </row>
    <row r="329" spans="1:14" x14ac:dyDescent="0.25">
      <c r="A329" t="str">
        <f>Licencje[[#This Row],[Kolumna1]]</f>
        <v>DRZYMAŁA-GÓŹDŹ Aleksandra</v>
      </c>
      <c r="B329" t="s">
        <v>65</v>
      </c>
      <c r="C329" t="s">
        <v>1250</v>
      </c>
      <c r="D329">
        <v>2025</v>
      </c>
      <c r="E329" t="s">
        <v>122</v>
      </c>
      <c r="F329" t="s">
        <v>1251</v>
      </c>
      <c r="G329" t="s">
        <v>77</v>
      </c>
      <c r="H329" t="str">
        <f>_xlfn.TEXTJOIN(" ",1,[1]!Licencje[[#This Row],[Nazwisko]],[1]!Licencje[[#This Row],[Imię]])</f>
        <v>DRZYMAŁA-GÓŹDŹ Aleksandra</v>
      </c>
      <c r="I329" s="16">
        <v>34342</v>
      </c>
      <c r="J329" t="s">
        <v>74</v>
      </c>
      <c r="L329" t="s">
        <v>76</v>
      </c>
      <c r="N329" t="s">
        <v>328</v>
      </c>
    </row>
    <row r="330" spans="1:14" x14ac:dyDescent="0.25">
      <c r="A330" t="str">
        <f>Licencje[[#This Row],[Kolumna1]]</f>
        <v>NIEWIŃSKI Kazimierz</v>
      </c>
      <c r="B330" t="s">
        <v>72</v>
      </c>
      <c r="C330" t="s">
        <v>1914</v>
      </c>
      <c r="D330">
        <v>2025</v>
      </c>
      <c r="E330" t="s">
        <v>122</v>
      </c>
      <c r="F330" t="s">
        <v>626</v>
      </c>
      <c r="G330" t="s">
        <v>1915</v>
      </c>
      <c r="H330" t="str">
        <f>_xlfn.TEXTJOIN(" ",1,[1]!Licencje[[#This Row],[Nazwisko]],[1]!Licencje[[#This Row],[Imię]])</f>
        <v>NIEWIŃSKI Kazimierz</v>
      </c>
      <c r="I330" s="16">
        <v>22635</v>
      </c>
      <c r="J330" t="s">
        <v>16</v>
      </c>
      <c r="N330" t="s">
        <v>328</v>
      </c>
    </row>
    <row r="331" spans="1:14" x14ac:dyDescent="0.25">
      <c r="A331" t="str">
        <f>Licencje[[#This Row],[Kolumna1]]</f>
        <v>NIEWIŃSKA Joanna</v>
      </c>
      <c r="B331" t="s">
        <v>65</v>
      </c>
      <c r="C331" t="s">
        <v>1916</v>
      </c>
      <c r="D331">
        <v>2025</v>
      </c>
      <c r="E331" t="s">
        <v>122</v>
      </c>
      <c r="F331" t="s">
        <v>1342</v>
      </c>
      <c r="G331" t="s">
        <v>398</v>
      </c>
      <c r="H331" t="str">
        <f>_xlfn.TEXTJOIN(" ",1,[1]!Licencje[[#This Row],[Nazwisko]],[1]!Licencje[[#This Row],[Imię]])</f>
        <v>NIEWIŃSKA Joanna</v>
      </c>
      <c r="I331" s="16">
        <v>24233</v>
      </c>
      <c r="J331" t="s">
        <v>16</v>
      </c>
      <c r="M331" t="s">
        <v>780</v>
      </c>
      <c r="N331" t="s">
        <v>76</v>
      </c>
    </row>
    <row r="332" spans="1:14" x14ac:dyDescent="0.25">
      <c r="A332" t="str">
        <f>Licencje[[#This Row],[Kolumna1]]</f>
        <v>KOMAR Julita</v>
      </c>
      <c r="B332" t="s">
        <v>65</v>
      </c>
      <c r="C332" t="s">
        <v>1917</v>
      </c>
      <c r="D332">
        <v>2025</v>
      </c>
      <c r="E332" t="s">
        <v>122</v>
      </c>
      <c r="F332" t="s">
        <v>1918</v>
      </c>
      <c r="G332" t="s">
        <v>1903</v>
      </c>
      <c r="H332" t="str">
        <f>_xlfn.TEXTJOIN(" ",1,[1]!Licencje[[#This Row],[Nazwisko]],[1]!Licencje[[#This Row],[Imię]])</f>
        <v>KOMAR Julita</v>
      </c>
      <c r="I332" s="16">
        <v>31235</v>
      </c>
      <c r="J332" t="s">
        <v>16</v>
      </c>
      <c r="M332" t="s">
        <v>75</v>
      </c>
      <c r="N332" t="s">
        <v>968</v>
      </c>
    </row>
    <row r="333" spans="1:14" x14ac:dyDescent="0.25">
      <c r="A333" t="str">
        <f>Licencje[[#This Row],[Kolumna1]]</f>
        <v>GŁUCHOWSKA Aneta</v>
      </c>
      <c r="B333" t="s">
        <v>65</v>
      </c>
      <c r="C333" t="s">
        <v>1789</v>
      </c>
      <c r="D333">
        <v>2025</v>
      </c>
      <c r="E333" t="s">
        <v>122</v>
      </c>
      <c r="F333" t="s">
        <v>1790</v>
      </c>
      <c r="G333" t="s">
        <v>1791</v>
      </c>
      <c r="H333" t="str">
        <f>_xlfn.TEXTJOIN(" ",1,[1]!Licencje[[#This Row],[Nazwisko]],[1]!Licencje[[#This Row],[Imię]])</f>
        <v>GŁUCHOWSKA Aneta</v>
      </c>
      <c r="I333" s="16">
        <v>29754</v>
      </c>
      <c r="J333" t="s">
        <v>16</v>
      </c>
      <c r="M333" t="s">
        <v>75</v>
      </c>
      <c r="N333" t="s">
        <v>967</v>
      </c>
    </row>
    <row r="334" spans="1:14" x14ac:dyDescent="0.25">
      <c r="A334" t="str">
        <f>Licencje[[#This Row],[Kolumna1]]</f>
        <v>KONOPKO Karolina</v>
      </c>
      <c r="B334" t="s">
        <v>65</v>
      </c>
      <c r="C334" t="s">
        <v>1366</v>
      </c>
      <c r="D334">
        <v>2025</v>
      </c>
      <c r="E334" t="s">
        <v>122</v>
      </c>
      <c r="F334" t="s">
        <v>1367</v>
      </c>
      <c r="G334" t="s">
        <v>154</v>
      </c>
      <c r="H334" t="str">
        <f>_xlfn.TEXTJOIN(" ",1,[1]!Licencje[[#This Row],[Nazwisko]],[1]!Licencje[[#This Row],[Imię]])</f>
        <v>KONOPKO Karolina</v>
      </c>
      <c r="I334" s="16">
        <v>31592</v>
      </c>
      <c r="J334" t="s">
        <v>16</v>
      </c>
      <c r="M334" t="s">
        <v>272</v>
      </c>
      <c r="N334" t="s">
        <v>445</v>
      </c>
    </row>
    <row r="335" spans="1:14" x14ac:dyDescent="0.25">
      <c r="A335" t="str">
        <f>Licencje[[#This Row],[Kolumna1]]</f>
        <v>MICHALCZUK Łukasz</v>
      </c>
      <c r="B335" t="s">
        <v>72</v>
      </c>
      <c r="C335" t="s">
        <v>1919</v>
      </c>
      <c r="D335">
        <v>2025</v>
      </c>
      <c r="E335" t="s">
        <v>122</v>
      </c>
      <c r="F335" t="s">
        <v>1920</v>
      </c>
      <c r="G335" t="s">
        <v>462</v>
      </c>
      <c r="H335" t="str">
        <f>_xlfn.TEXTJOIN(" ",1,[1]!Licencje[[#This Row],[Nazwisko]],[1]!Licencje[[#This Row],[Imię]])</f>
        <v>MICHALCZUK Łukasz</v>
      </c>
      <c r="I335" s="16">
        <v>33035</v>
      </c>
      <c r="J335" t="s">
        <v>16</v>
      </c>
      <c r="M335" t="s">
        <v>815</v>
      </c>
      <c r="N335" t="s">
        <v>287</v>
      </c>
    </row>
    <row r="336" spans="1:14" x14ac:dyDescent="0.25">
      <c r="A336" t="str">
        <f>Licencje[[#This Row],[Kolumna1]]</f>
        <v>ZAWISTOWSKI Adam</v>
      </c>
      <c r="B336" t="s">
        <v>72</v>
      </c>
      <c r="C336" t="s">
        <v>1921</v>
      </c>
      <c r="D336">
        <v>2025</v>
      </c>
      <c r="E336" t="s">
        <v>122</v>
      </c>
      <c r="F336" t="s">
        <v>1922</v>
      </c>
      <c r="G336" t="s">
        <v>145</v>
      </c>
      <c r="H336" t="str">
        <f>_xlfn.TEXTJOIN(" ",1,[1]!Licencje[[#This Row],[Nazwisko]],[1]!Licencje[[#This Row],[Imię]])</f>
        <v>ZAWISTOWSKI Adam</v>
      </c>
      <c r="I336" s="16">
        <v>33453</v>
      </c>
      <c r="J336" t="s">
        <v>16</v>
      </c>
      <c r="N336" t="s">
        <v>420</v>
      </c>
    </row>
    <row r="337" spans="1:14" x14ac:dyDescent="0.25">
      <c r="A337" t="str">
        <f>Licencje[[#This Row],[Kolumna1]]</f>
        <v>WOJNOWSKI Marcin</v>
      </c>
      <c r="B337" t="s">
        <v>72</v>
      </c>
      <c r="C337" t="s">
        <v>1368</v>
      </c>
      <c r="D337">
        <v>2025</v>
      </c>
      <c r="E337" t="s">
        <v>122</v>
      </c>
      <c r="F337" t="s">
        <v>1369</v>
      </c>
      <c r="G337" t="s">
        <v>474</v>
      </c>
      <c r="H337" t="str">
        <f>_xlfn.TEXTJOIN(" ",1,[1]!Licencje[[#This Row],[Nazwisko]],[1]!Licencje[[#This Row],[Imię]])</f>
        <v>WOJNOWSKI Marcin</v>
      </c>
      <c r="I337" s="16">
        <v>30276</v>
      </c>
      <c r="J337" t="s">
        <v>16</v>
      </c>
      <c r="N337" t="s">
        <v>2</v>
      </c>
    </row>
    <row r="338" spans="1:14" x14ac:dyDescent="0.25">
      <c r="A338" t="str">
        <f>Licencje[[#This Row],[Kolumna1]]</f>
        <v>TAUDUL Kamil</v>
      </c>
      <c r="B338" t="s">
        <v>72</v>
      </c>
      <c r="C338" t="s">
        <v>1923</v>
      </c>
      <c r="D338">
        <v>2025</v>
      </c>
      <c r="E338" t="s">
        <v>122</v>
      </c>
      <c r="F338" t="s">
        <v>1908</v>
      </c>
      <c r="G338" t="s">
        <v>120</v>
      </c>
      <c r="H338" t="str">
        <f>_xlfn.TEXTJOIN(" ",1,[1]!Licencje[[#This Row],[Nazwisko]],[1]!Licencje[[#This Row],[Imię]])</f>
        <v>TAUDUL Kamil</v>
      </c>
      <c r="I338" s="16">
        <v>30321</v>
      </c>
      <c r="J338" t="s">
        <v>16</v>
      </c>
      <c r="M338" t="s">
        <v>191</v>
      </c>
      <c r="N338" t="s">
        <v>192</v>
      </c>
    </row>
    <row r="339" spans="1:14" x14ac:dyDescent="0.25">
      <c r="A339" t="str">
        <f>Licencje[[#This Row],[Kolumna1]]</f>
        <v>ŻYWOLEWSKA Katarzyna</v>
      </c>
      <c r="B339" t="s">
        <v>65</v>
      </c>
      <c r="C339" t="s">
        <v>1924</v>
      </c>
      <c r="D339">
        <v>2025</v>
      </c>
      <c r="E339" t="s">
        <v>122</v>
      </c>
      <c r="F339" t="s">
        <v>1925</v>
      </c>
      <c r="G339" t="s">
        <v>658</v>
      </c>
      <c r="H339" t="str">
        <f>_xlfn.TEXTJOIN(" ",1,[1]!Licencje[[#This Row],[Nazwisko]],[1]!Licencje[[#This Row],[Imię]])</f>
        <v>ŻYWOLEWSKA Katarzyna</v>
      </c>
      <c r="I339" s="16">
        <v>29505</v>
      </c>
      <c r="J339" t="s">
        <v>16</v>
      </c>
      <c r="N339" t="s">
        <v>328</v>
      </c>
    </row>
    <row r="340" spans="1:14" x14ac:dyDescent="0.25">
      <c r="A340" t="str">
        <f>Licencje[[#This Row],[Kolumna1]]</f>
        <v>KAMINSKI Piotr</v>
      </c>
      <c r="B340" t="s">
        <v>72</v>
      </c>
      <c r="C340" t="s">
        <v>1926</v>
      </c>
      <c r="D340">
        <v>2025</v>
      </c>
      <c r="E340" t="s">
        <v>122</v>
      </c>
      <c r="F340" t="s">
        <v>1927</v>
      </c>
      <c r="G340" t="s">
        <v>194</v>
      </c>
      <c r="H340" t="str">
        <f>_xlfn.TEXTJOIN(" ",1,[1]!Licencje[[#This Row],[Nazwisko]],[1]!Licencje[[#This Row],[Imię]])</f>
        <v>KAMINSKI Piotr</v>
      </c>
      <c r="I340" s="16">
        <v>29418</v>
      </c>
      <c r="J340" t="s">
        <v>16</v>
      </c>
      <c r="N340" t="s">
        <v>328</v>
      </c>
    </row>
    <row r="341" spans="1:14" x14ac:dyDescent="0.25">
      <c r="A341" t="str">
        <f>Licencje[[#This Row],[Kolumna1]]</f>
        <v>HALEWSKA Lili</v>
      </c>
      <c r="B341" t="s">
        <v>65</v>
      </c>
      <c r="C341" t="s">
        <v>1792</v>
      </c>
      <c r="D341">
        <v>2025</v>
      </c>
      <c r="E341" t="s">
        <v>136</v>
      </c>
      <c r="F341" t="s">
        <v>1793</v>
      </c>
      <c r="G341" t="s">
        <v>1794</v>
      </c>
      <c r="H341" t="str">
        <f>_xlfn.TEXTJOIN(" ",1,[1]!Licencje[[#This Row],[Nazwisko]],[1]!Licencje[[#This Row],[Imię]])</f>
        <v>HALEWSKA Lili</v>
      </c>
      <c r="I341" s="16">
        <v>40241</v>
      </c>
      <c r="J341" t="s">
        <v>7</v>
      </c>
      <c r="K341" t="s">
        <v>810</v>
      </c>
      <c r="L341" t="s">
        <v>115</v>
      </c>
      <c r="N341" t="s">
        <v>328</v>
      </c>
    </row>
    <row r="342" spans="1:14" x14ac:dyDescent="0.25">
      <c r="A342" t="str">
        <f>Licencje[[#This Row],[Kolumna1]]</f>
        <v>SZEŁĘGA Zuzanna</v>
      </c>
      <c r="B342" t="s">
        <v>65</v>
      </c>
      <c r="C342" t="s">
        <v>1795</v>
      </c>
      <c r="D342">
        <v>2025</v>
      </c>
      <c r="E342" t="s">
        <v>258</v>
      </c>
      <c r="F342" t="s">
        <v>1796</v>
      </c>
      <c r="G342" t="s">
        <v>87</v>
      </c>
      <c r="H342" t="str">
        <f>_xlfn.TEXTJOIN(" ",1,[1]!Licencje[[#This Row],[Nazwisko]],[1]!Licencje[[#This Row],[Imię]])</f>
        <v>SZEŁĘGA Zuzanna</v>
      </c>
      <c r="I342" s="16">
        <v>40456</v>
      </c>
      <c r="J342" t="s">
        <v>7</v>
      </c>
      <c r="K342" t="s">
        <v>810</v>
      </c>
      <c r="L342" t="s">
        <v>115</v>
      </c>
      <c r="N342" t="s">
        <v>126</v>
      </c>
    </row>
    <row r="343" spans="1:14" x14ac:dyDescent="0.25">
      <c r="A343" t="str">
        <f>Licencje[[#This Row],[Kolumna1]]</f>
        <v>SŁOWIKOWSKA Anna</v>
      </c>
      <c r="B343" t="s">
        <v>65</v>
      </c>
      <c r="C343" t="s">
        <v>861</v>
      </c>
      <c r="D343">
        <v>2025</v>
      </c>
      <c r="E343" t="s">
        <v>258</v>
      </c>
      <c r="F343" t="s">
        <v>862</v>
      </c>
      <c r="G343" t="s">
        <v>71</v>
      </c>
      <c r="H343" t="str">
        <f>_xlfn.TEXTJOIN(" ",1,[1]!Licencje[[#This Row],[Nazwisko]],[1]!Licencje[[#This Row],[Imię]])</f>
        <v>SŁOWIKOWSKA Anna</v>
      </c>
      <c r="I343" s="16">
        <v>40375</v>
      </c>
      <c r="J343" t="s">
        <v>91</v>
      </c>
      <c r="L343" t="s">
        <v>93</v>
      </c>
      <c r="M343" t="s">
        <v>794</v>
      </c>
      <c r="N343" t="s">
        <v>205</v>
      </c>
    </row>
    <row r="344" spans="1:14" x14ac:dyDescent="0.25">
      <c r="A344" t="str">
        <f>Licencje[[#This Row],[Kolumna1]]</f>
        <v>ALBAŃSKA Liliana</v>
      </c>
      <c r="B344" t="s">
        <v>65</v>
      </c>
      <c r="C344" t="s">
        <v>772</v>
      </c>
      <c r="D344">
        <v>2025</v>
      </c>
      <c r="E344" t="s">
        <v>70</v>
      </c>
      <c r="F344" t="s">
        <v>630</v>
      </c>
      <c r="G344" t="s">
        <v>214</v>
      </c>
      <c r="H344" t="str">
        <f>_xlfn.TEXTJOIN(" ",1,[1]!Licencje[[#This Row],[Nazwisko]],[1]!Licencje[[#This Row],[Imię]])</f>
        <v>ALBAŃSKA Liliana</v>
      </c>
      <c r="I344" s="16">
        <v>38633</v>
      </c>
      <c r="J344" t="s">
        <v>319</v>
      </c>
      <c r="K344" t="s">
        <v>773</v>
      </c>
      <c r="L344" t="s">
        <v>1594</v>
      </c>
      <c r="M344" t="s">
        <v>868</v>
      </c>
      <c r="N344" t="s">
        <v>306</v>
      </c>
    </row>
    <row r="345" spans="1:14" x14ac:dyDescent="0.25">
      <c r="A345" t="str">
        <f>Licencje[[#This Row],[Kolumna1]]</f>
        <v>MĄDRY Krzysztof</v>
      </c>
      <c r="B345" t="s">
        <v>72</v>
      </c>
      <c r="C345" t="s">
        <v>841</v>
      </c>
      <c r="D345">
        <v>2025</v>
      </c>
      <c r="E345" t="s">
        <v>193</v>
      </c>
      <c r="F345" t="s">
        <v>556</v>
      </c>
      <c r="G345" t="s">
        <v>112</v>
      </c>
      <c r="H345" t="str">
        <f>_xlfn.TEXTJOIN(" ",1,[1]!Licencje[[#This Row],[Nazwisko]],[1]!Licencje[[#This Row],[Imię]])</f>
        <v>MĄDRY Krzysztof</v>
      </c>
      <c r="I345" s="16">
        <v>39132</v>
      </c>
      <c r="J345" t="s">
        <v>16</v>
      </c>
      <c r="L345" t="s">
        <v>434</v>
      </c>
      <c r="N345" t="s">
        <v>237</v>
      </c>
    </row>
    <row r="346" spans="1:14" x14ac:dyDescent="0.25">
      <c r="A346" t="str">
        <f>Licencje[[#This Row],[Kolumna1]]</f>
        <v>FALKOWSKA Anna</v>
      </c>
      <c r="B346" t="s">
        <v>65</v>
      </c>
      <c r="C346" t="s">
        <v>798</v>
      </c>
      <c r="D346">
        <v>2025</v>
      </c>
      <c r="E346" t="s">
        <v>193</v>
      </c>
      <c r="F346" t="s">
        <v>429</v>
      </c>
      <c r="G346" t="s">
        <v>71</v>
      </c>
      <c r="H346" t="str">
        <f>_xlfn.TEXTJOIN(" ",1,[1]!Licencje[[#This Row],[Nazwisko]],[1]!Licencje[[#This Row],[Imię]])</f>
        <v>FALKOWSKA Anna</v>
      </c>
      <c r="I346" s="16">
        <v>39241</v>
      </c>
      <c r="J346" t="s">
        <v>16</v>
      </c>
      <c r="L346" t="s">
        <v>645</v>
      </c>
      <c r="M346" t="s">
        <v>142</v>
      </c>
      <c r="N346" t="s">
        <v>250</v>
      </c>
    </row>
    <row r="347" spans="1:14" x14ac:dyDescent="0.25">
      <c r="A347" t="str">
        <f>Licencje[[#This Row],[Kolumna1]]</f>
        <v>RADZIKOWSKA Victoria</v>
      </c>
      <c r="B347" t="s">
        <v>65</v>
      </c>
      <c r="C347" t="s">
        <v>1598</v>
      </c>
      <c r="D347">
        <v>2025</v>
      </c>
      <c r="E347" t="s">
        <v>258</v>
      </c>
      <c r="F347" t="s">
        <v>632</v>
      </c>
      <c r="G347" t="s">
        <v>405</v>
      </c>
      <c r="H347" t="str">
        <f>_xlfn.TEXTJOIN(" ",1,[1]!Licencje[[#This Row],[Nazwisko]],[1]!Licencje[[#This Row],[Imię]])</f>
        <v>RADZIKOWSKA Victoria</v>
      </c>
      <c r="I347" s="16">
        <v>40372</v>
      </c>
      <c r="J347" t="s">
        <v>327</v>
      </c>
      <c r="L347" t="s">
        <v>328</v>
      </c>
      <c r="M347" t="s">
        <v>852</v>
      </c>
    </row>
    <row r="348" spans="1:14" x14ac:dyDescent="0.25">
      <c r="A348" t="str">
        <f>Licencje[[#This Row],[Kolumna1]]</f>
        <v>ZAKRZEWICZ Bartłomiej</v>
      </c>
      <c r="B348" t="s">
        <v>72</v>
      </c>
      <c r="C348" t="s">
        <v>884</v>
      </c>
      <c r="D348">
        <v>2025</v>
      </c>
      <c r="E348" t="s">
        <v>248</v>
      </c>
      <c r="F348" t="s">
        <v>885</v>
      </c>
      <c r="G348" t="s">
        <v>107</v>
      </c>
      <c r="H348" t="str">
        <f>_xlfn.TEXTJOIN(" ",1,[1]!Licencje[[#This Row],[Nazwisko]],[1]!Licencje[[#This Row],[Imię]])</f>
        <v>ZAKRZEWICZ Bartłomiej</v>
      </c>
      <c r="I348" s="16">
        <v>39277</v>
      </c>
      <c r="J348" t="s">
        <v>327</v>
      </c>
      <c r="L348" t="s">
        <v>328</v>
      </c>
      <c r="M348" t="s">
        <v>142</v>
      </c>
      <c r="N348" t="s">
        <v>869</v>
      </c>
    </row>
    <row r="349" spans="1:14" x14ac:dyDescent="0.25">
      <c r="A349" t="str">
        <f>Licencje[[#This Row],[Kolumna1]]</f>
        <v>BASZYŃSKI Michał</v>
      </c>
      <c r="B349" t="s">
        <v>72</v>
      </c>
      <c r="C349" t="s">
        <v>778</v>
      </c>
      <c r="D349">
        <v>2025</v>
      </c>
      <c r="E349" t="s">
        <v>136</v>
      </c>
      <c r="F349" t="s">
        <v>779</v>
      </c>
      <c r="G349" t="s">
        <v>138</v>
      </c>
      <c r="H349" t="str">
        <f>_xlfn.TEXTJOIN(" ",1,[1]!Licencje[[#This Row],[Nazwisko]],[1]!Licencje[[#This Row],[Imię]])</f>
        <v>BASZYŃSKI Michał</v>
      </c>
      <c r="I349" s="16">
        <v>40117</v>
      </c>
      <c r="J349" t="s">
        <v>74</v>
      </c>
      <c r="K349" t="s">
        <v>780</v>
      </c>
      <c r="L349" t="s">
        <v>76</v>
      </c>
      <c r="N349" t="s">
        <v>629</v>
      </c>
    </row>
    <row r="350" spans="1:14" x14ac:dyDescent="0.25">
      <c r="A350" t="str">
        <f>Licencje[[#This Row],[Kolumna1]]</f>
        <v>WIĘCEK Anastazja</v>
      </c>
      <c r="B350" t="s">
        <v>65</v>
      </c>
      <c r="C350" t="s">
        <v>877</v>
      </c>
      <c r="D350">
        <v>2025</v>
      </c>
      <c r="E350" t="s">
        <v>258</v>
      </c>
      <c r="F350" t="s">
        <v>878</v>
      </c>
      <c r="G350" t="s">
        <v>789</v>
      </c>
      <c r="H350" t="str">
        <f>_xlfn.TEXTJOIN(" ",1,[1]!Licencje[[#This Row],[Nazwisko]],[1]!Licencje[[#This Row],[Imię]])</f>
        <v>WIĘCEK Anastazja</v>
      </c>
      <c r="I350" s="16">
        <v>40471</v>
      </c>
      <c r="J350" t="s">
        <v>74</v>
      </c>
      <c r="K350" t="s">
        <v>75</v>
      </c>
      <c r="L350" t="s">
        <v>968</v>
      </c>
      <c r="N350" t="s">
        <v>629</v>
      </c>
    </row>
    <row r="351" spans="1:14" x14ac:dyDescent="0.25">
      <c r="A351" t="str">
        <f>Licencje[[#This Row],[Kolumna1]]</f>
        <v>WIĘCEK Angelika</v>
      </c>
      <c r="B351" t="s">
        <v>65</v>
      </c>
      <c r="C351" t="s">
        <v>879</v>
      </c>
      <c r="D351">
        <v>2025</v>
      </c>
      <c r="E351" t="s">
        <v>248</v>
      </c>
      <c r="F351" t="s">
        <v>878</v>
      </c>
      <c r="G351" t="s">
        <v>206</v>
      </c>
      <c r="H351" t="str">
        <f>_xlfn.TEXTJOIN(" ",1,[1]!Licencje[[#This Row],[Nazwisko]],[1]!Licencje[[#This Row],[Imię]])</f>
        <v>WIĘCEK Angelika</v>
      </c>
      <c r="I351" s="16">
        <v>39401</v>
      </c>
      <c r="J351" t="s">
        <v>74</v>
      </c>
      <c r="K351" t="s">
        <v>75</v>
      </c>
      <c r="L351" t="s">
        <v>967</v>
      </c>
      <c r="N351" t="s">
        <v>629</v>
      </c>
    </row>
    <row r="352" spans="1:14" x14ac:dyDescent="0.25">
      <c r="A352" t="str">
        <f>Licencje[[#This Row],[Kolumna1]]</f>
        <v>JAKÓBCZYK Natan</v>
      </c>
      <c r="B352" t="s">
        <v>72</v>
      </c>
      <c r="C352" t="s">
        <v>811</v>
      </c>
      <c r="D352">
        <v>2025</v>
      </c>
      <c r="E352" t="s">
        <v>105</v>
      </c>
      <c r="F352" t="s">
        <v>812</v>
      </c>
      <c r="G352" t="s">
        <v>466</v>
      </c>
      <c r="H352" t="str">
        <f>_xlfn.TEXTJOIN(" ",1,[1]!Licencje[[#This Row],[Nazwisko]],[1]!Licencje[[#This Row],[Imię]])</f>
        <v>JAKÓBCZYK Natan</v>
      </c>
      <c r="I352" s="16">
        <v>40890</v>
      </c>
      <c r="J352" t="s">
        <v>207</v>
      </c>
      <c r="K352" t="s">
        <v>272</v>
      </c>
      <c r="L352" t="s">
        <v>445</v>
      </c>
      <c r="M352" t="s">
        <v>254</v>
      </c>
      <c r="N352" t="s">
        <v>250</v>
      </c>
    </row>
    <row r="353" spans="1:14" x14ac:dyDescent="0.25">
      <c r="A353" t="str">
        <f>Licencje[[#This Row],[Kolumna1]]</f>
        <v>JASIŃSKA Lena</v>
      </c>
      <c r="B353" t="s">
        <v>65</v>
      </c>
      <c r="C353" t="s">
        <v>813</v>
      </c>
      <c r="D353">
        <v>2025</v>
      </c>
      <c r="E353" t="s">
        <v>258</v>
      </c>
      <c r="F353" t="s">
        <v>814</v>
      </c>
      <c r="G353" t="s">
        <v>186</v>
      </c>
      <c r="H353" t="str">
        <f>_xlfn.TEXTJOIN(" ",1,[1]!Licencje[[#This Row],[Nazwisko]],[1]!Licencje[[#This Row],[Imię]])</f>
        <v>JASIŃSKA Lena</v>
      </c>
      <c r="I353" s="16">
        <v>40606</v>
      </c>
      <c r="J353" t="s">
        <v>285</v>
      </c>
      <c r="K353" t="s">
        <v>815</v>
      </c>
      <c r="L353" t="s">
        <v>287</v>
      </c>
      <c r="M353" t="s">
        <v>254</v>
      </c>
      <c r="N353" t="s">
        <v>250</v>
      </c>
    </row>
    <row r="354" spans="1:14" x14ac:dyDescent="0.25">
      <c r="A354" t="str">
        <f>Licencje[[#This Row],[Kolumna1]]</f>
        <v>SOKOŁOWSKI Oskar</v>
      </c>
      <c r="B354" t="s">
        <v>72</v>
      </c>
      <c r="C354" t="s">
        <v>863</v>
      </c>
      <c r="D354">
        <v>2025</v>
      </c>
      <c r="E354" t="s">
        <v>248</v>
      </c>
      <c r="F354" t="s">
        <v>864</v>
      </c>
      <c r="G354" t="s">
        <v>333</v>
      </c>
      <c r="H354" t="str">
        <f>_xlfn.TEXTJOIN(" ",1,[1]!Licencje[[#This Row],[Nazwisko]],[1]!Licencje[[#This Row],[Imię]])</f>
        <v>SOKOŁOWSKI Oskar</v>
      </c>
      <c r="I354" s="16">
        <v>39531</v>
      </c>
      <c r="J354" t="s">
        <v>278</v>
      </c>
      <c r="L354" t="s">
        <v>420</v>
      </c>
      <c r="M354" t="s">
        <v>799</v>
      </c>
      <c r="N354" t="s">
        <v>982</v>
      </c>
    </row>
    <row r="355" spans="1:14" x14ac:dyDescent="0.25">
      <c r="A355" t="str">
        <f>Licencje[[#This Row],[Kolumna1]]</f>
        <v>BOREK Magdalena</v>
      </c>
      <c r="B355" t="s">
        <v>65</v>
      </c>
      <c r="C355" t="s">
        <v>1797</v>
      </c>
      <c r="D355">
        <v>2025</v>
      </c>
      <c r="E355" t="s">
        <v>122</v>
      </c>
      <c r="F355" t="s">
        <v>1798</v>
      </c>
      <c r="G355" t="s">
        <v>200</v>
      </c>
      <c r="H355" t="str">
        <f>_xlfn.TEXTJOIN(" ",1,[1]!Licencje[[#This Row],[Nazwisko]],[1]!Licencje[[#This Row],[Imię]])</f>
        <v>BOREK Magdalena</v>
      </c>
      <c r="I355" s="16">
        <v>33569</v>
      </c>
      <c r="J355" t="s">
        <v>784</v>
      </c>
      <c r="L355" t="s">
        <v>2</v>
      </c>
      <c r="M355" t="s">
        <v>1317</v>
      </c>
      <c r="N355" t="s">
        <v>260</v>
      </c>
    </row>
    <row r="356" spans="1:14" x14ac:dyDescent="0.25">
      <c r="A356" t="str">
        <f>Licencje[[#This Row],[Kolumna1]]</f>
        <v>MICHALSKI Piotr</v>
      </c>
      <c r="B356" t="s">
        <v>72</v>
      </c>
      <c r="C356" t="s">
        <v>842</v>
      </c>
      <c r="D356">
        <v>2025</v>
      </c>
      <c r="E356" t="s">
        <v>122</v>
      </c>
      <c r="F356" t="s">
        <v>682</v>
      </c>
      <c r="G356" t="s">
        <v>194</v>
      </c>
      <c r="H356" t="str">
        <f>_xlfn.TEXTJOIN(" ",1,[1]!Licencje[[#This Row],[Nazwisko]],[1]!Licencje[[#This Row],[Imię]])</f>
        <v>MICHALSKI Piotr</v>
      </c>
      <c r="I356" s="16">
        <v>34542</v>
      </c>
      <c r="J356" t="s">
        <v>9</v>
      </c>
      <c r="K356" t="s">
        <v>191</v>
      </c>
      <c r="L356" t="s">
        <v>192</v>
      </c>
      <c r="M356" t="s">
        <v>928</v>
      </c>
      <c r="N356" t="s">
        <v>1772</v>
      </c>
    </row>
    <row r="357" spans="1:14" x14ac:dyDescent="0.25">
      <c r="A357" t="str">
        <f>Licencje[[#This Row],[Kolumna1]]</f>
        <v>KOZA Ola</v>
      </c>
      <c r="B357" t="s">
        <v>65</v>
      </c>
      <c r="C357" t="s">
        <v>828</v>
      </c>
      <c r="D357">
        <v>2025</v>
      </c>
      <c r="E357" t="s">
        <v>193</v>
      </c>
      <c r="F357" t="s">
        <v>829</v>
      </c>
      <c r="G357" t="s">
        <v>830</v>
      </c>
      <c r="H357" t="str">
        <f>_xlfn.TEXTJOIN(" ",1,[1]!Licencje[[#This Row],[Nazwisko]],[1]!Licencje[[#This Row],[Imię]])</f>
        <v>KOZA Ola</v>
      </c>
      <c r="I357" s="16">
        <v>39188</v>
      </c>
      <c r="J357" t="s">
        <v>327</v>
      </c>
      <c r="L357" t="s">
        <v>328</v>
      </c>
      <c r="M357" t="s">
        <v>314</v>
      </c>
      <c r="N357" t="s">
        <v>279</v>
      </c>
    </row>
    <row r="358" spans="1:14" x14ac:dyDescent="0.25">
      <c r="A358" t="str">
        <f>Licencje[[#This Row],[Kolumna1]]</f>
        <v>KLEJS Szymon</v>
      </c>
      <c r="B358" t="s">
        <v>72</v>
      </c>
      <c r="C358" t="s">
        <v>818</v>
      </c>
      <c r="D358">
        <v>2025</v>
      </c>
      <c r="E358" t="s">
        <v>248</v>
      </c>
      <c r="F358" t="s">
        <v>496</v>
      </c>
      <c r="G358" t="s">
        <v>181</v>
      </c>
      <c r="H358" t="str">
        <f>_xlfn.TEXTJOIN(" ",1,[1]!Licencje[[#This Row],[Nazwisko]],[1]!Licencje[[#This Row],[Imię]])</f>
        <v>KLEJS Szymon</v>
      </c>
      <c r="I358" s="16">
        <v>39485</v>
      </c>
      <c r="J358" t="s">
        <v>327</v>
      </c>
      <c r="L358" t="s">
        <v>328</v>
      </c>
      <c r="M358" t="s">
        <v>359</v>
      </c>
      <c r="N358" t="s">
        <v>869</v>
      </c>
    </row>
    <row r="359" spans="1:14" x14ac:dyDescent="0.25">
      <c r="A359" t="str">
        <f>Licencje[[#This Row],[Kolumna1]]</f>
        <v>SZTAMPKE Kacper</v>
      </c>
      <c r="B359" t="s">
        <v>72</v>
      </c>
      <c r="C359" t="s">
        <v>873</v>
      </c>
      <c r="D359">
        <v>2025</v>
      </c>
      <c r="E359" t="s">
        <v>193</v>
      </c>
      <c r="F359" t="s">
        <v>872</v>
      </c>
      <c r="G359" t="s">
        <v>167</v>
      </c>
      <c r="H359" t="str">
        <f>_xlfn.TEXTJOIN(" ",1,[1]!Licencje[[#This Row],[Nazwisko]],[1]!Licencje[[#This Row],[Imię]])</f>
        <v>SZTAMPKE Kacper</v>
      </c>
      <c r="I359" s="16">
        <v>39003</v>
      </c>
      <c r="J359" t="s">
        <v>327</v>
      </c>
      <c r="L359" t="s">
        <v>328</v>
      </c>
      <c r="M359" t="s">
        <v>1068</v>
      </c>
      <c r="N359" t="s">
        <v>2</v>
      </c>
    </row>
    <row r="360" spans="1:14" x14ac:dyDescent="0.25">
      <c r="A360" t="str">
        <f>Licencje[[#This Row],[Kolumna1]]</f>
        <v>SOLTAU Oskar</v>
      </c>
      <c r="B360" t="s">
        <v>72</v>
      </c>
      <c r="C360" t="s">
        <v>865</v>
      </c>
      <c r="D360">
        <v>2025</v>
      </c>
      <c r="E360" t="s">
        <v>188</v>
      </c>
      <c r="F360" t="s">
        <v>332</v>
      </c>
      <c r="G360" t="s">
        <v>333</v>
      </c>
      <c r="H360" t="str">
        <f>_xlfn.TEXTJOIN(" ",1,[1]!Licencje[[#This Row],[Nazwisko]],[1]!Licencje[[#This Row],[Imię]])</f>
        <v>SOLTAU Oskar</v>
      </c>
      <c r="I360" s="16">
        <v>39715</v>
      </c>
      <c r="J360" t="s">
        <v>17</v>
      </c>
      <c r="L360" t="s">
        <v>126</v>
      </c>
      <c r="M360" t="s">
        <v>358</v>
      </c>
      <c r="N360" t="s">
        <v>2</v>
      </c>
    </row>
    <row r="361" spans="1:14" x14ac:dyDescent="0.25">
      <c r="A361" t="str">
        <f>Licencje[[#This Row],[Kolumna1]]</f>
        <v>MIKOŁAJEWSKA Alicja</v>
      </c>
      <c r="B361" t="s">
        <v>65</v>
      </c>
      <c r="C361" t="s">
        <v>843</v>
      </c>
      <c r="D361">
        <v>2025</v>
      </c>
      <c r="E361" t="s">
        <v>188</v>
      </c>
      <c r="F361" t="s">
        <v>844</v>
      </c>
      <c r="G361" t="s">
        <v>84</v>
      </c>
      <c r="H361" t="str">
        <f>_xlfn.TEXTJOIN(" ",1,[1]!Licencje[[#This Row],[Nazwisko]],[1]!Licencje[[#This Row],[Imię]])</f>
        <v>MIKOŁAJEWSKA Alicja</v>
      </c>
      <c r="I361" s="16">
        <v>39673</v>
      </c>
      <c r="J361" t="s">
        <v>204</v>
      </c>
      <c r="K361" t="s">
        <v>794</v>
      </c>
      <c r="L361" t="s">
        <v>205</v>
      </c>
      <c r="M361" t="s">
        <v>1599</v>
      </c>
      <c r="N361" t="s">
        <v>2</v>
      </c>
    </row>
    <row r="362" spans="1:14" x14ac:dyDescent="0.25">
      <c r="A362" t="str">
        <f>Licencje[[#This Row],[Kolumna1]]</f>
        <v>STEC Julia</v>
      </c>
      <c r="B362" t="s">
        <v>65</v>
      </c>
      <c r="C362" t="s">
        <v>866</v>
      </c>
      <c r="D362">
        <v>2025</v>
      </c>
      <c r="E362" t="s">
        <v>258</v>
      </c>
      <c r="F362" t="s">
        <v>867</v>
      </c>
      <c r="G362" t="s">
        <v>161</v>
      </c>
      <c r="H362" t="str">
        <f>_xlfn.TEXTJOIN(" ",1,[1]!Licencje[[#This Row],[Nazwisko]],[1]!Licencje[[#This Row],[Imię]])</f>
        <v>STEC Julia</v>
      </c>
      <c r="I362" s="16">
        <v>40559</v>
      </c>
      <c r="J362" t="s">
        <v>14</v>
      </c>
      <c r="K362" t="s">
        <v>868</v>
      </c>
      <c r="L362" t="s">
        <v>306</v>
      </c>
      <c r="M362" t="s">
        <v>907</v>
      </c>
      <c r="N362" t="s">
        <v>2</v>
      </c>
    </row>
    <row r="363" spans="1:14" x14ac:dyDescent="0.25">
      <c r="A363" t="str">
        <f>Licencje[[#This Row],[Kolumna1]]</f>
        <v>GALACH Krzysztof</v>
      </c>
      <c r="B363" t="s">
        <v>72</v>
      </c>
      <c r="C363" t="s">
        <v>802</v>
      </c>
      <c r="D363">
        <v>2025</v>
      </c>
      <c r="E363" t="s">
        <v>193</v>
      </c>
      <c r="F363" t="s">
        <v>417</v>
      </c>
      <c r="G363" t="s">
        <v>112</v>
      </c>
      <c r="H363" t="str">
        <f>_xlfn.TEXTJOIN(" ",1,[1]!Licencje[[#This Row],[Nazwisko]],[1]!Licencje[[#This Row],[Imię]])</f>
        <v>GALACH Krzysztof</v>
      </c>
      <c r="I363" s="16">
        <v>39160</v>
      </c>
      <c r="J363" t="s">
        <v>139</v>
      </c>
      <c r="L363" t="s">
        <v>237</v>
      </c>
      <c r="M363" t="s">
        <v>926</v>
      </c>
      <c r="N363" t="s">
        <v>287</v>
      </c>
    </row>
    <row r="364" spans="1:14" x14ac:dyDescent="0.25">
      <c r="A364" t="str">
        <f>Licencje[[#This Row],[Kolumna1]]</f>
        <v>LECHOWSKA Zofia</v>
      </c>
      <c r="B364" t="s">
        <v>65</v>
      </c>
      <c r="C364" t="s">
        <v>831</v>
      </c>
      <c r="D364">
        <v>2025</v>
      </c>
      <c r="E364" t="s">
        <v>188</v>
      </c>
      <c r="F364" t="s">
        <v>301</v>
      </c>
      <c r="G364" t="s">
        <v>169</v>
      </c>
      <c r="H364" t="str">
        <f>_xlfn.TEXTJOIN(" ",1,[1]!Licencje[[#This Row],[Nazwisko]],[1]!Licencje[[#This Row],[Imię]])</f>
        <v>LECHOWSKA Zofia</v>
      </c>
      <c r="I364" s="16">
        <v>39852</v>
      </c>
      <c r="J364" t="s">
        <v>139</v>
      </c>
      <c r="K364" t="s">
        <v>142</v>
      </c>
      <c r="L364" t="s">
        <v>250</v>
      </c>
      <c r="M364" t="s">
        <v>1103</v>
      </c>
      <c r="N364" t="s">
        <v>260</v>
      </c>
    </row>
    <row r="365" spans="1:14" x14ac:dyDescent="0.25">
      <c r="A365" t="str">
        <f>Licencje[[#This Row],[Kolumna1]]</f>
        <v>PODSKARBI Jan</v>
      </c>
      <c r="B365" t="s">
        <v>72</v>
      </c>
      <c r="C365" t="s">
        <v>850</v>
      </c>
      <c r="D365">
        <v>2025</v>
      </c>
      <c r="E365" t="s">
        <v>248</v>
      </c>
      <c r="F365" t="s">
        <v>851</v>
      </c>
      <c r="G365" t="s">
        <v>318</v>
      </c>
      <c r="H365" t="str">
        <f>_xlfn.TEXTJOIN(" ",1,[1]!Licencje[[#This Row],[Nazwisko]],[1]!Licencje[[#This Row],[Imię]])</f>
        <v>PODSKARBI Jan</v>
      </c>
      <c r="I365" s="16">
        <v>39268</v>
      </c>
      <c r="J365" t="s">
        <v>198</v>
      </c>
      <c r="K365" t="s">
        <v>852</v>
      </c>
      <c r="M365" t="s">
        <v>1013</v>
      </c>
      <c r="N365" t="s">
        <v>982</v>
      </c>
    </row>
    <row r="366" spans="1:14" x14ac:dyDescent="0.25">
      <c r="A366" t="str">
        <f>Licencje[[#This Row],[Kolumna1]]</f>
        <v>SZCZĘSNA Zofia</v>
      </c>
      <c r="B366" t="s">
        <v>65</v>
      </c>
      <c r="C366" t="s">
        <v>871</v>
      </c>
      <c r="D366">
        <v>2025</v>
      </c>
      <c r="E366" t="s">
        <v>105</v>
      </c>
      <c r="F366" t="s">
        <v>870</v>
      </c>
      <c r="G366" t="s">
        <v>169</v>
      </c>
      <c r="H366" t="str">
        <f>_xlfn.TEXTJOIN(" ",1,[1]!Licencje[[#This Row],[Nazwisko]],[1]!Licencje[[#This Row],[Imię]])</f>
        <v>SZCZĘSNA Zofia</v>
      </c>
      <c r="I366" s="16">
        <v>41057</v>
      </c>
      <c r="J366" t="s">
        <v>198</v>
      </c>
      <c r="K366" t="s">
        <v>142</v>
      </c>
      <c r="L366" t="s">
        <v>869</v>
      </c>
      <c r="N366" t="s">
        <v>1594</v>
      </c>
    </row>
    <row r="367" spans="1:14" x14ac:dyDescent="0.25">
      <c r="A367" t="str">
        <f>Licencje[[#This Row],[Kolumna1]]</f>
        <v>GRODZKA Maja</v>
      </c>
      <c r="B367" t="s">
        <v>65</v>
      </c>
      <c r="C367" t="s">
        <v>808</v>
      </c>
      <c r="D367">
        <v>2025</v>
      </c>
      <c r="E367" t="s">
        <v>258</v>
      </c>
      <c r="F367" t="s">
        <v>809</v>
      </c>
      <c r="G367" t="s">
        <v>66</v>
      </c>
      <c r="H367" t="str">
        <f>_xlfn.TEXTJOIN(" ",1,[1]!Licencje[[#This Row],[Nazwisko]],[1]!Licencje[[#This Row],[Imię]])</f>
        <v>GRODZKA Maja</v>
      </c>
      <c r="I367" s="16">
        <v>40539</v>
      </c>
      <c r="J367" t="s">
        <v>16</v>
      </c>
      <c r="L367" t="s">
        <v>629</v>
      </c>
      <c r="N367" t="s">
        <v>967</v>
      </c>
    </row>
    <row r="368" spans="1:14" x14ac:dyDescent="0.25">
      <c r="A368" t="str">
        <f>Licencje[[#This Row],[Kolumna1]]</f>
        <v>KORZENIECKI Alexander</v>
      </c>
      <c r="B368" t="s">
        <v>72</v>
      </c>
      <c r="C368" t="s">
        <v>825</v>
      </c>
      <c r="D368">
        <v>2025</v>
      </c>
      <c r="E368" t="s">
        <v>258</v>
      </c>
      <c r="F368" t="s">
        <v>826</v>
      </c>
      <c r="G368" t="s">
        <v>827</v>
      </c>
      <c r="H368" t="str">
        <f>_xlfn.TEXTJOIN(" ",1,[1]!Licencje[[#This Row],[Nazwisko]],[1]!Licencje[[#This Row],[Imię]])</f>
        <v>KORZENIECKI Alexander</v>
      </c>
      <c r="I368" s="16">
        <v>40528</v>
      </c>
      <c r="J368" t="s">
        <v>16</v>
      </c>
      <c r="L368" t="s">
        <v>629</v>
      </c>
      <c r="N368" t="s">
        <v>76</v>
      </c>
    </row>
    <row r="369" spans="1:14" x14ac:dyDescent="0.25">
      <c r="A369" t="str">
        <f>Licencje[[#This Row],[Kolumna1]]</f>
        <v>MANACHES Dominika</v>
      </c>
      <c r="B369" t="s">
        <v>65</v>
      </c>
      <c r="C369" t="s">
        <v>837</v>
      </c>
      <c r="D369">
        <v>2025</v>
      </c>
      <c r="E369" t="s">
        <v>258</v>
      </c>
      <c r="F369" t="s">
        <v>838</v>
      </c>
      <c r="G369" t="s">
        <v>230</v>
      </c>
      <c r="H369" t="str">
        <f>_xlfn.TEXTJOIN(" ",1,[1]!Licencje[[#This Row],[Nazwisko]],[1]!Licencje[[#This Row],[Imię]])</f>
        <v>MANACHES Dominika</v>
      </c>
      <c r="I369" s="16">
        <v>40421</v>
      </c>
      <c r="J369" t="s">
        <v>16</v>
      </c>
      <c r="L369" t="s">
        <v>629</v>
      </c>
      <c r="N369" t="s">
        <v>260</v>
      </c>
    </row>
    <row r="370" spans="1:14" x14ac:dyDescent="0.25">
      <c r="A370" t="str">
        <f>Licencje[[#This Row],[Kolumna1]]</f>
        <v>MACHNICKA Małgorzata</v>
      </c>
      <c r="B370" t="s">
        <v>65</v>
      </c>
      <c r="C370" t="s">
        <v>836</v>
      </c>
      <c r="D370">
        <v>2025</v>
      </c>
      <c r="E370" t="s">
        <v>258</v>
      </c>
      <c r="F370" t="s">
        <v>366</v>
      </c>
      <c r="G370" t="s">
        <v>367</v>
      </c>
      <c r="H370" t="str">
        <f>_xlfn.TEXTJOIN(" ",1,[1]!Licencje[[#This Row],[Nazwisko]],[1]!Licencje[[#This Row],[Imię]])</f>
        <v>MACHNICKA Małgorzata</v>
      </c>
      <c r="I370" s="16">
        <v>40432</v>
      </c>
      <c r="J370" t="s">
        <v>139</v>
      </c>
      <c r="K370" t="s">
        <v>254</v>
      </c>
      <c r="L370" t="s">
        <v>250</v>
      </c>
      <c r="N370" t="s">
        <v>967</v>
      </c>
    </row>
    <row r="371" spans="1:14" x14ac:dyDescent="0.25">
      <c r="A371" t="str">
        <f>Licencje[[#This Row],[Kolumna1]]</f>
        <v>GOWOREK Michalina</v>
      </c>
      <c r="B371" t="s">
        <v>65</v>
      </c>
      <c r="C371" t="s">
        <v>807</v>
      </c>
      <c r="D371">
        <v>2025</v>
      </c>
      <c r="E371" t="s">
        <v>136</v>
      </c>
      <c r="F371" t="s">
        <v>368</v>
      </c>
      <c r="G371" t="s">
        <v>222</v>
      </c>
      <c r="H371" t="str">
        <f>_xlfn.TEXTJOIN(" ",1,[1]!Licencje[[#This Row],[Nazwisko]],[1]!Licencje[[#This Row],[Imię]])</f>
        <v>GOWOREK Michalina</v>
      </c>
      <c r="I371" s="16">
        <v>40255</v>
      </c>
      <c r="J371" t="s">
        <v>139</v>
      </c>
      <c r="K371" t="s">
        <v>254</v>
      </c>
      <c r="L371" t="s">
        <v>250</v>
      </c>
      <c r="M371" t="s">
        <v>349</v>
      </c>
      <c r="N371" t="s">
        <v>287</v>
      </c>
    </row>
    <row r="372" spans="1:14" x14ac:dyDescent="0.25">
      <c r="A372" t="str">
        <f>Licencje[[#This Row],[Kolumna1]]</f>
        <v>WAWNIKIEWICZ Ada</v>
      </c>
      <c r="B372" t="s">
        <v>65</v>
      </c>
      <c r="C372" t="s">
        <v>875</v>
      </c>
      <c r="D372">
        <v>2025</v>
      </c>
      <c r="E372" t="s">
        <v>105</v>
      </c>
      <c r="F372" t="s">
        <v>876</v>
      </c>
      <c r="G372" t="s">
        <v>519</v>
      </c>
      <c r="H372" t="str">
        <f>_xlfn.TEXTJOIN(" ",1,[1]!Licencje[[#This Row],[Nazwisko]],[1]!Licencje[[#This Row],[Imię]])</f>
        <v>WAWNIKIEWICZ Ada</v>
      </c>
      <c r="I372" s="16">
        <v>40954</v>
      </c>
      <c r="J372" t="s">
        <v>11</v>
      </c>
      <c r="K372" t="s">
        <v>799</v>
      </c>
      <c r="L372" t="s">
        <v>982</v>
      </c>
      <c r="M372" t="s">
        <v>810</v>
      </c>
      <c r="N372" t="s">
        <v>115</v>
      </c>
    </row>
    <row r="373" spans="1:14" x14ac:dyDescent="0.25">
      <c r="A373" t="str">
        <f>Licencje[[#This Row],[Kolumna1]]</f>
        <v>MORAWETZ Amelia</v>
      </c>
      <c r="B373" t="s">
        <v>65</v>
      </c>
      <c r="C373" t="s">
        <v>845</v>
      </c>
      <c r="D373">
        <v>2025</v>
      </c>
      <c r="E373" t="s">
        <v>258</v>
      </c>
      <c r="F373" t="s">
        <v>846</v>
      </c>
      <c r="G373" t="s">
        <v>185</v>
      </c>
      <c r="H373" t="str">
        <f>_xlfn.TEXTJOIN(" ",1,[1]!Licencje[[#This Row],[Nazwisko]],[1]!Licencje[[#This Row],[Imię]])</f>
        <v>MORAWETZ Amelia</v>
      </c>
      <c r="I373" s="16">
        <v>40683</v>
      </c>
      <c r="J373" t="s">
        <v>6</v>
      </c>
      <c r="K373" t="s">
        <v>1317</v>
      </c>
      <c r="L373" t="s">
        <v>260</v>
      </c>
      <c r="M373" t="s">
        <v>1334</v>
      </c>
      <c r="N373" t="s">
        <v>1188</v>
      </c>
    </row>
    <row r="374" spans="1:14" x14ac:dyDescent="0.25">
      <c r="A374" t="str">
        <f>Licencje[[#This Row],[Kolumna1]]</f>
        <v>ORŁOWSKA Michalina</v>
      </c>
      <c r="B374" t="s">
        <v>65</v>
      </c>
      <c r="C374" t="s">
        <v>848</v>
      </c>
      <c r="D374">
        <v>2025</v>
      </c>
      <c r="E374" t="s">
        <v>105</v>
      </c>
      <c r="F374" t="s">
        <v>849</v>
      </c>
      <c r="G374" t="s">
        <v>222</v>
      </c>
      <c r="H374" t="str">
        <f>_xlfn.TEXTJOIN(" ",1,[1]!Licencje[[#This Row],[Nazwisko]],[1]!Licencje[[#This Row],[Imię]])</f>
        <v>ORŁOWSKA Michalina</v>
      </c>
      <c r="I374" s="16">
        <v>41001</v>
      </c>
      <c r="J374" t="s">
        <v>4</v>
      </c>
      <c r="K374" t="s">
        <v>928</v>
      </c>
      <c r="L374" t="s">
        <v>1772</v>
      </c>
      <c r="M374" t="s">
        <v>906</v>
      </c>
      <c r="N374" t="s">
        <v>115</v>
      </c>
    </row>
    <row r="375" spans="1:14" x14ac:dyDescent="0.25">
      <c r="A375" t="str">
        <f>Licencje[[#This Row],[Kolumna1]]</f>
        <v>BŁASZCZYK Maja</v>
      </c>
      <c r="B375" t="s">
        <v>65</v>
      </c>
      <c r="C375" t="s">
        <v>887</v>
      </c>
      <c r="D375">
        <v>2025</v>
      </c>
      <c r="E375" t="s">
        <v>258</v>
      </c>
      <c r="F375" t="s">
        <v>888</v>
      </c>
      <c r="G375" t="s">
        <v>66</v>
      </c>
      <c r="H375" t="str">
        <f>_xlfn.TEXTJOIN(" ",1,[1]!Licencje[[#This Row],[Nazwisko]],[1]!Licencje[[#This Row],[Imię]])</f>
        <v>BŁASZCZYK Maja</v>
      </c>
      <c r="I375" s="16">
        <v>40642</v>
      </c>
      <c r="J375" t="s">
        <v>278</v>
      </c>
      <c r="K375" t="s">
        <v>314</v>
      </c>
      <c r="L375" t="s">
        <v>279</v>
      </c>
      <c r="M375" t="s">
        <v>810</v>
      </c>
      <c r="N375" t="s">
        <v>115</v>
      </c>
    </row>
    <row r="376" spans="1:14" x14ac:dyDescent="0.25">
      <c r="A376" t="str">
        <f>Licencje[[#This Row],[Kolumna1]]</f>
        <v>STUDNIAREK Szymon</v>
      </c>
      <c r="B376" t="s">
        <v>72</v>
      </c>
      <c r="C376" t="s">
        <v>944</v>
      </c>
      <c r="D376">
        <v>2025</v>
      </c>
      <c r="E376" t="s">
        <v>105</v>
      </c>
      <c r="F376" t="s">
        <v>945</v>
      </c>
      <c r="G376" t="s">
        <v>181</v>
      </c>
      <c r="H376" t="str">
        <f>_xlfn.TEXTJOIN(" ",1,[1]!Licencje[[#This Row],[Nazwisko]],[1]!Licencje[[#This Row],[Imię]])</f>
        <v>STUDNIAREK Szymon</v>
      </c>
      <c r="I376" s="16">
        <v>41015</v>
      </c>
      <c r="J376" t="s">
        <v>198</v>
      </c>
      <c r="K376" t="s">
        <v>359</v>
      </c>
      <c r="L376" t="s">
        <v>869</v>
      </c>
      <c r="N376" t="s">
        <v>328</v>
      </c>
    </row>
    <row r="377" spans="1:14" x14ac:dyDescent="0.25">
      <c r="A377" t="str">
        <f>Licencje[[#This Row],[Kolumna1]]</f>
        <v>RUTKOWSKA Natalia</v>
      </c>
      <c r="B377" t="s">
        <v>65</v>
      </c>
      <c r="C377" t="s">
        <v>937</v>
      </c>
      <c r="D377">
        <v>2025</v>
      </c>
      <c r="E377" t="s">
        <v>248</v>
      </c>
      <c r="F377" t="s">
        <v>428</v>
      </c>
      <c r="G377" t="s">
        <v>121</v>
      </c>
      <c r="H377" t="str">
        <f>_xlfn.TEXTJOIN(" ",1,[1]!Licencje[[#This Row],[Nazwisko]],[1]!Licencje[[#This Row],[Imię]])</f>
        <v>RUTKOWSKA Natalia</v>
      </c>
      <c r="I377" s="16">
        <v>39562</v>
      </c>
      <c r="J377" t="s">
        <v>784</v>
      </c>
      <c r="K377" t="s">
        <v>1068</v>
      </c>
      <c r="L377" t="s">
        <v>2</v>
      </c>
      <c r="N377" t="s">
        <v>68</v>
      </c>
    </row>
    <row r="378" spans="1:14" x14ac:dyDescent="0.25">
      <c r="A378" t="str">
        <f>Licencje[[#This Row],[Kolumna1]]</f>
        <v>GODZIK Jakub</v>
      </c>
      <c r="B378" t="s">
        <v>72</v>
      </c>
      <c r="C378" t="s">
        <v>898</v>
      </c>
      <c r="D378">
        <v>2025</v>
      </c>
      <c r="E378" t="s">
        <v>188</v>
      </c>
      <c r="F378" t="s">
        <v>897</v>
      </c>
      <c r="G378" t="s">
        <v>132</v>
      </c>
      <c r="H378" t="str">
        <f>_xlfn.TEXTJOIN(" ",1,[1]!Licencje[[#This Row],[Nazwisko]],[1]!Licencje[[#This Row],[Imię]])</f>
        <v>GODZIK Jakub</v>
      </c>
      <c r="I378" s="16">
        <v>39840</v>
      </c>
      <c r="J378" t="s">
        <v>784</v>
      </c>
      <c r="K378" t="s">
        <v>358</v>
      </c>
      <c r="L378" t="s">
        <v>2</v>
      </c>
      <c r="N378" t="s">
        <v>328</v>
      </c>
    </row>
    <row r="379" spans="1:14" x14ac:dyDescent="0.25">
      <c r="A379" t="str">
        <f>Licencje[[#This Row],[Kolumna1]]</f>
        <v>ROSENBAJGER Kornel</v>
      </c>
      <c r="B379" t="s">
        <v>72</v>
      </c>
      <c r="C379" t="s">
        <v>935</v>
      </c>
      <c r="D379">
        <v>2025</v>
      </c>
      <c r="E379" t="s">
        <v>136</v>
      </c>
      <c r="F379" t="s">
        <v>936</v>
      </c>
      <c r="G379" t="s">
        <v>322</v>
      </c>
      <c r="H379" t="str">
        <f>_xlfn.TEXTJOIN(" ",1,[1]!Licencje[[#This Row],[Nazwisko]],[1]!Licencje[[#This Row],[Imię]])</f>
        <v>ROSENBAJGER Kornel</v>
      </c>
      <c r="I379" s="16">
        <v>40045</v>
      </c>
      <c r="J379" t="s">
        <v>784</v>
      </c>
      <c r="K379" t="s">
        <v>1599</v>
      </c>
      <c r="L379" t="s">
        <v>2</v>
      </c>
      <c r="N379" t="s">
        <v>126</v>
      </c>
    </row>
    <row r="380" spans="1:14" x14ac:dyDescent="0.25">
      <c r="A380" t="str">
        <f>Licencje[[#This Row],[Kolumna1]]</f>
        <v>LITWITZ Małgorzata</v>
      </c>
      <c r="B380" t="s">
        <v>65</v>
      </c>
      <c r="C380" t="s">
        <v>923</v>
      </c>
      <c r="D380">
        <v>2025</v>
      </c>
      <c r="E380" t="s">
        <v>258</v>
      </c>
      <c r="F380" t="s">
        <v>924</v>
      </c>
      <c r="G380" t="s">
        <v>367</v>
      </c>
      <c r="H380" t="str">
        <f>_xlfn.TEXTJOIN(" ",1,[1]!Licencje[[#This Row],[Nazwisko]],[1]!Licencje[[#This Row],[Imię]])</f>
        <v>LITWITZ Małgorzata</v>
      </c>
      <c r="I380" s="16">
        <v>40682</v>
      </c>
      <c r="J380" t="s">
        <v>784</v>
      </c>
      <c r="K380" t="s">
        <v>907</v>
      </c>
      <c r="L380" t="s">
        <v>2</v>
      </c>
      <c r="M380" t="s">
        <v>1013</v>
      </c>
      <c r="N380" t="s">
        <v>982</v>
      </c>
    </row>
    <row r="381" spans="1:14" x14ac:dyDescent="0.25">
      <c r="A381" t="str">
        <f>Licencje[[#This Row],[Kolumna1]]</f>
        <v>MARCINKOWSKA Lilla</v>
      </c>
      <c r="B381" t="s">
        <v>65</v>
      </c>
      <c r="C381" t="s">
        <v>1600</v>
      </c>
      <c r="D381">
        <v>2025</v>
      </c>
      <c r="E381" t="s">
        <v>258</v>
      </c>
      <c r="F381" t="s">
        <v>1601</v>
      </c>
      <c r="G381" t="s">
        <v>1602</v>
      </c>
      <c r="H381" t="str">
        <f>_xlfn.TEXTJOIN(" ",1,[1]!Licencje[[#This Row],[Nazwisko]],[1]!Licencje[[#This Row],[Imię]])</f>
        <v>MARCINKOWSKA Lilla</v>
      </c>
      <c r="I381" s="16">
        <v>40446</v>
      </c>
      <c r="J381" t="s">
        <v>285</v>
      </c>
      <c r="K381" t="s">
        <v>926</v>
      </c>
      <c r="L381" t="s">
        <v>287</v>
      </c>
      <c r="M381" t="s">
        <v>341</v>
      </c>
      <c r="N381" t="s">
        <v>1400</v>
      </c>
    </row>
    <row r="382" spans="1:14" x14ac:dyDescent="0.25">
      <c r="A382" t="str">
        <f>Licencje[[#This Row],[Kolumna1]]</f>
        <v>SUCHOWIAN Rafał</v>
      </c>
      <c r="B382" t="s">
        <v>72</v>
      </c>
      <c r="C382" t="s">
        <v>947</v>
      </c>
      <c r="D382">
        <v>2025</v>
      </c>
      <c r="E382" t="s">
        <v>258</v>
      </c>
      <c r="F382" t="s">
        <v>263</v>
      </c>
      <c r="G382" t="s">
        <v>669</v>
      </c>
      <c r="H382" t="str">
        <f>_xlfn.TEXTJOIN(" ",1,[1]!Licencje[[#This Row],[Nazwisko]],[1]!Licencje[[#This Row],[Imię]])</f>
        <v>SUCHOWIAN Rafał</v>
      </c>
      <c r="I382" s="16">
        <v>40600</v>
      </c>
      <c r="J382" t="s">
        <v>6</v>
      </c>
      <c r="K382" t="s">
        <v>1103</v>
      </c>
      <c r="L382" t="s">
        <v>260</v>
      </c>
      <c r="N382" t="s">
        <v>76</v>
      </c>
    </row>
    <row r="383" spans="1:14" x14ac:dyDescent="0.25">
      <c r="A383" t="str">
        <f>Licencje[[#This Row],[Kolumna1]]</f>
        <v>GRZYB Mateusz</v>
      </c>
      <c r="B383" t="s">
        <v>72</v>
      </c>
      <c r="C383" t="s">
        <v>903</v>
      </c>
      <c r="D383">
        <v>2025</v>
      </c>
      <c r="E383" t="s">
        <v>136</v>
      </c>
      <c r="F383" t="s">
        <v>221</v>
      </c>
      <c r="G383" t="s">
        <v>134</v>
      </c>
      <c r="H383" t="str">
        <f>_xlfn.TEXTJOIN(" ",1,[1]!Licencje[[#This Row],[Nazwisko]],[1]!Licencje[[#This Row],[Imię]])</f>
        <v>GRZYB Mateusz</v>
      </c>
      <c r="I383" s="16">
        <v>40070</v>
      </c>
      <c r="J383" t="s">
        <v>11</v>
      </c>
      <c r="K383" t="s">
        <v>1013</v>
      </c>
      <c r="L383" t="s">
        <v>982</v>
      </c>
      <c r="N383" t="s">
        <v>967</v>
      </c>
    </row>
    <row r="384" spans="1:14" x14ac:dyDescent="0.25">
      <c r="A384" t="str">
        <f>Licencje[[#This Row],[Kolumna1]]</f>
        <v>VREULS Noel</v>
      </c>
      <c r="B384" t="s">
        <v>72</v>
      </c>
      <c r="C384" t="s">
        <v>955</v>
      </c>
      <c r="D384">
        <v>2025</v>
      </c>
      <c r="E384" t="s">
        <v>70</v>
      </c>
      <c r="F384" t="s">
        <v>956</v>
      </c>
      <c r="G384" t="s">
        <v>957</v>
      </c>
      <c r="H384" t="str">
        <f>_xlfn.TEXTJOIN(" ",1,[1]!Licencje[[#This Row],[Nazwisko]],[1]!Licencje[[#This Row],[Imię]])</f>
        <v>VREULS Noel</v>
      </c>
      <c r="I384" s="16">
        <v>38701</v>
      </c>
      <c r="J384" t="s">
        <v>319</v>
      </c>
      <c r="L384" t="s">
        <v>1594</v>
      </c>
      <c r="N384" t="s">
        <v>126</v>
      </c>
    </row>
    <row r="385" spans="1:14" x14ac:dyDescent="0.25">
      <c r="A385" t="str">
        <f>Licencje[[#This Row],[Kolumna1]]</f>
        <v>KUKIELSKA Zofia</v>
      </c>
      <c r="B385" t="s">
        <v>65</v>
      </c>
      <c r="C385" t="s">
        <v>916</v>
      </c>
      <c r="D385">
        <v>2025</v>
      </c>
      <c r="E385" t="s">
        <v>70</v>
      </c>
      <c r="F385" t="s">
        <v>917</v>
      </c>
      <c r="G385" t="s">
        <v>169</v>
      </c>
      <c r="H385" t="str">
        <f>_xlfn.TEXTJOIN(" ",1,[1]!Licencje[[#This Row],[Nazwisko]],[1]!Licencje[[#This Row],[Imię]])</f>
        <v>KUKIELSKA Zofia</v>
      </c>
      <c r="I385" s="16">
        <v>38634</v>
      </c>
      <c r="J385" t="s">
        <v>74</v>
      </c>
      <c r="L385" t="s">
        <v>967</v>
      </c>
      <c r="N385" t="s">
        <v>328</v>
      </c>
    </row>
    <row r="386" spans="1:14" x14ac:dyDescent="0.25">
      <c r="A386" t="str">
        <f>Licencje[[#This Row],[Kolumna1]]</f>
        <v>KUKIELSKI Paweł</v>
      </c>
      <c r="B386" t="s">
        <v>72</v>
      </c>
      <c r="C386" t="s">
        <v>918</v>
      </c>
      <c r="D386">
        <v>2025</v>
      </c>
      <c r="E386" t="s">
        <v>193</v>
      </c>
      <c r="F386" t="s">
        <v>919</v>
      </c>
      <c r="G386" t="s">
        <v>73</v>
      </c>
      <c r="H386" t="str">
        <f>_xlfn.TEXTJOIN(" ",1,[1]!Licencje[[#This Row],[Nazwisko]],[1]!Licencje[[#This Row],[Imię]])</f>
        <v>KUKIELSKI Paweł</v>
      </c>
      <c r="I386" s="16">
        <v>39065</v>
      </c>
      <c r="J386" t="s">
        <v>74</v>
      </c>
      <c r="L386" t="s">
        <v>76</v>
      </c>
      <c r="N386" t="s">
        <v>76</v>
      </c>
    </row>
    <row r="387" spans="1:14" x14ac:dyDescent="0.25">
      <c r="A387" t="str">
        <f>Licencje[[#This Row],[Kolumna1]]</f>
        <v>ZĘBALA Krzysztof</v>
      </c>
      <c r="B387" t="s">
        <v>72</v>
      </c>
      <c r="C387" t="s">
        <v>964</v>
      </c>
      <c r="D387">
        <v>2025</v>
      </c>
      <c r="E387" t="s">
        <v>122</v>
      </c>
      <c r="F387" t="s">
        <v>965</v>
      </c>
      <c r="G387" t="s">
        <v>112</v>
      </c>
      <c r="H387" t="str">
        <f>_xlfn.TEXTJOIN(" ",1,[1]!Licencje[[#This Row],[Nazwisko]],[1]!Licencje[[#This Row],[Imię]])</f>
        <v>ZĘBALA Krzysztof</v>
      </c>
      <c r="I387" s="16">
        <v>27557</v>
      </c>
      <c r="J387" t="s">
        <v>6</v>
      </c>
      <c r="L387" t="s">
        <v>260</v>
      </c>
      <c r="N387" t="s">
        <v>967</v>
      </c>
    </row>
    <row r="388" spans="1:14" x14ac:dyDescent="0.25">
      <c r="A388" t="str">
        <f>Licencje[[#This Row],[Kolumna1]]</f>
        <v>JUŃCZYK Marta</v>
      </c>
      <c r="B388" t="s">
        <v>65</v>
      </c>
      <c r="C388" t="s">
        <v>908</v>
      </c>
      <c r="D388">
        <v>2025</v>
      </c>
      <c r="E388" t="s">
        <v>193</v>
      </c>
      <c r="F388" t="s">
        <v>909</v>
      </c>
      <c r="G388" t="s">
        <v>129</v>
      </c>
      <c r="H388" t="str">
        <f>_xlfn.TEXTJOIN(" ",1,[1]!Licencje[[#This Row],[Nazwisko]],[1]!Licencje[[#This Row],[Imię]])</f>
        <v>JUŃCZYK Marta</v>
      </c>
      <c r="I388" s="16">
        <v>39160</v>
      </c>
      <c r="J388" t="s">
        <v>74</v>
      </c>
      <c r="L388" t="s">
        <v>967</v>
      </c>
      <c r="N388" t="s">
        <v>968</v>
      </c>
    </row>
    <row r="389" spans="1:14" x14ac:dyDescent="0.25">
      <c r="A389" t="str">
        <f>Licencje[[#This Row],[Kolumna1]]</f>
        <v>PUŁAWSKA Beata</v>
      </c>
      <c r="B389" t="s">
        <v>65</v>
      </c>
      <c r="C389" t="s">
        <v>933</v>
      </c>
      <c r="D389">
        <v>2025</v>
      </c>
      <c r="E389" t="s">
        <v>105</v>
      </c>
      <c r="F389" t="s">
        <v>934</v>
      </c>
      <c r="G389" t="s">
        <v>696</v>
      </c>
      <c r="H389" t="str">
        <f>_xlfn.TEXTJOIN(" ",1,[1]!Licencje[[#This Row],[Nazwisko]],[1]!Licencje[[#This Row],[Imię]])</f>
        <v>PUŁAWSKA Beata</v>
      </c>
      <c r="I389" s="16">
        <v>40908</v>
      </c>
      <c r="J389" t="s">
        <v>285</v>
      </c>
      <c r="K389" t="s">
        <v>349</v>
      </c>
      <c r="L389" t="s">
        <v>287</v>
      </c>
      <c r="M389" t="s">
        <v>92</v>
      </c>
      <c r="N389" t="s">
        <v>93</v>
      </c>
    </row>
    <row r="390" spans="1:14" x14ac:dyDescent="0.25">
      <c r="A390" t="str">
        <f>Licencje[[#This Row],[Kolumna1]]</f>
        <v>CHILARSKA Oliwia</v>
      </c>
      <c r="B390" t="s">
        <v>65</v>
      </c>
      <c r="C390" t="s">
        <v>889</v>
      </c>
      <c r="D390">
        <v>2025</v>
      </c>
      <c r="E390" t="s">
        <v>258</v>
      </c>
      <c r="F390" t="s">
        <v>890</v>
      </c>
      <c r="G390" t="s">
        <v>175</v>
      </c>
      <c r="H390" t="str">
        <f>_xlfn.TEXTJOIN(" ",1,[1]!Licencje[[#This Row],[Nazwisko]],[1]!Licencje[[#This Row],[Imię]])</f>
        <v>CHILARSKA Oliwia</v>
      </c>
      <c r="I390" s="16">
        <v>40404</v>
      </c>
      <c r="J390" t="s">
        <v>7</v>
      </c>
      <c r="K390" t="s">
        <v>810</v>
      </c>
      <c r="L390" t="s">
        <v>115</v>
      </c>
      <c r="M390" t="s">
        <v>97</v>
      </c>
      <c r="N390" t="s">
        <v>93</v>
      </c>
    </row>
    <row r="391" spans="1:14" x14ac:dyDescent="0.25">
      <c r="A391" t="str">
        <f>Licencje[[#This Row],[Kolumna1]]</f>
        <v>GRZEGORCZYK Hanna</v>
      </c>
      <c r="B391" t="s">
        <v>65</v>
      </c>
      <c r="C391" t="s">
        <v>901</v>
      </c>
      <c r="D391">
        <v>2025</v>
      </c>
      <c r="E391" t="s">
        <v>188</v>
      </c>
      <c r="F391" t="s">
        <v>902</v>
      </c>
      <c r="G391" t="s">
        <v>236</v>
      </c>
      <c r="H391" t="str">
        <f>_xlfn.TEXTJOIN(" ",1,[1]!Licencje[[#This Row],[Nazwisko]],[1]!Licencje[[#This Row],[Imię]])</f>
        <v>GRZEGORCZYK Hanna</v>
      </c>
      <c r="I391" s="16">
        <v>39769</v>
      </c>
      <c r="J391" t="s">
        <v>7</v>
      </c>
      <c r="K391" t="s">
        <v>1334</v>
      </c>
      <c r="L391" t="s">
        <v>1188</v>
      </c>
      <c r="M391" t="s">
        <v>92</v>
      </c>
      <c r="N391" t="s">
        <v>93</v>
      </c>
    </row>
    <row r="392" spans="1:14" x14ac:dyDescent="0.25">
      <c r="A392" t="str">
        <f>Licencje[[#This Row],[Kolumna1]]</f>
        <v>HARASIUK Amelia</v>
      </c>
      <c r="B392" t="s">
        <v>65</v>
      </c>
      <c r="C392" t="s">
        <v>904</v>
      </c>
      <c r="D392">
        <v>2025</v>
      </c>
      <c r="E392" t="s">
        <v>105</v>
      </c>
      <c r="F392" t="s">
        <v>905</v>
      </c>
      <c r="G392" t="s">
        <v>185</v>
      </c>
      <c r="H392" t="str">
        <f>_xlfn.TEXTJOIN(" ",1,[1]!Licencje[[#This Row],[Nazwisko]],[1]!Licencje[[#This Row],[Imię]])</f>
        <v>HARASIUK Amelia</v>
      </c>
      <c r="I392" s="16">
        <v>40942</v>
      </c>
      <c r="J392" t="s">
        <v>7</v>
      </c>
      <c r="K392" t="s">
        <v>906</v>
      </c>
      <c r="L392" t="s">
        <v>115</v>
      </c>
      <c r="M392" t="s">
        <v>104</v>
      </c>
      <c r="N392" t="s">
        <v>93</v>
      </c>
    </row>
    <row r="393" spans="1:14" x14ac:dyDescent="0.25">
      <c r="A393" t="str">
        <f>Licencje[[#This Row],[Kolumna1]]</f>
        <v>TURCHAN Wiktoria</v>
      </c>
      <c r="B393" t="s">
        <v>65</v>
      </c>
      <c r="C393" t="s">
        <v>953</v>
      </c>
      <c r="D393">
        <v>2025</v>
      </c>
      <c r="E393" t="s">
        <v>105</v>
      </c>
      <c r="F393" t="s">
        <v>954</v>
      </c>
      <c r="G393" t="s">
        <v>197</v>
      </c>
      <c r="H393" t="str">
        <f>_xlfn.TEXTJOIN(" ",1,[1]!Licencje[[#This Row],[Nazwisko]],[1]!Licencje[[#This Row],[Imię]])</f>
        <v>TURCHAN Wiktoria</v>
      </c>
      <c r="I393" s="16">
        <v>40974</v>
      </c>
      <c r="J393" t="s">
        <v>7</v>
      </c>
      <c r="K393" t="s">
        <v>810</v>
      </c>
      <c r="L393" t="s">
        <v>115</v>
      </c>
      <c r="N393" t="s">
        <v>434</v>
      </c>
    </row>
    <row r="394" spans="1:14" x14ac:dyDescent="0.25">
      <c r="A394" t="str">
        <f>Licencje[[#This Row],[Kolumna1]]</f>
        <v>GRABOWICZ Aleksandra</v>
      </c>
      <c r="B394" t="s">
        <v>65</v>
      </c>
      <c r="C394" t="s">
        <v>900</v>
      </c>
      <c r="D394">
        <v>2025</v>
      </c>
      <c r="E394" t="s">
        <v>193</v>
      </c>
      <c r="F394" t="s">
        <v>572</v>
      </c>
      <c r="G394" t="s">
        <v>77</v>
      </c>
      <c r="H394" t="str">
        <f>_xlfn.TEXTJOIN(" ",1,[1]!Licencje[[#This Row],[Nazwisko]],[1]!Licencje[[#This Row],[Imię]])</f>
        <v>GRABOWICZ Aleksandra</v>
      </c>
      <c r="I394" s="16">
        <v>39152</v>
      </c>
      <c r="J394" t="s">
        <v>327</v>
      </c>
      <c r="L394" t="s">
        <v>328</v>
      </c>
      <c r="N394" t="s">
        <v>126</v>
      </c>
    </row>
    <row r="395" spans="1:14" x14ac:dyDescent="0.25">
      <c r="A395" t="str">
        <f>Licencje[[#This Row],[Kolumna1]]</f>
        <v>TARGOWSKA Martyna</v>
      </c>
      <c r="B395" t="s">
        <v>65</v>
      </c>
      <c r="C395" t="s">
        <v>951</v>
      </c>
      <c r="D395">
        <v>2025</v>
      </c>
      <c r="E395" t="s">
        <v>136</v>
      </c>
      <c r="F395" t="s">
        <v>952</v>
      </c>
      <c r="G395" t="s">
        <v>170</v>
      </c>
      <c r="H395" t="str">
        <f>_xlfn.TEXTJOIN(" ",1,[1]!Licencje[[#This Row],[Nazwisko]],[1]!Licencje[[#This Row],[Imię]])</f>
        <v>TARGOWSKA Martyna</v>
      </c>
      <c r="I395" s="16">
        <v>40012</v>
      </c>
      <c r="J395" t="s">
        <v>67</v>
      </c>
      <c r="L395" t="s">
        <v>68</v>
      </c>
      <c r="N395" t="s">
        <v>126</v>
      </c>
    </row>
    <row r="396" spans="1:14" x14ac:dyDescent="0.25">
      <c r="A396" t="str">
        <f>Licencje[[#This Row],[Kolumna1]]</f>
        <v>LESZKIEWICZ Michalina</v>
      </c>
      <c r="B396" t="s">
        <v>65</v>
      </c>
      <c r="C396" t="s">
        <v>921</v>
      </c>
      <c r="D396">
        <v>2025</v>
      </c>
      <c r="E396" t="s">
        <v>193</v>
      </c>
      <c r="F396" t="s">
        <v>922</v>
      </c>
      <c r="G396" t="s">
        <v>222</v>
      </c>
      <c r="H396" t="str">
        <f>_xlfn.TEXTJOIN(" ",1,[1]!Licencje[[#This Row],[Nazwisko]],[1]!Licencje[[#This Row],[Imię]])</f>
        <v>LESZKIEWICZ Michalina</v>
      </c>
      <c r="I396" s="16">
        <v>38982</v>
      </c>
      <c r="J396" t="s">
        <v>327</v>
      </c>
      <c r="L396" t="s">
        <v>328</v>
      </c>
      <c r="M396" t="s">
        <v>796</v>
      </c>
      <c r="N396" t="s">
        <v>1799</v>
      </c>
    </row>
    <row r="397" spans="1:14" x14ac:dyDescent="0.25">
      <c r="A397" t="str">
        <f>Licencje[[#This Row],[Kolumna1]]</f>
        <v>SELLIER Diane</v>
      </c>
      <c r="B397" t="s">
        <v>72</v>
      </c>
      <c r="C397" t="s">
        <v>938</v>
      </c>
      <c r="D397">
        <v>2025</v>
      </c>
      <c r="E397" t="s">
        <v>122</v>
      </c>
      <c r="F397" t="s">
        <v>939</v>
      </c>
      <c r="G397" t="s">
        <v>940</v>
      </c>
      <c r="H397" t="str">
        <f>_xlfn.TEXTJOIN(" ",1,[1]!Licencje[[#This Row],[Nazwisko]],[1]!Licencje[[#This Row],[Imię]])</f>
        <v>SELLIER Diane</v>
      </c>
      <c r="I397" s="16">
        <v>37101</v>
      </c>
      <c r="J397" t="s">
        <v>17</v>
      </c>
      <c r="L397" t="s">
        <v>126</v>
      </c>
      <c r="M397" t="s">
        <v>796</v>
      </c>
      <c r="N397" t="s">
        <v>1799</v>
      </c>
    </row>
    <row r="398" spans="1:14" x14ac:dyDescent="0.25">
      <c r="A398" t="str">
        <f>Licencje[[#This Row],[Kolumna1]]</f>
        <v>FUROWICZ Maja</v>
      </c>
      <c r="B398" t="s">
        <v>65</v>
      </c>
      <c r="C398" t="s">
        <v>895</v>
      </c>
      <c r="D398">
        <v>2025</v>
      </c>
      <c r="E398" t="s">
        <v>258</v>
      </c>
      <c r="F398" t="s">
        <v>896</v>
      </c>
      <c r="G398" t="s">
        <v>66</v>
      </c>
      <c r="H398" t="str">
        <f>_xlfn.TEXTJOIN(" ",1,[1]!Licencje[[#This Row],[Nazwisko]],[1]!Licencje[[#This Row],[Imię]])</f>
        <v>FUROWICZ Maja</v>
      </c>
      <c r="I398" s="16">
        <v>40475</v>
      </c>
      <c r="J398" t="s">
        <v>11</v>
      </c>
      <c r="K398" t="s">
        <v>1013</v>
      </c>
      <c r="L398" t="s">
        <v>982</v>
      </c>
      <c r="N398" t="s">
        <v>140</v>
      </c>
    </row>
    <row r="399" spans="1:14" x14ac:dyDescent="0.25">
      <c r="A399" t="str">
        <f>Licencje[[#This Row],[Kolumna1]]</f>
        <v>KAZIMIEROWICZ Jakub</v>
      </c>
      <c r="B399" t="s">
        <v>72</v>
      </c>
      <c r="C399" t="s">
        <v>911</v>
      </c>
      <c r="D399">
        <v>2025</v>
      </c>
      <c r="E399" t="s">
        <v>105</v>
      </c>
      <c r="F399" t="s">
        <v>912</v>
      </c>
      <c r="G399" t="s">
        <v>132</v>
      </c>
      <c r="H399" t="str">
        <f>_xlfn.TEXTJOIN(" ",1,[1]!Licencje[[#This Row],[Nazwisko]],[1]!Licencje[[#This Row],[Imię]])</f>
        <v>KAZIMIEROWICZ Jakub</v>
      </c>
      <c r="I399" s="16">
        <v>41002</v>
      </c>
      <c r="J399" t="s">
        <v>11</v>
      </c>
      <c r="K399" t="s">
        <v>341</v>
      </c>
      <c r="L399" t="s">
        <v>1400</v>
      </c>
      <c r="N399" t="s">
        <v>434</v>
      </c>
    </row>
    <row r="400" spans="1:14" x14ac:dyDescent="0.25">
      <c r="A400" t="str">
        <f>Licencje[[#This Row],[Kolumna1]]</f>
        <v>KUCK Magdalena</v>
      </c>
      <c r="B400" t="s">
        <v>65</v>
      </c>
      <c r="C400" t="s">
        <v>914</v>
      </c>
      <c r="D400">
        <v>2025</v>
      </c>
      <c r="E400" t="s">
        <v>70</v>
      </c>
      <c r="F400" t="s">
        <v>915</v>
      </c>
      <c r="G400" t="s">
        <v>200</v>
      </c>
      <c r="H400" t="str">
        <f>_xlfn.TEXTJOIN(" ",1,[1]!Licencje[[#This Row],[Nazwisko]],[1]!Licencje[[#This Row],[Imię]])</f>
        <v>KUCK Magdalena</v>
      </c>
      <c r="I400" s="16">
        <v>38775</v>
      </c>
      <c r="J400" t="s">
        <v>74</v>
      </c>
      <c r="L400" t="s">
        <v>76</v>
      </c>
      <c r="N400" t="s">
        <v>1507</v>
      </c>
    </row>
    <row r="401" spans="1:14" x14ac:dyDescent="0.25">
      <c r="A401" t="str">
        <f>Licencje[[#This Row],[Kolumna1]]</f>
        <v>PRZYBYŁA Zuzanna</v>
      </c>
      <c r="B401" t="s">
        <v>65</v>
      </c>
      <c r="C401" t="s">
        <v>931</v>
      </c>
      <c r="D401">
        <v>2025</v>
      </c>
      <c r="E401" t="s">
        <v>258</v>
      </c>
      <c r="F401" t="s">
        <v>932</v>
      </c>
      <c r="G401" t="s">
        <v>87</v>
      </c>
      <c r="H401" t="str">
        <f>_xlfn.TEXTJOIN(" ",1,[1]!Licencje[[#This Row],[Nazwisko]],[1]!Licencje[[#This Row],[Imię]])</f>
        <v>PRZYBYŁA Zuzanna</v>
      </c>
      <c r="I401" s="16">
        <v>40491</v>
      </c>
      <c r="J401" t="s">
        <v>74</v>
      </c>
      <c r="L401" t="s">
        <v>967</v>
      </c>
      <c r="M401" t="s">
        <v>150</v>
      </c>
      <c r="N401" t="s">
        <v>151</v>
      </c>
    </row>
    <row r="402" spans="1:14" x14ac:dyDescent="0.25">
      <c r="A402" t="str">
        <f>Licencje[[#This Row],[Kolumna1]]</f>
        <v>JASIŃSKI Adrian</v>
      </c>
      <c r="B402" t="s">
        <v>72</v>
      </c>
      <c r="C402" t="s">
        <v>1928</v>
      </c>
      <c r="D402">
        <v>2025</v>
      </c>
      <c r="E402" t="s">
        <v>122</v>
      </c>
      <c r="F402" t="s">
        <v>1929</v>
      </c>
      <c r="G402" t="s">
        <v>335</v>
      </c>
      <c r="H402" t="str">
        <f>_xlfn.TEXTJOIN(" ",1,[1]!Licencje[[#This Row],[Nazwisko]],[1]!Licencje[[#This Row],[Imię]])</f>
        <v>JASIŃSKI Adrian</v>
      </c>
      <c r="I402" s="16">
        <v>34040</v>
      </c>
      <c r="J402" t="s">
        <v>278</v>
      </c>
      <c r="L402" t="s">
        <v>420</v>
      </c>
      <c r="M402" t="s">
        <v>150</v>
      </c>
      <c r="N402" t="s">
        <v>151</v>
      </c>
    </row>
    <row r="403" spans="1:14" x14ac:dyDescent="0.25">
      <c r="A403" t="str">
        <f>Licencje[[#This Row],[Kolumna1]]</f>
        <v>MARSZAŁKOWSKI Maksymilian</v>
      </c>
      <c r="B403" t="s">
        <v>72</v>
      </c>
      <c r="C403" t="s">
        <v>1042</v>
      </c>
      <c r="D403">
        <v>2025</v>
      </c>
      <c r="E403" t="s">
        <v>248</v>
      </c>
      <c r="F403" t="s">
        <v>1043</v>
      </c>
      <c r="G403" t="s">
        <v>435</v>
      </c>
      <c r="H403" t="str">
        <f>_xlfn.TEXTJOIN(" ",1,[1]!Licencje[[#This Row],[Nazwisko]],[1]!Licencje[[#This Row],[Imię]])</f>
        <v>MARSZAŁKOWSKI Maksymilian</v>
      </c>
      <c r="I403" s="16">
        <v>39603</v>
      </c>
      <c r="J403" t="s">
        <v>17</v>
      </c>
      <c r="L403" t="s">
        <v>126</v>
      </c>
      <c r="M403" t="s">
        <v>191</v>
      </c>
      <c r="N403" t="s">
        <v>192</v>
      </c>
    </row>
    <row r="404" spans="1:14" x14ac:dyDescent="0.25">
      <c r="A404" t="str">
        <f>Licencje[[#This Row],[Kolumna1]]</f>
        <v>SUMIŃSKA Oliwia</v>
      </c>
      <c r="B404" t="s">
        <v>65</v>
      </c>
      <c r="C404" t="s">
        <v>1076</v>
      </c>
      <c r="D404">
        <v>2025</v>
      </c>
      <c r="E404" t="s">
        <v>193</v>
      </c>
      <c r="F404" t="s">
        <v>1077</v>
      </c>
      <c r="G404" t="s">
        <v>175</v>
      </c>
      <c r="H404" t="str">
        <f>_xlfn.TEXTJOIN(" ",1,[1]!Licencje[[#This Row],[Nazwisko]],[1]!Licencje[[#This Row],[Imię]])</f>
        <v>SUMIŃSKA Oliwia</v>
      </c>
      <c r="I404" s="16">
        <v>39167</v>
      </c>
      <c r="J404" t="s">
        <v>327</v>
      </c>
      <c r="L404" t="s">
        <v>328</v>
      </c>
      <c r="M404" t="s">
        <v>1279</v>
      </c>
      <c r="N404" t="s">
        <v>199</v>
      </c>
    </row>
    <row r="405" spans="1:14" x14ac:dyDescent="0.25">
      <c r="A405" t="str">
        <f>Licencje[[#This Row],[Kolumna1]]</f>
        <v>FIEDOROWICZ Janina</v>
      </c>
      <c r="B405" t="s">
        <v>65</v>
      </c>
      <c r="C405" t="s">
        <v>79</v>
      </c>
      <c r="D405">
        <v>2025</v>
      </c>
      <c r="E405" t="s">
        <v>193</v>
      </c>
      <c r="F405" t="s">
        <v>80</v>
      </c>
      <c r="G405" t="s">
        <v>81</v>
      </c>
      <c r="H405" t="str">
        <f>_xlfn.TEXTJOIN(" ",1,[1]!Licencje[[#This Row],[Nazwisko]],[1]!Licencje[[#This Row],[Imię]])</f>
        <v>FIEDOROWICZ Janina</v>
      </c>
      <c r="I405" s="16">
        <v>38985</v>
      </c>
      <c r="J405" t="s">
        <v>74</v>
      </c>
      <c r="L405" t="s">
        <v>76</v>
      </c>
      <c r="M405" t="s">
        <v>1253</v>
      </c>
      <c r="N405" t="s">
        <v>199</v>
      </c>
    </row>
    <row r="406" spans="1:14" x14ac:dyDescent="0.25">
      <c r="A406" t="str">
        <f>Licencje[[#This Row],[Kolumna1]]</f>
        <v>DOMEJKO Alicja</v>
      </c>
      <c r="B406" t="s">
        <v>65</v>
      </c>
      <c r="C406" t="s">
        <v>82</v>
      </c>
      <c r="D406">
        <v>2025</v>
      </c>
      <c r="E406" t="s">
        <v>188</v>
      </c>
      <c r="F406" t="s">
        <v>83</v>
      </c>
      <c r="G406" t="s">
        <v>84</v>
      </c>
      <c r="H406" t="str">
        <f>_xlfn.TEXTJOIN(" ",1,[1]!Licencje[[#This Row],[Nazwisko]],[1]!Licencje[[#This Row],[Imię]])</f>
        <v>DOMEJKO Alicja</v>
      </c>
      <c r="I406" s="16">
        <v>39703</v>
      </c>
      <c r="J406" t="s">
        <v>74</v>
      </c>
      <c r="L406" t="s">
        <v>967</v>
      </c>
      <c r="M406" t="s">
        <v>1037</v>
      </c>
      <c r="N406" t="s">
        <v>199</v>
      </c>
    </row>
    <row r="407" spans="1:14" x14ac:dyDescent="0.25">
      <c r="A407" t="str">
        <f>Licencje[[#This Row],[Kolumna1]]</f>
        <v>BIEŁOWIEŻEC Zuzanna</v>
      </c>
      <c r="B407" t="s">
        <v>65</v>
      </c>
      <c r="C407" t="s">
        <v>85</v>
      </c>
      <c r="D407">
        <v>2025</v>
      </c>
      <c r="E407" t="s">
        <v>188</v>
      </c>
      <c r="F407" t="s">
        <v>86</v>
      </c>
      <c r="G407" t="s">
        <v>87</v>
      </c>
      <c r="H407" t="str">
        <f>_xlfn.TEXTJOIN(" ",1,[1]!Licencje[[#This Row],[Nazwisko]],[1]!Licencje[[#This Row],[Imię]])</f>
        <v>BIEŁOWIEŻEC Zuzanna</v>
      </c>
      <c r="I407" s="16">
        <v>39729</v>
      </c>
      <c r="J407" t="s">
        <v>74</v>
      </c>
      <c r="L407" t="s">
        <v>968</v>
      </c>
      <c r="M407" t="s">
        <v>1029</v>
      </c>
      <c r="N407" t="s">
        <v>199</v>
      </c>
    </row>
    <row r="408" spans="1:14" x14ac:dyDescent="0.25">
      <c r="A408" t="str">
        <f>Licencje[[#This Row],[Kolumna1]]</f>
        <v>KISIELEWSKA Kaja</v>
      </c>
      <c r="B408" t="s">
        <v>65</v>
      </c>
      <c r="C408" t="s">
        <v>88</v>
      </c>
      <c r="D408">
        <v>2025</v>
      </c>
      <c r="E408" t="s">
        <v>248</v>
      </c>
      <c r="F408" t="s">
        <v>89</v>
      </c>
      <c r="G408" t="s">
        <v>90</v>
      </c>
      <c r="H408" t="str">
        <f>_xlfn.TEXTJOIN(" ",1,[1]!Licencje[[#This Row],[Nazwisko]],[1]!Licencje[[#This Row],[Imię]])</f>
        <v>KISIELEWSKA Kaja</v>
      </c>
      <c r="I408" s="16">
        <v>39590</v>
      </c>
      <c r="J408" t="s">
        <v>91</v>
      </c>
      <c r="K408" t="s">
        <v>92</v>
      </c>
      <c r="L408" t="s">
        <v>93</v>
      </c>
      <c r="M408" t="s">
        <v>1317</v>
      </c>
      <c r="N408" t="s">
        <v>151</v>
      </c>
    </row>
    <row r="409" spans="1:14" x14ac:dyDescent="0.25">
      <c r="A409" t="str">
        <f>Licencje[[#This Row],[Kolumna1]]</f>
        <v>RUSINIAK Norbert</v>
      </c>
      <c r="B409" t="s">
        <v>72</v>
      </c>
      <c r="C409" t="s">
        <v>94</v>
      </c>
      <c r="D409">
        <v>2025</v>
      </c>
      <c r="E409" t="s">
        <v>136</v>
      </c>
      <c r="F409" t="s">
        <v>95</v>
      </c>
      <c r="G409" t="s">
        <v>96</v>
      </c>
      <c r="H409" t="str">
        <f>_xlfn.TEXTJOIN(" ",1,[1]!Licencje[[#This Row],[Nazwisko]],[1]!Licencje[[#This Row],[Imię]])</f>
        <v>RUSINIAK Norbert</v>
      </c>
      <c r="I409" s="16">
        <v>40093</v>
      </c>
      <c r="J409" t="s">
        <v>91</v>
      </c>
      <c r="K409" t="s">
        <v>97</v>
      </c>
      <c r="L409" t="s">
        <v>93</v>
      </c>
      <c r="M409" t="s">
        <v>234</v>
      </c>
      <c r="N409" t="s">
        <v>1772</v>
      </c>
    </row>
    <row r="410" spans="1:14" x14ac:dyDescent="0.25">
      <c r="A410" t="str">
        <f>Licencje[[#This Row],[Kolumna1]]</f>
        <v>SAKOWICZ Judyta</v>
      </c>
      <c r="B410" t="s">
        <v>65</v>
      </c>
      <c r="C410" t="s">
        <v>98</v>
      </c>
      <c r="D410">
        <v>2025</v>
      </c>
      <c r="E410" t="s">
        <v>105</v>
      </c>
      <c r="F410" t="s">
        <v>99</v>
      </c>
      <c r="G410" t="s">
        <v>100</v>
      </c>
      <c r="H410" t="str">
        <f>_xlfn.TEXTJOIN(" ",1,[1]!Licencje[[#This Row],[Nazwisko]],[1]!Licencje[[#This Row],[Imię]])</f>
        <v>SAKOWICZ Judyta</v>
      </c>
      <c r="I410" s="16">
        <v>40859</v>
      </c>
      <c r="J410" t="s">
        <v>91</v>
      </c>
      <c r="K410" t="s">
        <v>92</v>
      </c>
      <c r="L410" t="s">
        <v>93</v>
      </c>
      <c r="M410" t="s">
        <v>142</v>
      </c>
      <c r="N410" t="s">
        <v>250</v>
      </c>
    </row>
    <row r="411" spans="1:14" x14ac:dyDescent="0.25">
      <c r="A411" t="str">
        <f>Licencje[[#This Row],[Kolumna1]]</f>
        <v>SZTAFA Filip</v>
      </c>
      <c r="B411" t="s">
        <v>72</v>
      </c>
      <c r="C411" t="s">
        <v>101</v>
      </c>
      <c r="D411">
        <v>2025</v>
      </c>
      <c r="E411" t="s">
        <v>248</v>
      </c>
      <c r="F411" t="s">
        <v>102</v>
      </c>
      <c r="G411" t="s">
        <v>103</v>
      </c>
      <c r="H411" t="str">
        <f>_xlfn.TEXTJOIN(" ",1,[1]!Licencje[[#This Row],[Nazwisko]],[1]!Licencje[[#This Row],[Imię]])</f>
        <v>SZTAFA Filip</v>
      </c>
      <c r="I411" s="16">
        <v>39472</v>
      </c>
      <c r="J411" t="s">
        <v>91</v>
      </c>
      <c r="K411" t="s">
        <v>104</v>
      </c>
      <c r="L411" t="s">
        <v>93</v>
      </c>
      <c r="M411" t="s">
        <v>142</v>
      </c>
      <c r="N411" t="s">
        <v>237</v>
      </c>
    </row>
    <row r="412" spans="1:14" x14ac:dyDescent="0.25">
      <c r="A412" t="str">
        <f>Licencje[[#This Row],[Kolumna1]]</f>
        <v>PALENCEUSZ Dominik</v>
      </c>
      <c r="B412" t="s">
        <v>72</v>
      </c>
      <c r="C412" t="s">
        <v>117</v>
      </c>
      <c r="D412">
        <v>2025</v>
      </c>
      <c r="E412" t="s">
        <v>193</v>
      </c>
      <c r="F412" t="s">
        <v>118</v>
      </c>
      <c r="G412" t="s">
        <v>119</v>
      </c>
      <c r="H412" t="str">
        <f>_xlfn.TEXTJOIN(" ",1,[1]!Licencje[[#This Row],[Nazwisko]],[1]!Licencje[[#This Row],[Imię]])</f>
        <v>PALENCEUSZ Dominik</v>
      </c>
      <c r="I412" s="16">
        <v>38903</v>
      </c>
      <c r="J412" t="s">
        <v>16</v>
      </c>
      <c r="L412" t="s">
        <v>434</v>
      </c>
      <c r="M412" t="s">
        <v>142</v>
      </c>
      <c r="N412" t="s">
        <v>250</v>
      </c>
    </row>
    <row r="413" spans="1:14" x14ac:dyDescent="0.25">
      <c r="A413" t="str">
        <f>Licencje[[#This Row],[Kolumna1]]</f>
        <v>SELLIER Kamila</v>
      </c>
      <c r="B413" t="s">
        <v>65</v>
      </c>
      <c r="C413" t="s">
        <v>125</v>
      </c>
      <c r="D413">
        <v>2025</v>
      </c>
      <c r="E413" t="s">
        <v>122</v>
      </c>
      <c r="F413" t="s">
        <v>939</v>
      </c>
      <c r="G413" t="s">
        <v>113</v>
      </c>
      <c r="H413" t="str">
        <f>_xlfn.TEXTJOIN(" ",1,[1]!Licencje[[#This Row],[Nazwisko]],[1]!Licencje[[#This Row],[Imię]])</f>
        <v>SELLIER Kamila</v>
      </c>
      <c r="I413" s="16">
        <v>36628</v>
      </c>
      <c r="J413" t="s">
        <v>17</v>
      </c>
      <c r="L413" t="s">
        <v>126</v>
      </c>
      <c r="M413" t="s">
        <v>254</v>
      </c>
      <c r="N413" t="s">
        <v>250</v>
      </c>
    </row>
    <row r="414" spans="1:14" x14ac:dyDescent="0.25">
      <c r="A414" t="str">
        <f>Licencje[[#This Row],[Kolumna1]]</f>
        <v>KOTOWSKA Marta</v>
      </c>
      <c r="B414" t="s">
        <v>65</v>
      </c>
      <c r="C414" t="s">
        <v>127</v>
      </c>
      <c r="D414">
        <v>2025</v>
      </c>
      <c r="E414" t="s">
        <v>70</v>
      </c>
      <c r="F414" t="s">
        <v>128</v>
      </c>
      <c r="G414" t="s">
        <v>129</v>
      </c>
      <c r="H414" t="str">
        <f>_xlfn.TEXTJOIN(" ",1,[1]!Licencje[[#This Row],[Nazwisko]],[1]!Licencje[[#This Row],[Imię]])</f>
        <v>KOTOWSKA Marta</v>
      </c>
      <c r="I414" s="16">
        <v>38896</v>
      </c>
      <c r="J414" t="s">
        <v>17</v>
      </c>
      <c r="L414" t="s">
        <v>126</v>
      </c>
      <c r="M414" t="s">
        <v>142</v>
      </c>
      <c r="N414" t="s">
        <v>250</v>
      </c>
    </row>
    <row r="415" spans="1:14" x14ac:dyDescent="0.25">
      <c r="A415" t="str">
        <f>Licencje[[#This Row],[Kolumna1]]</f>
        <v>DOŁKOWSKI Jakub</v>
      </c>
      <c r="B415" t="s">
        <v>72</v>
      </c>
      <c r="C415" t="s">
        <v>130</v>
      </c>
      <c r="D415">
        <v>2025</v>
      </c>
      <c r="E415" t="s">
        <v>70</v>
      </c>
      <c r="F415" t="s">
        <v>131</v>
      </c>
      <c r="G415" t="s">
        <v>132</v>
      </c>
      <c r="H415" t="str">
        <f>_xlfn.TEXTJOIN(" ",1,[1]!Licencje[[#This Row],[Nazwisko]],[1]!Licencje[[#This Row],[Imię]])</f>
        <v>DOŁKOWSKI Jakub</v>
      </c>
      <c r="I415" s="16">
        <v>38733</v>
      </c>
      <c r="J415" t="s">
        <v>17</v>
      </c>
      <c r="K415" t="s">
        <v>796</v>
      </c>
      <c r="L415" t="s">
        <v>1799</v>
      </c>
      <c r="M415" t="s">
        <v>191</v>
      </c>
      <c r="N415" t="s">
        <v>192</v>
      </c>
    </row>
    <row r="416" spans="1:14" x14ac:dyDescent="0.25">
      <c r="A416" t="str">
        <f>Licencje[[#This Row],[Kolumna1]]</f>
        <v>DOŁKOWSKI Mateusz</v>
      </c>
      <c r="B416" t="s">
        <v>72</v>
      </c>
      <c r="C416" t="s">
        <v>133</v>
      </c>
      <c r="D416">
        <v>2025</v>
      </c>
      <c r="E416" t="s">
        <v>70</v>
      </c>
      <c r="F416" t="s">
        <v>131</v>
      </c>
      <c r="G416" t="s">
        <v>134</v>
      </c>
      <c r="H416" t="str">
        <f>_xlfn.TEXTJOIN(" ",1,[1]!Licencje[[#This Row],[Nazwisko]],[1]!Licencje[[#This Row],[Imię]])</f>
        <v>DOŁKOWSKI Mateusz</v>
      </c>
      <c r="I416" s="16">
        <v>38733</v>
      </c>
      <c r="J416" t="s">
        <v>17</v>
      </c>
      <c r="K416" t="s">
        <v>796</v>
      </c>
      <c r="L416" t="s">
        <v>1799</v>
      </c>
      <c r="M416" t="s">
        <v>832</v>
      </c>
      <c r="N416" t="s">
        <v>445</v>
      </c>
    </row>
    <row r="417" spans="1:14" x14ac:dyDescent="0.25">
      <c r="A417" t="str">
        <f>Licencje[[#This Row],[Kolumna1]]</f>
        <v>KOPACZ Michał</v>
      </c>
      <c r="B417" t="s">
        <v>72</v>
      </c>
      <c r="C417" t="s">
        <v>135</v>
      </c>
      <c r="D417">
        <v>2025</v>
      </c>
      <c r="E417" t="s">
        <v>584</v>
      </c>
      <c r="F417" t="s">
        <v>137</v>
      </c>
      <c r="G417" t="s">
        <v>138</v>
      </c>
      <c r="H417" t="str">
        <f>_xlfn.TEXTJOIN(" ",1,[1]!Licencje[[#This Row],[Nazwisko]],[1]!Licencje[[#This Row],[Imię]])</f>
        <v>KOPACZ Michał</v>
      </c>
      <c r="I417" s="16">
        <v>38006</v>
      </c>
      <c r="J417" t="s">
        <v>139</v>
      </c>
      <c r="L417" t="s">
        <v>140</v>
      </c>
      <c r="M417" t="s">
        <v>314</v>
      </c>
      <c r="N417" t="s">
        <v>279</v>
      </c>
    </row>
    <row r="418" spans="1:14" x14ac:dyDescent="0.25">
      <c r="A418" t="str">
        <f>Licencje[[#This Row],[Kolumna1]]</f>
        <v>MAKUCH Adam</v>
      </c>
      <c r="B418" t="s">
        <v>72</v>
      </c>
      <c r="C418" t="s">
        <v>143</v>
      </c>
      <c r="D418">
        <v>2025</v>
      </c>
      <c r="E418" t="s">
        <v>193</v>
      </c>
      <c r="F418" t="s">
        <v>144</v>
      </c>
      <c r="G418" t="s">
        <v>145</v>
      </c>
      <c r="H418" t="str">
        <f>_xlfn.TEXTJOIN(" ",1,[1]!Licencje[[#This Row],[Nazwisko]],[1]!Licencje[[#This Row],[Imię]])</f>
        <v>MAKUCH Adam</v>
      </c>
      <c r="I418" s="16">
        <v>38985</v>
      </c>
      <c r="J418" t="s">
        <v>16</v>
      </c>
      <c r="L418" t="s">
        <v>434</v>
      </c>
      <c r="N418" t="s">
        <v>282</v>
      </c>
    </row>
    <row r="419" spans="1:14" x14ac:dyDescent="0.25">
      <c r="A419" t="str">
        <f>Licencje[[#This Row],[Kolumna1]]</f>
        <v>MICHALSKA Nicola</v>
      </c>
      <c r="B419" t="s">
        <v>65</v>
      </c>
      <c r="C419" t="s">
        <v>1800</v>
      </c>
      <c r="D419">
        <v>2025</v>
      </c>
      <c r="E419" t="s">
        <v>136</v>
      </c>
      <c r="F419" t="s">
        <v>146</v>
      </c>
      <c r="G419" t="s">
        <v>1801</v>
      </c>
      <c r="H419" t="str">
        <f>_xlfn.TEXTJOIN(" ",1,[1]!Licencje[[#This Row],[Nazwisko]],[1]!Licencje[[#This Row],[Imię]])</f>
        <v>MICHALSKA Nicola</v>
      </c>
      <c r="I419" s="16">
        <v>40145</v>
      </c>
      <c r="J419" t="s">
        <v>1506</v>
      </c>
      <c r="L419" t="s">
        <v>1507</v>
      </c>
      <c r="M419" t="s">
        <v>286</v>
      </c>
      <c r="N419" t="s">
        <v>287</v>
      </c>
    </row>
    <row r="420" spans="1:14" x14ac:dyDescent="0.25">
      <c r="A420" t="str">
        <f>Licencje[[#This Row],[Kolumna1]]</f>
        <v>SAWICKA Lidia</v>
      </c>
      <c r="B420" t="s">
        <v>65</v>
      </c>
      <c r="C420" t="s">
        <v>147</v>
      </c>
      <c r="D420">
        <v>2025</v>
      </c>
      <c r="E420" t="s">
        <v>70</v>
      </c>
      <c r="F420" t="s">
        <v>148</v>
      </c>
      <c r="G420" t="s">
        <v>149</v>
      </c>
      <c r="H420" t="str">
        <f>_xlfn.TEXTJOIN(" ",1,[1]!Licencje[[#This Row],[Nazwisko]],[1]!Licencje[[#This Row],[Imię]])</f>
        <v>SAWICKA Lidia</v>
      </c>
      <c r="I420" s="16">
        <v>38730</v>
      </c>
      <c r="J420" t="s">
        <v>1561</v>
      </c>
      <c r="K420" t="s">
        <v>150</v>
      </c>
      <c r="L420" t="s">
        <v>151</v>
      </c>
      <c r="M420" t="s">
        <v>815</v>
      </c>
      <c r="N420" t="s">
        <v>287</v>
      </c>
    </row>
    <row r="421" spans="1:14" x14ac:dyDescent="0.25">
      <c r="A421" t="str">
        <f>Licencje[[#This Row],[Kolumna1]]</f>
        <v>KUCHTA Karolina</v>
      </c>
      <c r="B421" t="s">
        <v>65</v>
      </c>
      <c r="C421" t="s">
        <v>152</v>
      </c>
      <c r="D421">
        <v>2025</v>
      </c>
      <c r="E421" t="s">
        <v>188</v>
      </c>
      <c r="F421" t="s">
        <v>153</v>
      </c>
      <c r="G421" t="s">
        <v>154</v>
      </c>
      <c r="H421" t="str">
        <f>_xlfn.TEXTJOIN(" ",1,[1]!Licencje[[#This Row],[Nazwisko]],[1]!Licencje[[#This Row],[Imię]])</f>
        <v>KUCHTA Karolina</v>
      </c>
      <c r="I421" s="16">
        <v>39726</v>
      </c>
      <c r="J421" t="s">
        <v>1561</v>
      </c>
      <c r="K421" t="s">
        <v>150</v>
      </c>
      <c r="L421" t="s">
        <v>151</v>
      </c>
      <c r="M421" t="s">
        <v>286</v>
      </c>
      <c r="N421" t="s">
        <v>287</v>
      </c>
    </row>
    <row r="422" spans="1:14" x14ac:dyDescent="0.25">
      <c r="A422" t="str">
        <f>Licencje[[#This Row],[Kolumna1]]</f>
        <v>PIOTROWSKA Olga</v>
      </c>
      <c r="B422" t="s">
        <v>65</v>
      </c>
      <c r="C422" t="s">
        <v>190</v>
      </c>
      <c r="D422">
        <v>2025</v>
      </c>
      <c r="E422" t="s">
        <v>122</v>
      </c>
      <c r="F422" t="s">
        <v>1370</v>
      </c>
      <c r="G422" t="s">
        <v>182</v>
      </c>
      <c r="H422" t="str">
        <f>_xlfn.TEXTJOIN(" ",1,[1]!Licencje[[#This Row],[Nazwisko]],[1]!Licencje[[#This Row],[Imię]])</f>
        <v>PIOTROWSKA Olga</v>
      </c>
      <c r="I422" s="16">
        <v>36437</v>
      </c>
      <c r="J422" t="s">
        <v>9</v>
      </c>
      <c r="K422" t="s">
        <v>191</v>
      </c>
      <c r="L422" t="s">
        <v>192</v>
      </c>
      <c r="M422" t="s">
        <v>286</v>
      </c>
      <c r="N422" t="s">
        <v>287</v>
      </c>
    </row>
    <row r="423" spans="1:14" x14ac:dyDescent="0.25">
      <c r="A423" t="str">
        <f>Licencje[[#This Row],[Kolumna1]]</f>
        <v>WERYSZKO Lena</v>
      </c>
      <c r="B423" t="s">
        <v>65</v>
      </c>
      <c r="C423" t="s">
        <v>209</v>
      </c>
      <c r="D423">
        <v>2025</v>
      </c>
      <c r="E423" t="s">
        <v>188</v>
      </c>
      <c r="F423" t="s">
        <v>210</v>
      </c>
      <c r="G423" t="s">
        <v>186</v>
      </c>
      <c r="H423" t="str">
        <f>_xlfn.TEXTJOIN(" ",1,[1]!Licencje[[#This Row],[Nazwisko]],[1]!Licencje[[#This Row],[Imię]])</f>
        <v>WERYSZKO Lena</v>
      </c>
      <c r="I423" s="16">
        <v>39709</v>
      </c>
      <c r="J423" t="s">
        <v>211</v>
      </c>
      <c r="K423" t="s">
        <v>1279</v>
      </c>
      <c r="L423" t="s">
        <v>199</v>
      </c>
      <c r="M423" t="s">
        <v>343</v>
      </c>
      <c r="N423" t="s">
        <v>287</v>
      </c>
    </row>
    <row r="424" spans="1:14" x14ac:dyDescent="0.25">
      <c r="A424" t="str">
        <f>Licencje[[#This Row],[Kolumna1]]</f>
        <v>STRZYŻ Liliana</v>
      </c>
      <c r="B424" t="s">
        <v>65</v>
      </c>
      <c r="C424" t="s">
        <v>212</v>
      </c>
      <c r="D424">
        <v>2025</v>
      </c>
      <c r="E424" t="s">
        <v>105</v>
      </c>
      <c r="F424" t="s">
        <v>213</v>
      </c>
      <c r="G424" t="s">
        <v>214</v>
      </c>
      <c r="H424" t="str">
        <f>_xlfn.TEXTJOIN(" ",1,[1]!Licencje[[#This Row],[Nazwisko]],[1]!Licencje[[#This Row],[Imię]])</f>
        <v>STRZYŻ Liliana</v>
      </c>
      <c r="I424" s="16">
        <v>40795</v>
      </c>
      <c r="J424" t="s">
        <v>211</v>
      </c>
      <c r="K424" t="s">
        <v>1253</v>
      </c>
      <c r="L424" t="s">
        <v>199</v>
      </c>
      <c r="M424" t="s">
        <v>1013</v>
      </c>
      <c r="N424" t="s">
        <v>982</v>
      </c>
    </row>
    <row r="425" spans="1:14" x14ac:dyDescent="0.25">
      <c r="A425" t="str">
        <f>Licencje[[#This Row],[Kolumna1]]</f>
        <v>LUDWICKA Antonina</v>
      </c>
      <c r="B425" t="s">
        <v>65</v>
      </c>
      <c r="C425" t="s">
        <v>216</v>
      </c>
      <c r="D425">
        <v>2025</v>
      </c>
      <c r="E425" t="s">
        <v>105</v>
      </c>
      <c r="F425" t="s">
        <v>217</v>
      </c>
      <c r="G425" t="s">
        <v>218</v>
      </c>
      <c r="H425" t="str">
        <f>_xlfn.TEXTJOIN(" ",1,[1]!Licencje[[#This Row],[Nazwisko]],[1]!Licencje[[#This Row],[Imię]])</f>
        <v>LUDWICKA Antonina</v>
      </c>
      <c r="I425" s="16">
        <v>40942</v>
      </c>
      <c r="J425" t="s">
        <v>211</v>
      </c>
      <c r="K425" t="s">
        <v>1037</v>
      </c>
      <c r="L425" t="s">
        <v>199</v>
      </c>
      <c r="M425" t="s">
        <v>142</v>
      </c>
      <c r="N425" t="s">
        <v>208</v>
      </c>
    </row>
    <row r="426" spans="1:14" x14ac:dyDescent="0.25">
      <c r="A426" t="str">
        <f>Licencje[[#This Row],[Kolumna1]]</f>
        <v>MADEJ Bartosz</v>
      </c>
      <c r="B426" t="s">
        <v>72</v>
      </c>
      <c r="C426" t="s">
        <v>223</v>
      </c>
      <c r="D426">
        <v>2025</v>
      </c>
      <c r="E426" t="s">
        <v>258</v>
      </c>
      <c r="F426" t="s">
        <v>224</v>
      </c>
      <c r="G426" t="s">
        <v>225</v>
      </c>
      <c r="H426" t="str">
        <f>_xlfn.TEXTJOIN(" ",1,[1]!Licencje[[#This Row],[Nazwisko]],[1]!Licencje[[#This Row],[Imię]])</f>
        <v>MADEJ Bartosz</v>
      </c>
      <c r="I426" s="16">
        <v>40607</v>
      </c>
      <c r="J426" t="s">
        <v>211</v>
      </c>
      <c r="K426" t="s">
        <v>1029</v>
      </c>
      <c r="L426" t="s">
        <v>199</v>
      </c>
      <c r="M426" t="s">
        <v>254</v>
      </c>
      <c r="N426" t="s">
        <v>237</v>
      </c>
    </row>
    <row r="427" spans="1:14" x14ac:dyDescent="0.25">
      <c r="A427" t="str">
        <f>Licencje[[#This Row],[Kolumna1]]</f>
        <v>BYLINKA Mateusz</v>
      </c>
      <c r="B427" t="s">
        <v>72</v>
      </c>
      <c r="C427" t="s">
        <v>227</v>
      </c>
      <c r="D427">
        <v>2025</v>
      </c>
      <c r="E427" t="s">
        <v>258</v>
      </c>
      <c r="F427" t="s">
        <v>228</v>
      </c>
      <c r="G427" t="s">
        <v>134</v>
      </c>
      <c r="H427" t="str">
        <f>_xlfn.TEXTJOIN(" ",1,[1]!Licencje[[#This Row],[Nazwisko]],[1]!Licencje[[#This Row],[Imię]])</f>
        <v>BYLINKA Mateusz</v>
      </c>
      <c r="I427" s="16">
        <v>40471</v>
      </c>
      <c r="J427" t="s">
        <v>226</v>
      </c>
      <c r="K427" t="s">
        <v>1317</v>
      </c>
      <c r="L427" t="s">
        <v>151</v>
      </c>
      <c r="M427" t="s">
        <v>775</v>
      </c>
      <c r="N427" t="s">
        <v>260</v>
      </c>
    </row>
    <row r="428" spans="1:14" x14ac:dyDescent="0.25">
      <c r="A428" t="str">
        <f>Licencje[[#This Row],[Kolumna1]]</f>
        <v>KAŁOWSKA Zofia</v>
      </c>
      <c r="B428" t="s">
        <v>65</v>
      </c>
      <c r="C428" t="s">
        <v>232</v>
      </c>
      <c r="D428">
        <v>2025</v>
      </c>
      <c r="E428" t="s">
        <v>105</v>
      </c>
      <c r="F428" t="s">
        <v>233</v>
      </c>
      <c r="G428" t="s">
        <v>169</v>
      </c>
      <c r="H428" t="str">
        <f>_xlfn.TEXTJOIN(" ",1,[1]!Licencje[[#This Row],[Nazwisko]],[1]!Licencje[[#This Row],[Imię]])</f>
        <v>KAŁOWSKA Zofia</v>
      </c>
      <c r="I428" s="16">
        <v>40727</v>
      </c>
      <c r="J428" t="s">
        <v>4</v>
      </c>
      <c r="K428" t="s">
        <v>234</v>
      </c>
      <c r="L428" t="s">
        <v>1772</v>
      </c>
      <c r="N428" t="s">
        <v>126</v>
      </c>
    </row>
    <row r="429" spans="1:14" x14ac:dyDescent="0.25">
      <c r="A429" t="str">
        <f>Licencje[[#This Row],[Kolumna1]]</f>
        <v>WĘGLARSKA Lena</v>
      </c>
      <c r="B429" t="s">
        <v>65</v>
      </c>
      <c r="C429" t="s">
        <v>242</v>
      </c>
      <c r="D429">
        <v>2025</v>
      </c>
      <c r="E429" t="s">
        <v>188</v>
      </c>
      <c r="F429" t="s">
        <v>243</v>
      </c>
      <c r="G429" t="s">
        <v>186</v>
      </c>
      <c r="H429" t="str">
        <f>_xlfn.TEXTJOIN(" ",1,[1]!Licencje[[#This Row],[Nazwisko]],[1]!Licencje[[#This Row],[Imię]])</f>
        <v>WĘGLARSKA Lena</v>
      </c>
      <c r="I429" s="16">
        <v>39714</v>
      </c>
      <c r="J429" t="s">
        <v>139</v>
      </c>
      <c r="K429" t="s">
        <v>142</v>
      </c>
      <c r="L429" t="s">
        <v>250</v>
      </c>
      <c r="N429" t="s">
        <v>126</v>
      </c>
    </row>
    <row r="430" spans="1:14" x14ac:dyDescent="0.25">
      <c r="A430" t="str">
        <f>Licencje[[#This Row],[Kolumna1]]</f>
        <v>ŚLUSARSKI Miłosz</v>
      </c>
      <c r="B430" t="s">
        <v>72</v>
      </c>
      <c r="C430" t="s">
        <v>244</v>
      </c>
      <c r="D430">
        <v>2025</v>
      </c>
      <c r="E430" t="s">
        <v>188</v>
      </c>
      <c r="F430" t="s">
        <v>245</v>
      </c>
      <c r="G430" t="s">
        <v>163</v>
      </c>
      <c r="H430" t="str">
        <f>_xlfn.TEXTJOIN(" ",1,[1]!Licencje[[#This Row],[Nazwisko]],[1]!Licencje[[#This Row],[Imię]])</f>
        <v>ŚLUSARSKI Miłosz</v>
      </c>
      <c r="I430" s="16">
        <v>39706</v>
      </c>
      <c r="J430" t="s">
        <v>139</v>
      </c>
      <c r="K430" t="s">
        <v>142</v>
      </c>
      <c r="L430" t="s">
        <v>237</v>
      </c>
      <c r="N430" t="s">
        <v>126</v>
      </c>
    </row>
    <row r="431" spans="1:14" x14ac:dyDescent="0.25">
      <c r="A431" t="str">
        <f>Licencje[[#This Row],[Kolumna1]]</f>
        <v>SUROWIEC Aleksandra</v>
      </c>
      <c r="B431" t="s">
        <v>65</v>
      </c>
      <c r="C431" t="s">
        <v>246</v>
      </c>
      <c r="D431">
        <v>2025</v>
      </c>
      <c r="E431" t="s">
        <v>136</v>
      </c>
      <c r="F431" t="s">
        <v>247</v>
      </c>
      <c r="G431" t="s">
        <v>77</v>
      </c>
      <c r="H431" t="str">
        <f>_xlfn.TEXTJOIN(" ",1,[1]!Licencje[[#This Row],[Nazwisko]],[1]!Licencje[[#This Row],[Imię]])</f>
        <v>SUROWIEC Aleksandra</v>
      </c>
      <c r="I431" s="16">
        <v>40008</v>
      </c>
      <c r="J431" t="s">
        <v>139</v>
      </c>
      <c r="K431" t="s">
        <v>142</v>
      </c>
      <c r="L431" t="s">
        <v>250</v>
      </c>
      <c r="N431" t="s">
        <v>328</v>
      </c>
    </row>
    <row r="432" spans="1:14" x14ac:dyDescent="0.25">
      <c r="A432" t="str">
        <f>Licencje[[#This Row],[Kolumna1]]</f>
        <v>WYMYSŁO Bartłomiej</v>
      </c>
      <c r="B432" t="s">
        <v>72</v>
      </c>
      <c r="C432" t="s">
        <v>252</v>
      </c>
      <c r="D432">
        <v>2025</v>
      </c>
      <c r="E432" t="s">
        <v>248</v>
      </c>
      <c r="F432" t="s">
        <v>253</v>
      </c>
      <c r="G432" t="s">
        <v>107</v>
      </c>
      <c r="H432" t="str">
        <f>_xlfn.TEXTJOIN(" ",1,[1]!Licencje[[#This Row],[Nazwisko]],[1]!Licencje[[#This Row],[Imię]])</f>
        <v>WYMYSŁO Bartłomiej</v>
      </c>
      <c r="I432" s="16">
        <v>39571</v>
      </c>
      <c r="J432" t="s">
        <v>139</v>
      </c>
      <c r="K432" t="s">
        <v>254</v>
      </c>
      <c r="L432" t="s">
        <v>250</v>
      </c>
      <c r="N432" t="s">
        <v>328</v>
      </c>
    </row>
    <row r="433" spans="1:14" x14ac:dyDescent="0.25">
      <c r="A433" t="str">
        <f>Licencje[[#This Row],[Kolumna1]]</f>
        <v>TURLIK Patrycja</v>
      </c>
      <c r="B433" t="s">
        <v>65</v>
      </c>
      <c r="C433" t="s">
        <v>256</v>
      </c>
      <c r="D433">
        <v>2025</v>
      </c>
      <c r="E433" t="s">
        <v>188</v>
      </c>
      <c r="F433" t="s">
        <v>257</v>
      </c>
      <c r="G433" t="s">
        <v>141</v>
      </c>
      <c r="H433" t="str">
        <f>_xlfn.TEXTJOIN(" ",1,[1]!Licencje[[#This Row],[Nazwisko]],[1]!Licencje[[#This Row],[Imię]])</f>
        <v>TURLIK Patrycja</v>
      </c>
      <c r="I433" s="16">
        <v>39689</v>
      </c>
      <c r="J433" t="s">
        <v>139</v>
      </c>
      <c r="K433" t="s">
        <v>142</v>
      </c>
      <c r="L433" t="s">
        <v>250</v>
      </c>
    </row>
    <row r="434" spans="1:14" x14ac:dyDescent="0.25">
      <c r="A434" t="str">
        <f>Licencje[[#This Row],[Kolumna1]]</f>
        <v>WOJTASIK Iga</v>
      </c>
      <c r="B434" t="s">
        <v>65</v>
      </c>
      <c r="C434" t="s">
        <v>265</v>
      </c>
      <c r="D434">
        <v>2025</v>
      </c>
      <c r="E434" t="s">
        <v>122</v>
      </c>
      <c r="F434" t="s">
        <v>266</v>
      </c>
      <c r="G434" t="s">
        <v>238</v>
      </c>
      <c r="H434" t="str">
        <f>_xlfn.TEXTJOIN(" ",1,[1]!Licencje[[#This Row],[Nazwisko]],[1]!Licencje[[#This Row],[Imię]])</f>
        <v>WOJTASIK Iga</v>
      </c>
      <c r="I434" s="16">
        <v>36705</v>
      </c>
      <c r="J434" t="s">
        <v>9</v>
      </c>
      <c r="K434" t="s">
        <v>191</v>
      </c>
      <c r="L434" t="s">
        <v>192</v>
      </c>
      <c r="M434" t="s">
        <v>239</v>
      </c>
      <c r="N434" t="s">
        <v>275</v>
      </c>
    </row>
    <row r="435" spans="1:14" x14ac:dyDescent="0.25">
      <c r="A435" t="str">
        <f>Licencje[[#This Row],[Kolumna1]]</f>
        <v>LEGĘNCKI Wiktor</v>
      </c>
      <c r="B435" t="s">
        <v>72</v>
      </c>
      <c r="C435" t="s">
        <v>269</v>
      </c>
      <c r="D435">
        <v>2025</v>
      </c>
      <c r="E435" t="s">
        <v>105</v>
      </c>
      <c r="F435" t="s">
        <v>270</v>
      </c>
      <c r="G435" t="s">
        <v>114</v>
      </c>
      <c r="H435" t="str">
        <f>_xlfn.TEXTJOIN(" ",1,[1]!Licencje[[#This Row],[Nazwisko]],[1]!Licencje[[#This Row],[Imię]])</f>
        <v>LEGĘNCKI Wiktor</v>
      </c>
      <c r="I435" s="16">
        <v>40831</v>
      </c>
      <c r="J435" t="s">
        <v>207</v>
      </c>
      <c r="K435" t="s">
        <v>832</v>
      </c>
      <c r="L435" t="s">
        <v>445</v>
      </c>
      <c r="M435" t="s">
        <v>239</v>
      </c>
      <c r="N435" t="s">
        <v>275</v>
      </c>
    </row>
    <row r="436" spans="1:14" x14ac:dyDescent="0.25">
      <c r="A436" t="str">
        <f>Licencje[[#This Row],[Kolumna1]]</f>
        <v>BIERNACKA Anna</v>
      </c>
      <c r="B436" t="s">
        <v>65</v>
      </c>
      <c r="C436" t="s">
        <v>276</v>
      </c>
      <c r="D436">
        <v>2025</v>
      </c>
      <c r="E436" t="s">
        <v>258</v>
      </c>
      <c r="F436" t="s">
        <v>277</v>
      </c>
      <c r="G436" t="s">
        <v>71</v>
      </c>
      <c r="H436" t="str">
        <f>_xlfn.TEXTJOIN(" ",1,[1]!Licencje[[#This Row],[Nazwisko]],[1]!Licencje[[#This Row],[Imię]])</f>
        <v>BIERNACKA Anna</v>
      </c>
      <c r="I436" s="16">
        <v>40603</v>
      </c>
      <c r="J436" t="s">
        <v>278</v>
      </c>
      <c r="K436" t="s">
        <v>314</v>
      </c>
      <c r="L436" t="s">
        <v>279</v>
      </c>
      <c r="M436" t="s">
        <v>196</v>
      </c>
      <c r="N436" t="s">
        <v>973</v>
      </c>
    </row>
    <row r="437" spans="1:14" x14ac:dyDescent="0.25">
      <c r="A437" t="str">
        <f>Licencje[[#This Row],[Kolumna1]]</f>
        <v>SITNIK Kamil</v>
      </c>
      <c r="B437" t="s">
        <v>72</v>
      </c>
      <c r="C437" t="s">
        <v>280</v>
      </c>
      <c r="D437">
        <v>2025</v>
      </c>
      <c r="E437" t="s">
        <v>336</v>
      </c>
      <c r="F437" t="s">
        <v>281</v>
      </c>
      <c r="G437" t="s">
        <v>120</v>
      </c>
      <c r="H437" t="str">
        <f>_xlfn.TEXTJOIN(" ",1,[1]!Licencje[[#This Row],[Nazwisko]],[1]!Licencje[[#This Row],[Imię]])</f>
        <v>SITNIK Kamil</v>
      </c>
      <c r="I437" s="16">
        <v>38509</v>
      </c>
      <c r="J437" t="s">
        <v>12</v>
      </c>
      <c r="L437" t="s">
        <v>282</v>
      </c>
      <c r="M437" t="s">
        <v>314</v>
      </c>
      <c r="N437" t="s">
        <v>279</v>
      </c>
    </row>
    <row r="438" spans="1:14" x14ac:dyDescent="0.25">
      <c r="A438" t="str">
        <f>Licencje[[#This Row],[Kolumna1]]</f>
        <v>KULA Magdalena</v>
      </c>
      <c r="B438" t="s">
        <v>65</v>
      </c>
      <c r="C438" t="s">
        <v>283</v>
      </c>
      <c r="D438">
        <v>2025</v>
      </c>
      <c r="E438" t="s">
        <v>193</v>
      </c>
      <c r="F438" t="s">
        <v>284</v>
      </c>
      <c r="G438" t="s">
        <v>200</v>
      </c>
      <c r="H438" t="str">
        <f>_xlfn.TEXTJOIN(" ",1,[1]!Licencje[[#This Row],[Nazwisko]],[1]!Licencje[[#This Row],[Imię]])</f>
        <v>KULA Magdalena</v>
      </c>
      <c r="I438" s="16">
        <v>38899</v>
      </c>
      <c r="J438" t="s">
        <v>285</v>
      </c>
      <c r="K438" t="s">
        <v>286</v>
      </c>
      <c r="L438" t="s">
        <v>287</v>
      </c>
      <c r="N438" t="s">
        <v>126</v>
      </c>
    </row>
    <row r="439" spans="1:14" x14ac:dyDescent="0.25">
      <c r="A439" t="str">
        <f>Licencje[[#This Row],[Kolumna1]]</f>
        <v>KOCAN Zuzanna</v>
      </c>
      <c r="B439" t="s">
        <v>65</v>
      </c>
      <c r="C439" t="s">
        <v>288</v>
      </c>
      <c r="D439">
        <v>2025</v>
      </c>
      <c r="E439" t="s">
        <v>105</v>
      </c>
      <c r="F439" t="s">
        <v>289</v>
      </c>
      <c r="G439" t="s">
        <v>87</v>
      </c>
      <c r="H439" t="str">
        <f>_xlfn.TEXTJOIN(" ",1,[1]!Licencje[[#This Row],[Nazwisko]],[1]!Licencje[[#This Row],[Imię]])</f>
        <v>KOCAN Zuzanna</v>
      </c>
      <c r="I439" s="16">
        <v>40872</v>
      </c>
      <c r="J439" t="s">
        <v>285</v>
      </c>
      <c r="K439" t="s">
        <v>815</v>
      </c>
      <c r="L439" t="s">
        <v>287</v>
      </c>
      <c r="M439" t="s">
        <v>806</v>
      </c>
      <c r="N439" t="s">
        <v>262</v>
      </c>
    </row>
    <row r="440" spans="1:14" x14ac:dyDescent="0.25">
      <c r="A440" t="str">
        <f>Licencje[[#This Row],[Kolumna1]]</f>
        <v>WODZYŃSKA Maria</v>
      </c>
      <c r="B440" t="s">
        <v>65</v>
      </c>
      <c r="C440" t="s">
        <v>290</v>
      </c>
      <c r="D440">
        <v>2025</v>
      </c>
      <c r="E440" t="s">
        <v>258</v>
      </c>
      <c r="F440" t="s">
        <v>291</v>
      </c>
      <c r="G440" t="s">
        <v>292</v>
      </c>
      <c r="H440" t="str">
        <f>_xlfn.TEXTJOIN(" ",1,[1]!Licencje[[#This Row],[Nazwisko]],[1]!Licencje[[#This Row],[Imię]])</f>
        <v>WODZYŃSKA Maria</v>
      </c>
      <c r="I440" s="16">
        <v>40714</v>
      </c>
      <c r="J440" t="s">
        <v>285</v>
      </c>
      <c r="K440" t="s">
        <v>286</v>
      </c>
      <c r="L440" t="s">
        <v>287</v>
      </c>
      <c r="M440" t="s">
        <v>788</v>
      </c>
      <c r="N440" t="s">
        <v>260</v>
      </c>
    </row>
    <row r="441" spans="1:14" x14ac:dyDescent="0.25">
      <c r="A441" t="str">
        <f>Licencje[[#This Row],[Kolumna1]]</f>
        <v>IWANEK Alicja</v>
      </c>
      <c r="B441" t="s">
        <v>65</v>
      </c>
      <c r="C441" t="s">
        <v>293</v>
      </c>
      <c r="D441">
        <v>2025</v>
      </c>
      <c r="E441" t="s">
        <v>105</v>
      </c>
      <c r="F441" t="s">
        <v>294</v>
      </c>
      <c r="G441" t="s">
        <v>84</v>
      </c>
      <c r="H441" t="str">
        <f>_xlfn.TEXTJOIN(" ",1,[1]!Licencje[[#This Row],[Nazwisko]],[1]!Licencje[[#This Row],[Imię]])</f>
        <v>IWANEK Alicja</v>
      </c>
      <c r="I441" s="16">
        <v>40781</v>
      </c>
      <c r="J441" t="s">
        <v>285</v>
      </c>
      <c r="K441" t="s">
        <v>286</v>
      </c>
      <c r="L441" t="s">
        <v>287</v>
      </c>
      <c r="N441" t="s">
        <v>1507</v>
      </c>
    </row>
    <row r="442" spans="1:14" x14ac:dyDescent="0.25">
      <c r="A442" t="str">
        <f>Licencje[[#This Row],[Kolumna1]]</f>
        <v>CHMURA Stanisław</v>
      </c>
      <c r="B442" t="s">
        <v>72</v>
      </c>
      <c r="C442" t="s">
        <v>295</v>
      </c>
      <c r="D442">
        <v>2025</v>
      </c>
      <c r="E442" t="s">
        <v>105</v>
      </c>
      <c r="F442" t="s">
        <v>296</v>
      </c>
      <c r="G442" t="s">
        <v>160</v>
      </c>
      <c r="H442" t="str">
        <f>_xlfn.TEXTJOIN(" ",1,[1]!Licencje[[#This Row],[Nazwisko]],[1]!Licencje[[#This Row],[Imię]])</f>
        <v>CHMURA Stanisław</v>
      </c>
      <c r="I442" s="16">
        <v>40914</v>
      </c>
      <c r="J442" t="s">
        <v>285</v>
      </c>
      <c r="K442" t="s">
        <v>343</v>
      </c>
      <c r="L442" t="s">
        <v>287</v>
      </c>
      <c r="N442" t="s">
        <v>328</v>
      </c>
    </row>
    <row r="443" spans="1:14" x14ac:dyDescent="0.25">
      <c r="A443" t="str">
        <f>Licencje[[#This Row],[Kolumna1]]</f>
        <v>POLNY Kacper</v>
      </c>
      <c r="B443" t="s">
        <v>72</v>
      </c>
      <c r="C443" t="s">
        <v>297</v>
      </c>
      <c r="D443">
        <v>2025</v>
      </c>
      <c r="E443" t="s">
        <v>136</v>
      </c>
      <c r="F443" t="s">
        <v>298</v>
      </c>
      <c r="G443" t="s">
        <v>167</v>
      </c>
      <c r="H443" t="str">
        <f>_xlfn.TEXTJOIN(" ",1,[1]!Licencje[[#This Row],[Nazwisko]],[1]!Licencje[[#This Row],[Imię]])</f>
        <v>POLNY Kacper</v>
      </c>
      <c r="I443" s="16">
        <v>40169</v>
      </c>
      <c r="J443" t="s">
        <v>11</v>
      </c>
      <c r="K443" t="s">
        <v>1013</v>
      </c>
      <c r="L443" t="s">
        <v>982</v>
      </c>
      <c r="M443" t="s">
        <v>314</v>
      </c>
      <c r="N443" t="s">
        <v>279</v>
      </c>
    </row>
    <row r="444" spans="1:14" x14ac:dyDescent="0.25">
      <c r="A444" t="str">
        <f>Licencje[[#This Row],[Kolumna1]]</f>
        <v>JABRZYK Antonina</v>
      </c>
      <c r="B444" t="s">
        <v>65</v>
      </c>
      <c r="C444" t="s">
        <v>302</v>
      </c>
      <c r="D444">
        <v>2025</v>
      </c>
      <c r="E444" t="s">
        <v>105</v>
      </c>
      <c r="F444" t="s">
        <v>303</v>
      </c>
      <c r="G444" t="s">
        <v>218</v>
      </c>
      <c r="H444" t="str">
        <f>_xlfn.TEXTJOIN(" ",1,[1]!Licencje[[#This Row],[Nazwisko]],[1]!Licencje[[#This Row],[Imię]])</f>
        <v>JABRZYK Antonina</v>
      </c>
      <c r="I444" s="16">
        <v>40832</v>
      </c>
      <c r="J444" t="s">
        <v>139</v>
      </c>
      <c r="K444" t="s">
        <v>142</v>
      </c>
      <c r="L444" t="s">
        <v>208</v>
      </c>
      <c r="N444" t="s">
        <v>434</v>
      </c>
    </row>
    <row r="445" spans="1:14" x14ac:dyDescent="0.25">
      <c r="A445" t="str">
        <f>Licencje[[#This Row],[Kolumna1]]</f>
        <v>JABŁOŃSKI Franciszek</v>
      </c>
      <c r="B445" t="s">
        <v>72</v>
      </c>
      <c r="C445" t="s">
        <v>307</v>
      </c>
      <c r="D445">
        <v>2025</v>
      </c>
      <c r="E445" t="s">
        <v>136</v>
      </c>
      <c r="F445" t="s">
        <v>308</v>
      </c>
      <c r="G445" t="s">
        <v>309</v>
      </c>
      <c r="H445" t="str">
        <f>_xlfn.TEXTJOIN(" ",1,[1]!Licencje[[#This Row],[Nazwisko]],[1]!Licencje[[#This Row],[Imię]])</f>
        <v>JABŁOŃSKI Franciszek</v>
      </c>
      <c r="I445" s="16">
        <v>40140</v>
      </c>
      <c r="J445" t="s">
        <v>139</v>
      </c>
      <c r="K445" t="s">
        <v>254</v>
      </c>
      <c r="L445" t="s">
        <v>237</v>
      </c>
      <c r="N445" t="s">
        <v>645</v>
      </c>
    </row>
    <row r="446" spans="1:14" x14ac:dyDescent="0.25">
      <c r="A446" t="str">
        <f>Licencje[[#This Row],[Kolumna1]]</f>
        <v>GAWLAK Maria</v>
      </c>
      <c r="B446" t="s">
        <v>65</v>
      </c>
      <c r="C446" t="s">
        <v>312</v>
      </c>
      <c r="D446">
        <v>2025</v>
      </c>
      <c r="E446" t="s">
        <v>258</v>
      </c>
      <c r="F446" t="s">
        <v>313</v>
      </c>
      <c r="G446" t="s">
        <v>292</v>
      </c>
      <c r="H446" t="str">
        <f>_xlfn.TEXTJOIN(" ",1,[1]!Licencje[[#This Row],[Nazwisko]],[1]!Licencje[[#This Row],[Imię]])</f>
        <v>GAWLAK Maria</v>
      </c>
      <c r="I446" s="16">
        <v>40676</v>
      </c>
      <c r="J446" t="s">
        <v>774</v>
      </c>
      <c r="K446" t="s">
        <v>775</v>
      </c>
      <c r="L446" t="s">
        <v>260</v>
      </c>
      <c r="N446" t="s">
        <v>434</v>
      </c>
    </row>
    <row r="447" spans="1:14" x14ac:dyDescent="0.25">
      <c r="A447" t="str">
        <f>Licencje[[#This Row],[Kolumna1]]</f>
        <v>YÜKSEK Zuzanna</v>
      </c>
      <c r="B447" t="s">
        <v>65</v>
      </c>
      <c r="C447" t="s">
        <v>882</v>
      </c>
      <c r="D447">
        <v>2025</v>
      </c>
      <c r="E447" t="s">
        <v>136</v>
      </c>
      <c r="F447" t="s">
        <v>883</v>
      </c>
      <c r="G447" t="s">
        <v>87</v>
      </c>
      <c r="H447" t="str">
        <f>_xlfn.TEXTJOIN(" ",1,[1]!Licencje[[#This Row],[Nazwisko]],[1]!Licencje[[#This Row],[Imię]])</f>
        <v>YÜKSEK Zuzanna</v>
      </c>
      <c r="I447" s="16">
        <v>40352</v>
      </c>
      <c r="J447" t="s">
        <v>17</v>
      </c>
      <c r="L447" t="s">
        <v>126</v>
      </c>
      <c r="N447" t="s">
        <v>328</v>
      </c>
    </row>
    <row r="448" spans="1:14" x14ac:dyDescent="0.25">
      <c r="A448" t="str">
        <f>Licencje[[#This Row],[Kolumna1]]</f>
        <v>ROMANOWSKA Maria</v>
      </c>
      <c r="B448" t="s">
        <v>65</v>
      </c>
      <c r="C448" t="s">
        <v>854</v>
      </c>
      <c r="D448">
        <v>2025</v>
      </c>
      <c r="E448" t="s">
        <v>248</v>
      </c>
      <c r="F448" t="s">
        <v>855</v>
      </c>
      <c r="G448" t="s">
        <v>292</v>
      </c>
      <c r="H448" t="str">
        <f>_xlfn.TEXTJOIN(" ",1,[1]!Licencje[[#This Row],[Nazwisko]],[1]!Licencje[[#This Row],[Imię]])</f>
        <v>ROMANOWSKA Maria</v>
      </c>
      <c r="I448" s="16">
        <v>39506</v>
      </c>
      <c r="J448" t="s">
        <v>17</v>
      </c>
      <c r="L448" t="s">
        <v>126</v>
      </c>
      <c r="N448" t="s">
        <v>331</v>
      </c>
    </row>
    <row r="449" spans="1:14" x14ac:dyDescent="0.25">
      <c r="A449" t="str">
        <f>Licencje[[#This Row],[Kolumna1]]</f>
        <v>BIELICKA Natalia</v>
      </c>
      <c r="B449" t="s">
        <v>65</v>
      </c>
      <c r="C449" t="s">
        <v>781</v>
      </c>
      <c r="D449">
        <v>2025</v>
      </c>
      <c r="E449" t="s">
        <v>193</v>
      </c>
      <c r="F449" t="s">
        <v>782</v>
      </c>
      <c r="G449" t="s">
        <v>121</v>
      </c>
      <c r="H449" t="str">
        <f>_xlfn.TEXTJOIN(" ",1,[1]!Licencje[[#This Row],[Nazwisko]],[1]!Licencje[[#This Row],[Imię]])</f>
        <v>BIELICKA Natalia</v>
      </c>
      <c r="I449" s="16">
        <v>38993</v>
      </c>
      <c r="J449" t="s">
        <v>17</v>
      </c>
      <c r="L449" t="s">
        <v>126</v>
      </c>
      <c r="M449" t="s">
        <v>1805</v>
      </c>
      <c r="N449" t="s">
        <v>982</v>
      </c>
    </row>
    <row r="450" spans="1:14" x14ac:dyDescent="0.25">
      <c r="A450" t="str">
        <f>Licencje[[#This Row],[Kolumna1]]</f>
        <v>FOKS Bartłomiej</v>
      </c>
      <c r="B450" t="s">
        <v>72</v>
      </c>
      <c r="C450" t="s">
        <v>800</v>
      </c>
      <c r="D450">
        <v>2025</v>
      </c>
      <c r="E450" t="s">
        <v>248</v>
      </c>
      <c r="F450" t="s">
        <v>801</v>
      </c>
      <c r="G450" t="s">
        <v>107</v>
      </c>
      <c r="H450" t="str">
        <f>_xlfn.TEXTJOIN(" ",1,[1]!Licencje[[#This Row],[Nazwisko]],[1]!Licencje[[#This Row],[Imię]])</f>
        <v>FOKS Bartłomiej</v>
      </c>
      <c r="I450" s="16">
        <v>39280</v>
      </c>
      <c r="J450" t="s">
        <v>327</v>
      </c>
      <c r="L450" t="s">
        <v>328</v>
      </c>
      <c r="N450" t="s">
        <v>189</v>
      </c>
    </row>
    <row r="451" spans="1:14" x14ac:dyDescent="0.25">
      <c r="A451" t="str">
        <f>Licencje[[#This Row],[Kolumna1]]</f>
        <v>KOPER Piotr</v>
      </c>
      <c r="B451" t="s">
        <v>72</v>
      </c>
      <c r="C451" t="s">
        <v>823</v>
      </c>
      <c r="D451">
        <v>2025</v>
      </c>
      <c r="E451" t="s">
        <v>193</v>
      </c>
      <c r="F451" t="s">
        <v>824</v>
      </c>
      <c r="G451" t="s">
        <v>194</v>
      </c>
      <c r="H451" t="str">
        <f>_xlfn.TEXTJOIN(" ",1,[1]!Licencje[[#This Row],[Nazwisko]],[1]!Licencje[[#This Row],[Imię]])</f>
        <v>KOPER Piotr</v>
      </c>
      <c r="I451" s="16">
        <v>39212</v>
      </c>
      <c r="J451" t="s">
        <v>327</v>
      </c>
      <c r="L451" t="s">
        <v>328</v>
      </c>
      <c r="M451" t="s">
        <v>286</v>
      </c>
      <c r="N451" t="s">
        <v>287</v>
      </c>
    </row>
    <row r="452" spans="1:14" x14ac:dyDescent="0.25">
      <c r="A452" t="str">
        <f>Licencje[[#This Row],[Kolumna1]]</f>
        <v>MILER Łukasz</v>
      </c>
      <c r="B452" t="s">
        <v>72</v>
      </c>
      <c r="C452" t="s">
        <v>1802</v>
      </c>
      <c r="D452">
        <v>2025</v>
      </c>
      <c r="E452" t="s">
        <v>122</v>
      </c>
      <c r="F452" t="s">
        <v>1306</v>
      </c>
      <c r="G452" t="s">
        <v>462</v>
      </c>
      <c r="H452" t="str">
        <f>_xlfn.TEXTJOIN(" ",1,[1]!Licencje[[#This Row],[Nazwisko]],[1]!Licencje[[#This Row],[Imię]])</f>
        <v>MILER Łukasz</v>
      </c>
      <c r="I452" s="16">
        <v>31871</v>
      </c>
      <c r="J452" t="s">
        <v>1113</v>
      </c>
      <c r="M452" t="s">
        <v>349</v>
      </c>
      <c r="N452" t="s">
        <v>287</v>
      </c>
    </row>
    <row r="453" spans="1:14" x14ac:dyDescent="0.25">
      <c r="A453" t="str">
        <f>Licencje[[#This Row],[Kolumna1]]</f>
        <v>CICHOCKI Alan</v>
      </c>
      <c r="B453" t="s">
        <v>72</v>
      </c>
      <c r="C453" t="s">
        <v>791</v>
      </c>
      <c r="D453">
        <v>2025</v>
      </c>
      <c r="E453" t="s">
        <v>188</v>
      </c>
      <c r="F453" t="s">
        <v>792</v>
      </c>
      <c r="G453" t="s">
        <v>793</v>
      </c>
      <c r="H453" t="str">
        <f>_xlfn.TEXTJOIN(" ",1,[1]!Licencje[[#This Row],[Nazwisko]],[1]!Licencje[[#This Row],[Imię]])</f>
        <v>CICHOCKI Alan</v>
      </c>
      <c r="I453" s="16">
        <v>39678</v>
      </c>
      <c r="J453" t="s">
        <v>207</v>
      </c>
      <c r="K453" t="s">
        <v>239</v>
      </c>
      <c r="L453" t="s">
        <v>275</v>
      </c>
      <c r="M453" t="s">
        <v>820</v>
      </c>
      <c r="N453" t="s">
        <v>287</v>
      </c>
    </row>
    <row r="454" spans="1:14" x14ac:dyDescent="0.25">
      <c r="A454" t="str">
        <f>Licencje[[#This Row],[Kolumna1]]</f>
        <v>JAWORSKA Antonina</v>
      </c>
      <c r="B454" t="s">
        <v>65</v>
      </c>
      <c r="C454" t="s">
        <v>816</v>
      </c>
      <c r="D454">
        <v>2025</v>
      </c>
      <c r="E454" t="s">
        <v>105</v>
      </c>
      <c r="F454" t="s">
        <v>817</v>
      </c>
      <c r="G454" t="s">
        <v>218</v>
      </c>
      <c r="H454" t="str">
        <f>_xlfn.TEXTJOIN(" ",1,[1]!Licencje[[#This Row],[Nazwisko]],[1]!Licencje[[#This Row],[Imię]])</f>
        <v>JAWORSKA Antonina</v>
      </c>
      <c r="I454" s="16">
        <v>41065</v>
      </c>
      <c r="J454" t="s">
        <v>207</v>
      </c>
      <c r="K454" t="s">
        <v>239</v>
      </c>
      <c r="L454" t="s">
        <v>275</v>
      </c>
      <c r="N454" t="s">
        <v>1507</v>
      </c>
    </row>
    <row r="455" spans="1:14" x14ac:dyDescent="0.25">
      <c r="A455" t="str">
        <f>Licencje[[#This Row],[Kolumna1]]</f>
        <v>SKIMINA Wojciech</v>
      </c>
      <c r="B455" t="s">
        <v>72</v>
      </c>
      <c r="C455" t="s">
        <v>859</v>
      </c>
      <c r="D455">
        <v>2025</v>
      </c>
      <c r="E455" t="s">
        <v>258</v>
      </c>
      <c r="F455" t="s">
        <v>860</v>
      </c>
      <c r="G455" t="s">
        <v>201</v>
      </c>
      <c r="H455" t="str">
        <f>_xlfn.TEXTJOIN(" ",1,[1]!Licencje[[#This Row],[Nazwisko]],[1]!Licencje[[#This Row],[Imię]])</f>
        <v>SKIMINA Wojciech</v>
      </c>
      <c r="I455" s="16">
        <v>40612</v>
      </c>
      <c r="J455" t="s">
        <v>195</v>
      </c>
      <c r="K455" t="s">
        <v>196</v>
      </c>
      <c r="L455" t="s">
        <v>973</v>
      </c>
      <c r="N455" t="s">
        <v>1507</v>
      </c>
    </row>
    <row r="456" spans="1:14" x14ac:dyDescent="0.25">
      <c r="A456" t="str">
        <f>Licencje[[#This Row],[Kolumna1]]</f>
        <v>LEWICKA Maja</v>
      </c>
      <c r="B456" t="s">
        <v>65</v>
      </c>
      <c r="C456" t="s">
        <v>833</v>
      </c>
      <c r="D456">
        <v>2025</v>
      </c>
      <c r="E456" t="s">
        <v>105</v>
      </c>
      <c r="F456" t="s">
        <v>834</v>
      </c>
      <c r="G456" t="s">
        <v>66</v>
      </c>
      <c r="H456" t="str">
        <f>_xlfn.TEXTJOIN(" ",1,[1]!Licencje[[#This Row],[Nazwisko]],[1]!Licencje[[#This Row],[Imię]])</f>
        <v>LEWICKA Maja</v>
      </c>
      <c r="I456" s="16">
        <v>40744</v>
      </c>
      <c r="J456" t="s">
        <v>278</v>
      </c>
      <c r="K456" t="s">
        <v>314</v>
      </c>
      <c r="L456" t="s">
        <v>279</v>
      </c>
      <c r="N456" t="s">
        <v>1507</v>
      </c>
    </row>
    <row r="457" spans="1:14" x14ac:dyDescent="0.25">
      <c r="A457" t="str">
        <f>Licencje[[#This Row],[Kolumna1]]</f>
        <v>MAZUR Nikola</v>
      </c>
      <c r="B457" t="s">
        <v>65</v>
      </c>
      <c r="C457" t="s">
        <v>840</v>
      </c>
      <c r="D457">
        <v>2025</v>
      </c>
      <c r="E457" t="s">
        <v>122</v>
      </c>
      <c r="F457" t="s">
        <v>640</v>
      </c>
      <c r="G457" t="s">
        <v>240</v>
      </c>
      <c r="H457" t="str">
        <f>_xlfn.TEXTJOIN(" ",1,[1]!Licencje[[#This Row],[Nazwisko]],[1]!Licencje[[#This Row],[Imię]])</f>
        <v>MAZUR Nikola</v>
      </c>
      <c r="I457" s="16">
        <v>35008</v>
      </c>
      <c r="J457" t="s">
        <v>17</v>
      </c>
      <c r="L457" t="s">
        <v>126</v>
      </c>
      <c r="N457" t="s">
        <v>1507</v>
      </c>
    </row>
    <row r="458" spans="1:14" x14ac:dyDescent="0.25">
      <c r="A458" t="str">
        <f>Licencje[[#This Row],[Kolumna1]]</f>
        <v>GĄSIENICA-ROJ Sebastian</v>
      </c>
      <c r="B458" t="s">
        <v>72</v>
      </c>
      <c r="C458" t="s">
        <v>805</v>
      </c>
      <c r="D458">
        <v>2025</v>
      </c>
      <c r="E458" t="s">
        <v>105</v>
      </c>
      <c r="F458" t="s">
        <v>742</v>
      </c>
      <c r="G458" t="s">
        <v>334</v>
      </c>
      <c r="H458" t="str">
        <f>_xlfn.TEXTJOIN(" ",1,[1]!Licencje[[#This Row],[Nazwisko]],[1]!Licencje[[#This Row],[Imię]])</f>
        <v>GĄSIENICA-ROJ Sebastian</v>
      </c>
      <c r="I458" s="16">
        <v>40952</v>
      </c>
      <c r="J458" t="s">
        <v>6</v>
      </c>
      <c r="K458" t="s">
        <v>806</v>
      </c>
      <c r="L458" t="s">
        <v>262</v>
      </c>
      <c r="M458" t="s">
        <v>358</v>
      </c>
      <c r="N458" t="s">
        <v>445</v>
      </c>
    </row>
    <row r="459" spans="1:14" x14ac:dyDescent="0.25">
      <c r="A459" t="str">
        <f>Licencje[[#This Row],[Kolumna1]]</f>
        <v>BORYCKA Barbara</v>
      </c>
      <c r="B459" t="s">
        <v>65</v>
      </c>
      <c r="C459" t="s">
        <v>785</v>
      </c>
      <c r="D459">
        <v>2025</v>
      </c>
      <c r="E459" t="s">
        <v>193</v>
      </c>
      <c r="F459" t="s">
        <v>786</v>
      </c>
      <c r="G459" t="s">
        <v>787</v>
      </c>
      <c r="H459" t="str">
        <f>_xlfn.TEXTJOIN(" ",1,[1]!Licencje[[#This Row],[Nazwisko]],[1]!Licencje[[#This Row],[Imię]])</f>
        <v>BORYCKA Barbara</v>
      </c>
      <c r="I459" s="16">
        <v>39143</v>
      </c>
      <c r="J459" t="s">
        <v>6</v>
      </c>
      <c r="K459" t="s">
        <v>788</v>
      </c>
      <c r="L459" t="s">
        <v>260</v>
      </c>
      <c r="M459" t="s">
        <v>359</v>
      </c>
      <c r="N459" t="s">
        <v>275</v>
      </c>
    </row>
    <row r="460" spans="1:14" x14ac:dyDescent="0.25">
      <c r="A460" t="str">
        <f>Licencje[[#This Row],[Kolumna1]]</f>
        <v>ŚMIGIELSKA Matylda</v>
      </c>
      <c r="B460" t="s">
        <v>65</v>
      </c>
      <c r="C460" t="s">
        <v>1622</v>
      </c>
      <c r="D460">
        <v>2025</v>
      </c>
      <c r="E460" t="s">
        <v>258</v>
      </c>
      <c r="F460" t="s">
        <v>1623</v>
      </c>
      <c r="G460" t="s">
        <v>1624</v>
      </c>
      <c r="H460" t="str">
        <f>_xlfn.TEXTJOIN(" ",1,[1]!Licencje[[#This Row],[Nazwisko]],[1]!Licencje[[#This Row],[Imię]])</f>
        <v>ŚMIGIELSKA Matylda</v>
      </c>
      <c r="I460" s="16">
        <v>40554</v>
      </c>
      <c r="J460" t="s">
        <v>1506</v>
      </c>
      <c r="L460" t="s">
        <v>1507</v>
      </c>
      <c r="M460" t="s">
        <v>142</v>
      </c>
      <c r="N460" t="s">
        <v>445</v>
      </c>
    </row>
    <row r="461" spans="1:14" x14ac:dyDescent="0.25">
      <c r="A461" t="str">
        <f>Licencje[[#This Row],[Kolumna1]]</f>
        <v>SIEK Bartłomiej</v>
      </c>
      <c r="B461" t="s">
        <v>72</v>
      </c>
      <c r="C461" t="s">
        <v>856</v>
      </c>
      <c r="D461">
        <v>2025</v>
      </c>
      <c r="E461" t="s">
        <v>336</v>
      </c>
      <c r="F461" t="s">
        <v>857</v>
      </c>
      <c r="G461" t="s">
        <v>107</v>
      </c>
      <c r="H461" t="str">
        <f>_xlfn.TEXTJOIN(" ",1,[1]!Licencje[[#This Row],[Nazwisko]],[1]!Licencje[[#This Row],[Imię]])</f>
        <v>SIEK Bartłomiej</v>
      </c>
      <c r="I461" s="16">
        <v>38464</v>
      </c>
      <c r="J461" t="s">
        <v>327</v>
      </c>
      <c r="L461" t="s">
        <v>328</v>
      </c>
      <c r="M461" t="s">
        <v>1317</v>
      </c>
      <c r="N461" t="s">
        <v>151</v>
      </c>
    </row>
    <row r="462" spans="1:14" x14ac:dyDescent="0.25">
      <c r="A462" t="str">
        <f>Licencje[[#This Row],[Kolumna1]]</f>
        <v>LEWANDOWSKA Zuzanna</v>
      </c>
      <c r="B462" t="s">
        <v>65</v>
      </c>
      <c r="C462" t="s">
        <v>315</v>
      </c>
      <c r="D462">
        <v>2025</v>
      </c>
      <c r="E462" t="s">
        <v>258</v>
      </c>
      <c r="F462" t="s">
        <v>316</v>
      </c>
      <c r="G462" t="s">
        <v>87</v>
      </c>
      <c r="H462" t="str">
        <f>_xlfn.TEXTJOIN(" ",1,[1]!Licencje[[#This Row],[Nazwisko]],[1]!Licencje[[#This Row],[Imię]])</f>
        <v>LEWANDOWSKA Zuzanna</v>
      </c>
      <c r="I462" s="16">
        <v>40558</v>
      </c>
      <c r="J462" t="s">
        <v>278</v>
      </c>
      <c r="K462" t="s">
        <v>314</v>
      </c>
      <c r="L462" t="s">
        <v>279</v>
      </c>
      <c r="M462" t="s">
        <v>142</v>
      </c>
      <c r="N462" t="s">
        <v>237</v>
      </c>
    </row>
    <row r="463" spans="1:14" x14ac:dyDescent="0.25">
      <c r="A463" t="str">
        <f>Licencje[[#This Row],[Kolumna1]]</f>
        <v>BOGDANOWICZ Agnieszka</v>
      </c>
      <c r="B463" t="s">
        <v>65</v>
      </c>
      <c r="C463" t="s">
        <v>320</v>
      </c>
      <c r="D463">
        <v>2025</v>
      </c>
      <c r="E463" t="s">
        <v>336</v>
      </c>
      <c r="F463" t="s">
        <v>317</v>
      </c>
      <c r="G463" t="s">
        <v>259</v>
      </c>
      <c r="H463" t="str">
        <f>_xlfn.TEXTJOIN(" ",1,[1]!Licencje[[#This Row],[Nazwisko]],[1]!Licencje[[#This Row],[Imię]])</f>
        <v>BOGDANOWICZ Agnieszka</v>
      </c>
      <c r="I463" s="16">
        <v>38387</v>
      </c>
      <c r="J463" t="s">
        <v>16</v>
      </c>
      <c r="L463" t="s">
        <v>434</v>
      </c>
      <c r="M463" t="s">
        <v>381</v>
      </c>
      <c r="N463" t="s">
        <v>237</v>
      </c>
    </row>
    <row r="464" spans="1:14" x14ac:dyDescent="0.25">
      <c r="A464" t="str">
        <f>Licencje[[#This Row],[Kolumna1]]</f>
        <v>DAKOWICZ Adrianna</v>
      </c>
      <c r="B464" t="s">
        <v>65</v>
      </c>
      <c r="C464" t="s">
        <v>1803</v>
      </c>
      <c r="D464">
        <v>2025</v>
      </c>
      <c r="E464" t="s">
        <v>336</v>
      </c>
      <c r="F464" t="s">
        <v>1804</v>
      </c>
      <c r="G464" t="s">
        <v>321</v>
      </c>
      <c r="H464" t="str">
        <f>_xlfn.TEXTJOIN(" ",1,[1]!Licencje[[#This Row],[Nazwisko]],[1]!Licencje[[#This Row],[Imię]])</f>
        <v>DAKOWICZ Adrianna</v>
      </c>
      <c r="I464" s="16">
        <v>38419</v>
      </c>
      <c r="J464" t="s">
        <v>16</v>
      </c>
      <c r="L464" t="s">
        <v>645</v>
      </c>
      <c r="M464" t="s">
        <v>254</v>
      </c>
      <c r="N464" t="s">
        <v>250</v>
      </c>
    </row>
    <row r="465" spans="1:14" x14ac:dyDescent="0.25">
      <c r="A465" t="str">
        <f>Licencje[[#This Row],[Kolumna1]]</f>
        <v>GRODZKI Wojciech</v>
      </c>
      <c r="B465" t="s">
        <v>72</v>
      </c>
      <c r="C465" t="s">
        <v>1930</v>
      </c>
      <c r="D465">
        <v>2025</v>
      </c>
      <c r="E465" t="s">
        <v>70</v>
      </c>
      <c r="F465" t="s">
        <v>1138</v>
      </c>
      <c r="G465" t="s">
        <v>201</v>
      </c>
      <c r="H465" t="str">
        <f>_xlfn.TEXTJOIN(" ",1,[1]!Licencje[[#This Row],[Nazwisko]],[1]!Licencje[[#This Row],[Imię]])</f>
        <v>GRODZKI Wojciech</v>
      </c>
      <c r="I465" s="16">
        <v>38689</v>
      </c>
      <c r="J465" t="s">
        <v>16</v>
      </c>
      <c r="M465" t="s">
        <v>191</v>
      </c>
      <c r="N465" t="s">
        <v>192</v>
      </c>
    </row>
    <row r="466" spans="1:14" x14ac:dyDescent="0.25">
      <c r="A466" t="str">
        <f>Licencje[[#This Row],[Kolumna1]]</f>
        <v>KUROWSKI Oskar</v>
      </c>
      <c r="B466" t="s">
        <v>72</v>
      </c>
      <c r="C466" t="s">
        <v>324</v>
      </c>
      <c r="D466">
        <v>2025</v>
      </c>
      <c r="E466" t="s">
        <v>70</v>
      </c>
      <c r="F466" t="s">
        <v>325</v>
      </c>
      <c r="G466" t="s">
        <v>333</v>
      </c>
      <c r="H466" t="str">
        <f>_xlfn.TEXTJOIN(" ",1,[1]!Licencje[[#This Row],[Nazwisko]],[1]!Licencje[[#This Row],[Imię]])</f>
        <v>KUROWSKI Oskar</v>
      </c>
      <c r="I466" s="16">
        <v>38546</v>
      </c>
      <c r="J466" t="s">
        <v>16</v>
      </c>
      <c r="L466" t="s">
        <v>434</v>
      </c>
      <c r="M466" t="s">
        <v>397</v>
      </c>
      <c r="N466" t="s">
        <v>205</v>
      </c>
    </row>
    <row r="467" spans="1:14" x14ac:dyDescent="0.25">
      <c r="A467" t="str">
        <f>Licencje[[#This Row],[Kolumna1]]</f>
        <v>SUT Jakub</v>
      </c>
      <c r="B467" t="s">
        <v>72</v>
      </c>
      <c r="C467" t="s">
        <v>948</v>
      </c>
      <c r="D467">
        <v>2025</v>
      </c>
      <c r="E467" t="s">
        <v>336</v>
      </c>
      <c r="F467" t="s">
        <v>326</v>
      </c>
      <c r="G467" t="s">
        <v>132</v>
      </c>
      <c r="H467" t="str">
        <f>_xlfn.TEXTJOIN(" ",1,[1]!Licencje[[#This Row],[Nazwisko]],[1]!Licencje[[#This Row],[Imię]])</f>
        <v>SUT Jakub</v>
      </c>
      <c r="I467" s="16">
        <v>38246</v>
      </c>
      <c r="J467" t="s">
        <v>327</v>
      </c>
      <c r="L467" t="s">
        <v>328</v>
      </c>
      <c r="M467" t="s">
        <v>406</v>
      </c>
      <c r="N467" t="s">
        <v>205</v>
      </c>
    </row>
    <row r="468" spans="1:14" x14ac:dyDescent="0.25">
      <c r="A468" t="str">
        <f>Licencje[[#This Row],[Kolumna1]]</f>
        <v>KOGUT Julia</v>
      </c>
      <c r="B468" t="s">
        <v>65</v>
      </c>
      <c r="C468" t="s">
        <v>329</v>
      </c>
      <c r="D468">
        <v>2025</v>
      </c>
      <c r="E468" t="s">
        <v>248</v>
      </c>
      <c r="F468" t="s">
        <v>330</v>
      </c>
      <c r="G468" t="s">
        <v>161</v>
      </c>
      <c r="H468" t="str">
        <f>_xlfn.TEXTJOIN(" ",1,[1]!Licencje[[#This Row],[Nazwisko]],[1]!Licencje[[#This Row],[Imię]])</f>
        <v>KOGUT Julia</v>
      </c>
      <c r="I468" s="16">
        <v>39584</v>
      </c>
      <c r="J468" t="s">
        <v>67</v>
      </c>
      <c r="L468" t="s">
        <v>331</v>
      </c>
      <c r="M468" t="s">
        <v>406</v>
      </c>
      <c r="N468" t="s">
        <v>205</v>
      </c>
    </row>
    <row r="469" spans="1:14" x14ac:dyDescent="0.25">
      <c r="A469" t="str">
        <f>Licencje[[#This Row],[Kolumna1]]</f>
        <v>WACHOWSKI Karol</v>
      </c>
      <c r="B469" t="s">
        <v>72</v>
      </c>
      <c r="C469" t="s">
        <v>337</v>
      </c>
      <c r="D469">
        <v>2025</v>
      </c>
      <c r="E469" t="s">
        <v>136</v>
      </c>
      <c r="F469" t="s">
        <v>338</v>
      </c>
      <c r="G469" t="s">
        <v>339</v>
      </c>
      <c r="H469" t="str">
        <f>_xlfn.TEXTJOIN(" ",1,[1]!Licencje[[#This Row],[Nazwisko]],[1]!Licencje[[#This Row],[Imię]])</f>
        <v>WACHOWSKI Karol</v>
      </c>
      <c r="I469" s="16">
        <v>40249</v>
      </c>
      <c r="J469" t="s">
        <v>11</v>
      </c>
      <c r="K469" t="s">
        <v>1805</v>
      </c>
      <c r="L469" t="s">
        <v>982</v>
      </c>
      <c r="N469" t="s">
        <v>250</v>
      </c>
    </row>
    <row r="470" spans="1:14" x14ac:dyDescent="0.25">
      <c r="A470" t="str">
        <f>Licencje[[#This Row],[Kolumna1]]</f>
        <v>TUCHARZ Michał</v>
      </c>
      <c r="B470" t="s">
        <v>72</v>
      </c>
      <c r="C470" t="s">
        <v>344</v>
      </c>
      <c r="D470">
        <v>2025</v>
      </c>
      <c r="E470" t="s">
        <v>188</v>
      </c>
      <c r="F470" t="s">
        <v>342</v>
      </c>
      <c r="G470" t="s">
        <v>138</v>
      </c>
      <c r="H470" t="str">
        <f>_xlfn.TEXTJOIN(" ",1,[1]!Licencje[[#This Row],[Nazwisko]],[1]!Licencje[[#This Row],[Imię]])</f>
        <v>TUCHARZ Michał</v>
      </c>
      <c r="I470" s="16">
        <v>39638</v>
      </c>
      <c r="J470" t="s">
        <v>10</v>
      </c>
      <c r="L470" t="s">
        <v>189</v>
      </c>
      <c r="M470" t="s">
        <v>142</v>
      </c>
      <c r="N470" t="s">
        <v>237</v>
      </c>
    </row>
    <row r="471" spans="1:14" x14ac:dyDescent="0.25">
      <c r="A471" t="str">
        <f>Licencje[[#This Row],[Kolumna1]]</f>
        <v>WĘCŁAWEK Kryspin</v>
      </c>
      <c r="B471" t="s">
        <v>72</v>
      </c>
      <c r="C471" t="s">
        <v>345</v>
      </c>
      <c r="D471">
        <v>2025</v>
      </c>
      <c r="E471" t="s">
        <v>188</v>
      </c>
      <c r="F471" t="s">
        <v>346</v>
      </c>
      <c r="G471" t="s">
        <v>347</v>
      </c>
      <c r="H471" t="str">
        <f>_xlfn.TEXTJOIN(" ",1,[1]!Licencje[[#This Row],[Nazwisko]],[1]!Licencje[[#This Row],[Imię]])</f>
        <v>WĘCŁAWEK Kryspin</v>
      </c>
      <c r="I471" s="16">
        <v>39818</v>
      </c>
      <c r="J471" t="s">
        <v>285</v>
      </c>
      <c r="K471" t="s">
        <v>286</v>
      </c>
      <c r="L471" t="s">
        <v>287</v>
      </c>
      <c r="M471" t="s">
        <v>142</v>
      </c>
      <c r="N471" t="s">
        <v>237</v>
      </c>
    </row>
    <row r="472" spans="1:14" x14ac:dyDescent="0.25">
      <c r="A472" t="str">
        <f>Licencje[[#This Row],[Kolumna1]]</f>
        <v>PUŁAWSKI Jakub</v>
      </c>
      <c r="B472" t="s">
        <v>72</v>
      </c>
      <c r="C472" t="s">
        <v>348</v>
      </c>
      <c r="D472">
        <v>2025</v>
      </c>
      <c r="E472" t="s">
        <v>188</v>
      </c>
      <c r="F472" t="s">
        <v>853</v>
      </c>
      <c r="G472" t="s">
        <v>132</v>
      </c>
      <c r="H472" t="str">
        <f>_xlfn.TEXTJOIN(" ",1,[1]!Licencje[[#This Row],[Nazwisko]],[1]!Licencje[[#This Row],[Imię]])</f>
        <v>PUŁAWSKI Jakub</v>
      </c>
      <c r="I472" s="16">
        <v>39804</v>
      </c>
      <c r="J472" t="s">
        <v>285</v>
      </c>
      <c r="K472" t="s">
        <v>349</v>
      </c>
      <c r="L472" t="s">
        <v>287</v>
      </c>
      <c r="M472" t="s">
        <v>97</v>
      </c>
      <c r="N472" t="s">
        <v>93</v>
      </c>
    </row>
    <row r="473" spans="1:14" x14ac:dyDescent="0.25">
      <c r="A473" t="str">
        <f>Licencje[[#This Row],[Kolumna1]]</f>
        <v>KOCAN Przemysław</v>
      </c>
      <c r="B473" t="s">
        <v>72</v>
      </c>
      <c r="C473" t="s">
        <v>350</v>
      </c>
      <c r="D473">
        <v>2025</v>
      </c>
      <c r="E473" t="s">
        <v>136</v>
      </c>
      <c r="F473" t="s">
        <v>289</v>
      </c>
      <c r="G473" t="s">
        <v>351</v>
      </c>
      <c r="H473" t="str">
        <f>_xlfn.TEXTJOIN(" ",1,[1]!Licencje[[#This Row],[Nazwisko]],[1]!Licencje[[#This Row],[Imię]])</f>
        <v>KOCAN Przemysław</v>
      </c>
      <c r="I473" s="16">
        <v>40175</v>
      </c>
      <c r="J473" t="s">
        <v>285</v>
      </c>
      <c r="K473" t="s">
        <v>820</v>
      </c>
      <c r="L473" t="s">
        <v>287</v>
      </c>
      <c r="N473" t="s">
        <v>420</v>
      </c>
    </row>
    <row r="474" spans="1:14" x14ac:dyDescent="0.25">
      <c r="A474" t="str">
        <f>Licencje[[#This Row],[Kolumna1]]</f>
        <v>DOBRZYNSKI Olaf</v>
      </c>
      <c r="B474" t="s">
        <v>72</v>
      </c>
      <c r="C474" t="s">
        <v>1504</v>
      </c>
      <c r="D474">
        <v>2025</v>
      </c>
      <c r="E474" t="s">
        <v>193</v>
      </c>
      <c r="F474" t="s">
        <v>1505</v>
      </c>
      <c r="G474" t="s">
        <v>174</v>
      </c>
      <c r="H474" t="str">
        <f>_xlfn.TEXTJOIN(" ",1,[1]!Licencje[[#This Row],[Nazwisko]],[1]!Licencje[[#This Row],[Imię]])</f>
        <v>DOBRZYNSKI Olaf</v>
      </c>
      <c r="I474" s="16">
        <v>38945</v>
      </c>
      <c r="J474" t="s">
        <v>1506</v>
      </c>
      <c r="L474" t="s">
        <v>1507</v>
      </c>
      <c r="M474" t="s">
        <v>433</v>
      </c>
      <c r="N474" t="s">
        <v>205</v>
      </c>
    </row>
    <row r="475" spans="1:14" x14ac:dyDescent="0.25">
      <c r="A475" t="str">
        <f>Licencje[[#This Row],[Kolumna1]]</f>
        <v>FRĄCZAK Filip</v>
      </c>
      <c r="B475" t="s">
        <v>72</v>
      </c>
      <c r="C475" t="s">
        <v>1806</v>
      </c>
      <c r="D475">
        <v>2025</v>
      </c>
      <c r="E475" t="s">
        <v>248</v>
      </c>
      <c r="F475" t="s">
        <v>1626</v>
      </c>
      <c r="G475" t="s">
        <v>103</v>
      </c>
      <c r="H475" t="str">
        <f>_xlfn.TEXTJOIN(" ",1,[1]!Licencje[[#This Row],[Nazwisko]],[1]!Licencje[[#This Row],[Imię]])</f>
        <v>FRĄCZAK Filip</v>
      </c>
      <c r="I475" s="16">
        <v>39519</v>
      </c>
      <c r="J475" t="s">
        <v>1506</v>
      </c>
      <c r="L475" t="s">
        <v>1507</v>
      </c>
      <c r="M475" t="s">
        <v>1334</v>
      </c>
      <c r="N475" t="s">
        <v>1188</v>
      </c>
    </row>
    <row r="476" spans="1:14" x14ac:dyDescent="0.25">
      <c r="A476" t="str">
        <f>Licencje[[#This Row],[Kolumna1]]</f>
        <v>FRĄCZAK Iga</v>
      </c>
      <c r="B476" t="s">
        <v>65</v>
      </c>
      <c r="C476" t="s">
        <v>1625</v>
      </c>
      <c r="D476">
        <v>2025</v>
      </c>
      <c r="E476" t="s">
        <v>258</v>
      </c>
      <c r="F476" t="s">
        <v>1626</v>
      </c>
      <c r="G476" t="s">
        <v>238</v>
      </c>
      <c r="H476" t="str">
        <f>_xlfn.TEXTJOIN(" ",1,[1]!Licencje[[#This Row],[Nazwisko]],[1]!Licencje[[#This Row],[Imię]])</f>
        <v>FRĄCZAK Iga</v>
      </c>
      <c r="I476" s="16">
        <v>40640</v>
      </c>
      <c r="J476" t="s">
        <v>1506</v>
      </c>
      <c r="L476" t="s">
        <v>1507</v>
      </c>
      <c r="M476" t="s">
        <v>1809</v>
      </c>
      <c r="N476" t="s">
        <v>1100</v>
      </c>
    </row>
    <row r="477" spans="1:14" x14ac:dyDescent="0.25">
      <c r="A477" t="str">
        <f>Licencje[[#This Row],[Kolumna1]]</f>
        <v>KOC Antoni</v>
      </c>
      <c r="B477" t="s">
        <v>72</v>
      </c>
      <c r="C477" t="s">
        <v>1807</v>
      </c>
      <c r="D477">
        <v>2025</v>
      </c>
      <c r="E477" t="s">
        <v>105</v>
      </c>
      <c r="F477" t="s">
        <v>1808</v>
      </c>
      <c r="G477" t="s">
        <v>184</v>
      </c>
      <c r="H477" t="str">
        <f>_xlfn.TEXTJOIN(" ",1,[1]!Licencje[[#This Row],[Nazwisko]],[1]!Licencje[[#This Row],[Imię]])</f>
        <v>KOC Antoni</v>
      </c>
      <c r="I477" s="16">
        <v>41021</v>
      </c>
      <c r="J477" t="s">
        <v>1506</v>
      </c>
      <c r="L477" t="s">
        <v>1507</v>
      </c>
      <c r="M477" t="s">
        <v>1013</v>
      </c>
      <c r="N477" t="s">
        <v>982</v>
      </c>
    </row>
    <row r="478" spans="1:14" x14ac:dyDescent="0.25">
      <c r="A478" t="str">
        <f>Licencje[[#This Row],[Kolumna1]]</f>
        <v>STAŃDO Maciej</v>
      </c>
      <c r="B478" t="s">
        <v>72</v>
      </c>
      <c r="C478" t="s">
        <v>356</v>
      </c>
      <c r="D478">
        <v>2025</v>
      </c>
      <c r="E478" t="s">
        <v>248</v>
      </c>
      <c r="F478" t="s">
        <v>357</v>
      </c>
      <c r="G478" t="s">
        <v>173</v>
      </c>
      <c r="H478" t="str">
        <f>_xlfn.TEXTJOIN(" ",1,[1]!Licencje[[#This Row],[Nazwisko]],[1]!Licencje[[#This Row],[Imię]])</f>
        <v>STAŃDO Maciej</v>
      </c>
      <c r="I478" s="16">
        <v>39475</v>
      </c>
      <c r="J478" t="s">
        <v>207</v>
      </c>
      <c r="K478" t="s">
        <v>358</v>
      </c>
      <c r="L478" t="s">
        <v>445</v>
      </c>
      <c r="M478" t="s">
        <v>459</v>
      </c>
      <c r="N478" t="s">
        <v>151</v>
      </c>
    </row>
    <row r="479" spans="1:14" x14ac:dyDescent="0.25">
      <c r="A479" t="str">
        <f>Licencje[[#This Row],[Kolumna1]]</f>
        <v>OBIREK Hanna</v>
      </c>
      <c r="B479" t="s">
        <v>65</v>
      </c>
      <c r="C479" t="s">
        <v>360</v>
      </c>
      <c r="D479">
        <v>2025</v>
      </c>
      <c r="E479" t="s">
        <v>136</v>
      </c>
      <c r="F479" t="s">
        <v>361</v>
      </c>
      <c r="G479" t="s">
        <v>236</v>
      </c>
      <c r="H479" t="str">
        <f>_xlfn.TEXTJOIN(" ",1,[1]!Licencje[[#This Row],[Nazwisko]],[1]!Licencje[[#This Row],[Imię]])</f>
        <v>OBIREK Hanna</v>
      </c>
      <c r="I479" s="16">
        <v>40246</v>
      </c>
      <c r="J479" t="s">
        <v>207</v>
      </c>
      <c r="K479" t="s">
        <v>359</v>
      </c>
      <c r="L479" t="s">
        <v>275</v>
      </c>
      <c r="M479" t="s">
        <v>1254</v>
      </c>
      <c r="N479" t="s">
        <v>453</v>
      </c>
    </row>
    <row r="480" spans="1:14" x14ac:dyDescent="0.25">
      <c r="A480" t="str">
        <f>Licencje[[#This Row],[Kolumna1]]</f>
        <v>MODZELEWSKI Jan</v>
      </c>
      <c r="B480" t="s">
        <v>72</v>
      </c>
      <c r="C480" t="s">
        <v>362</v>
      </c>
      <c r="D480">
        <v>2025</v>
      </c>
      <c r="E480" t="s">
        <v>258</v>
      </c>
      <c r="F480" t="s">
        <v>363</v>
      </c>
      <c r="G480" t="s">
        <v>318</v>
      </c>
      <c r="H480" t="str">
        <f>_xlfn.TEXTJOIN(" ",1,[1]!Licencje[[#This Row],[Nazwisko]],[1]!Licencje[[#This Row],[Imię]])</f>
        <v>MODZELEWSKI Jan</v>
      </c>
      <c r="I480" s="16">
        <v>40445</v>
      </c>
      <c r="J480" t="s">
        <v>207</v>
      </c>
      <c r="K480" t="s">
        <v>142</v>
      </c>
      <c r="L480" t="s">
        <v>445</v>
      </c>
      <c r="M480" t="s">
        <v>1254</v>
      </c>
      <c r="N480" t="s">
        <v>306</v>
      </c>
    </row>
    <row r="481" spans="1:14" x14ac:dyDescent="0.25">
      <c r="A481" t="str">
        <f>Licencje[[#This Row],[Kolumna1]]</f>
        <v>ŻYTKO Michał</v>
      </c>
      <c r="B481" t="s">
        <v>72</v>
      </c>
      <c r="C481" t="s">
        <v>371</v>
      </c>
      <c r="D481">
        <v>2025</v>
      </c>
      <c r="E481" t="s">
        <v>258</v>
      </c>
      <c r="F481" t="s">
        <v>372</v>
      </c>
      <c r="G481" t="s">
        <v>138</v>
      </c>
      <c r="H481" t="str">
        <f>_xlfn.TEXTJOIN(" ",1,[1]!Licencje[[#This Row],[Nazwisko]],[1]!Licencje[[#This Row],[Imię]])</f>
        <v>ŻYTKO Michał</v>
      </c>
      <c r="I481" s="16">
        <v>40640</v>
      </c>
      <c r="J481" t="s">
        <v>1561</v>
      </c>
      <c r="K481" t="s">
        <v>1317</v>
      </c>
      <c r="L481" t="s">
        <v>151</v>
      </c>
      <c r="M481" t="s">
        <v>469</v>
      </c>
      <c r="N481" t="s">
        <v>237</v>
      </c>
    </row>
    <row r="482" spans="1:14" x14ac:dyDescent="0.25">
      <c r="A482" t="str">
        <f>Licencje[[#This Row],[Kolumna1]]</f>
        <v>BOKSZA Martyna</v>
      </c>
      <c r="B482" t="s">
        <v>65</v>
      </c>
      <c r="C482" t="s">
        <v>375</v>
      </c>
      <c r="D482">
        <v>2025</v>
      </c>
      <c r="E482" t="s">
        <v>193</v>
      </c>
      <c r="F482" t="s">
        <v>376</v>
      </c>
      <c r="G482" t="s">
        <v>170</v>
      </c>
      <c r="H482" t="str">
        <f>_xlfn.TEXTJOIN(" ",1,[1]!Licencje[[#This Row],[Nazwisko]],[1]!Licencje[[#This Row],[Imię]])</f>
        <v>BOKSZA Martyna</v>
      </c>
      <c r="I482" s="16">
        <v>39077</v>
      </c>
      <c r="J482" t="s">
        <v>139</v>
      </c>
      <c r="K482" t="s">
        <v>142</v>
      </c>
      <c r="L482" t="s">
        <v>237</v>
      </c>
      <c r="N482" t="s">
        <v>420</v>
      </c>
    </row>
    <row r="483" spans="1:14" x14ac:dyDescent="0.25">
      <c r="A483" t="str">
        <f>Licencje[[#This Row],[Kolumna1]]</f>
        <v>NOWAK Klementyna</v>
      </c>
      <c r="B483" t="s">
        <v>65</v>
      </c>
      <c r="C483" t="s">
        <v>378</v>
      </c>
      <c r="D483">
        <v>2025</v>
      </c>
      <c r="E483" t="s">
        <v>188</v>
      </c>
      <c r="F483" t="s">
        <v>379</v>
      </c>
      <c r="G483" t="s">
        <v>380</v>
      </c>
      <c r="H483" t="str">
        <f>_xlfn.TEXTJOIN(" ",1,[1]!Licencje[[#This Row],[Nazwisko]],[1]!Licencje[[#This Row],[Imię]])</f>
        <v>NOWAK Klementyna</v>
      </c>
      <c r="I483" s="16">
        <v>39968</v>
      </c>
      <c r="J483" t="s">
        <v>139</v>
      </c>
      <c r="K483" t="s">
        <v>381</v>
      </c>
      <c r="L483" t="s">
        <v>237</v>
      </c>
      <c r="M483" t="s">
        <v>1279</v>
      </c>
      <c r="N483" t="s">
        <v>199</v>
      </c>
    </row>
    <row r="484" spans="1:14" x14ac:dyDescent="0.25">
      <c r="A484" t="str">
        <f>Licencje[[#This Row],[Kolumna1]]</f>
        <v>BIELAS Mikołaj</v>
      </c>
      <c r="B484" t="s">
        <v>72</v>
      </c>
      <c r="C484" t="s">
        <v>388</v>
      </c>
      <c r="D484">
        <v>2025</v>
      </c>
      <c r="E484" t="s">
        <v>70</v>
      </c>
      <c r="F484" t="s">
        <v>386</v>
      </c>
      <c r="G484" t="s">
        <v>267</v>
      </c>
      <c r="H484" t="str">
        <f>_xlfn.TEXTJOIN(" ",1,[1]!Licencje[[#This Row],[Nazwisko]],[1]!Licencje[[#This Row],[Imię]])</f>
        <v>BIELAS Mikołaj</v>
      </c>
      <c r="I484" s="16">
        <v>38692</v>
      </c>
      <c r="J484" t="s">
        <v>139</v>
      </c>
      <c r="K484" t="s">
        <v>254</v>
      </c>
      <c r="L484" t="s">
        <v>250</v>
      </c>
      <c r="M484" t="s">
        <v>485</v>
      </c>
    </row>
    <row r="485" spans="1:14" x14ac:dyDescent="0.25">
      <c r="A485" t="str">
        <f>Licencje[[#This Row],[Kolumna1]]</f>
        <v>OFICJALSKI Gaweł</v>
      </c>
      <c r="B485" t="s">
        <v>72</v>
      </c>
      <c r="C485" t="s">
        <v>389</v>
      </c>
      <c r="D485">
        <v>2025</v>
      </c>
      <c r="E485" t="s">
        <v>122</v>
      </c>
      <c r="F485" t="s">
        <v>390</v>
      </c>
      <c r="G485" t="s">
        <v>391</v>
      </c>
      <c r="H485" t="str">
        <f>_xlfn.TEXTJOIN(" ",1,[1]!Licencje[[#This Row],[Nazwisko]],[1]!Licencje[[#This Row],[Imię]])</f>
        <v>OFICJALSKI Gaweł</v>
      </c>
      <c r="I485" s="16">
        <v>36136</v>
      </c>
      <c r="J485" t="s">
        <v>9</v>
      </c>
      <c r="K485" t="s">
        <v>191</v>
      </c>
      <c r="L485" t="s">
        <v>192</v>
      </c>
      <c r="M485" t="s">
        <v>1279</v>
      </c>
      <c r="N485" t="s">
        <v>199</v>
      </c>
    </row>
    <row r="486" spans="1:14" x14ac:dyDescent="0.25">
      <c r="A486" t="str">
        <f>Licencje[[#This Row],[Kolumna1]]</f>
        <v>DYMKOWSKA Urszula</v>
      </c>
      <c r="B486" t="s">
        <v>65</v>
      </c>
      <c r="C486" t="s">
        <v>394</v>
      </c>
      <c r="D486">
        <v>2025</v>
      </c>
      <c r="E486" t="s">
        <v>248</v>
      </c>
      <c r="F486" t="s">
        <v>395</v>
      </c>
      <c r="G486" t="s">
        <v>396</v>
      </c>
      <c r="H486" t="str">
        <f>_xlfn.TEXTJOIN(" ",1,[1]!Licencje[[#This Row],[Nazwisko]],[1]!Licencje[[#This Row],[Imię]])</f>
        <v>DYMKOWSKA Urszula</v>
      </c>
      <c r="I486" s="16">
        <v>39521</v>
      </c>
      <c r="J486" t="s">
        <v>204</v>
      </c>
      <c r="K486" t="s">
        <v>397</v>
      </c>
      <c r="L486" t="s">
        <v>205</v>
      </c>
      <c r="M486" t="s">
        <v>819</v>
      </c>
      <c r="N486" t="s">
        <v>199</v>
      </c>
    </row>
    <row r="487" spans="1:14" x14ac:dyDescent="0.25">
      <c r="A487" t="str">
        <f>Licencje[[#This Row],[Kolumna1]]</f>
        <v>SZEWCZYK Victoria</v>
      </c>
      <c r="B487" t="s">
        <v>65</v>
      </c>
      <c r="C487" t="s">
        <v>403</v>
      </c>
      <c r="D487">
        <v>2025</v>
      </c>
      <c r="E487" t="s">
        <v>248</v>
      </c>
      <c r="F487" t="s">
        <v>404</v>
      </c>
      <c r="G487" t="s">
        <v>405</v>
      </c>
      <c r="H487" t="str">
        <f>_xlfn.TEXTJOIN(" ",1,[1]!Licencje[[#This Row],[Nazwisko]],[1]!Licencje[[#This Row],[Imię]])</f>
        <v>SZEWCZYK Victoria</v>
      </c>
      <c r="I487" s="16">
        <v>39624</v>
      </c>
      <c r="J487" t="s">
        <v>204</v>
      </c>
      <c r="K487" t="s">
        <v>406</v>
      </c>
      <c r="L487" t="s">
        <v>205</v>
      </c>
      <c r="M487" t="s">
        <v>196</v>
      </c>
      <c r="N487" t="s">
        <v>973</v>
      </c>
    </row>
    <row r="488" spans="1:14" x14ac:dyDescent="0.25">
      <c r="A488" t="str">
        <f>Licencje[[#This Row],[Kolumna1]]</f>
        <v>SZOMBARA Zofia</v>
      </c>
      <c r="B488" t="s">
        <v>65</v>
      </c>
      <c r="C488" t="s">
        <v>408</v>
      </c>
      <c r="D488">
        <v>2025</v>
      </c>
      <c r="E488" t="s">
        <v>188</v>
      </c>
      <c r="F488" t="s">
        <v>409</v>
      </c>
      <c r="G488" t="s">
        <v>169</v>
      </c>
      <c r="H488" t="str">
        <f>_xlfn.TEXTJOIN(" ",1,[1]!Licencje[[#This Row],[Nazwisko]],[1]!Licencje[[#This Row],[Imię]])</f>
        <v>SZOMBARA Zofia</v>
      </c>
      <c r="I488" s="16">
        <v>39745</v>
      </c>
      <c r="J488" t="s">
        <v>204</v>
      </c>
      <c r="K488" t="s">
        <v>406</v>
      </c>
      <c r="L488" t="s">
        <v>205</v>
      </c>
      <c r="N488" t="s">
        <v>1507</v>
      </c>
    </row>
    <row r="489" spans="1:14" x14ac:dyDescent="0.25">
      <c r="A489" t="str">
        <f>Licencje[[#This Row],[Kolumna1]]</f>
        <v>PLUTA Antoni</v>
      </c>
      <c r="B489" t="s">
        <v>72</v>
      </c>
      <c r="C489" t="s">
        <v>410</v>
      </c>
      <c r="D489">
        <v>2025</v>
      </c>
      <c r="E489" t="s">
        <v>336</v>
      </c>
      <c r="F489" t="s">
        <v>411</v>
      </c>
      <c r="G489" t="s">
        <v>184</v>
      </c>
      <c r="H489" t="str">
        <f>_xlfn.TEXTJOIN(" ",1,[1]!Licencje[[#This Row],[Nazwisko]],[1]!Licencje[[#This Row],[Imię]])</f>
        <v>PLUTA Antoni</v>
      </c>
      <c r="I489" s="16">
        <v>38390</v>
      </c>
      <c r="J489" t="s">
        <v>139</v>
      </c>
      <c r="L489" t="s">
        <v>250</v>
      </c>
      <c r="N489" t="s">
        <v>1507</v>
      </c>
    </row>
    <row r="490" spans="1:14" x14ac:dyDescent="0.25">
      <c r="A490" t="str">
        <f>Licencje[[#This Row],[Kolumna1]]</f>
        <v>FIJAŁKOWSKA Natalia</v>
      </c>
      <c r="B490" t="s">
        <v>65</v>
      </c>
      <c r="C490" t="s">
        <v>412</v>
      </c>
      <c r="D490">
        <v>2025</v>
      </c>
      <c r="E490" t="s">
        <v>248</v>
      </c>
      <c r="F490" t="s">
        <v>413</v>
      </c>
      <c r="G490" t="s">
        <v>121</v>
      </c>
      <c r="H490" t="str">
        <f>_xlfn.TEXTJOIN(" ",1,[1]!Licencje[[#This Row],[Nazwisko]],[1]!Licencje[[#This Row],[Imię]])</f>
        <v>FIJAŁKOWSKA Natalia</v>
      </c>
      <c r="I490" s="16">
        <v>39548</v>
      </c>
      <c r="J490" t="s">
        <v>139</v>
      </c>
      <c r="K490" t="s">
        <v>142</v>
      </c>
      <c r="L490" t="s">
        <v>237</v>
      </c>
      <c r="M490" t="s">
        <v>1372</v>
      </c>
      <c r="N490" t="s">
        <v>76</v>
      </c>
    </row>
    <row r="491" spans="1:14" x14ac:dyDescent="0.25">
      <c r="A491" t="str">
        <f>Licencje[[#This Row],[Kolumna1]]</f>
        <v>NIEPOŁOMSKI Patryk</v>
      </c>
      <c r="B491" t="s">
        <v>72</v>
      </c>
      <c r="C491" t="s">
        <v>414</v>
      </c>
      <c r="D491">
        <v>2025</v>
      </c>
      <c r="E491" t="s">
        <v>193</v>
      </c>
      <c r="F491" t="s">
        <v>415</v>
      </c>
      <c r="G491" t="s">
        <v>165</v>
      </c>
      <c r="H491" t="str">
        <f>_xlfn.TEXTJOIN(" ",1,[1]!Licencje[[#This Row],[Nazwisko]],[1]!Licencje[[#This Row],[Imię]])</f>
        <v>NIEPOŁOMSKI Patryk</v>
      </c>
      <c r="I491" s="16">
        <v>39198</v>
      </c>
      <c r="J491" t="s">
        <v>139</v>
      </c>
      <c r="K491" t="s">
        <v>142</v>
      </c>
      <c r="L491" t="s">
        <v>237</v>
      </c>
      <c r="N491" t="s">
        <v>124</v>
      </c>
    </row>
    <row r="492" spans="1:14" x14ac:dyDescent="0.25">
      <c r="A492" t="str">
        <f>Licencje[[#This Row],[Kolumna1]]</f>
        <v>NOWAK Jakub</v>
      </c>
      <c r="B492" t="s">
        <v>72</v>
      </c>
      <c r="C492" t="s">
        <v>416</v>
      </c>
      <c r="D492">
        <v>2025</v>
      </c>
      <c r="E492" t="s">
        <v>248</v>
      </c>
      <c r="F492" t="s">
        <v>379</v>
      </c>
      <c r="G492" t="s">
        <v>132</v>
      </c>
      <c r="H492" t="str">
        <f>_xlfn.TEXTJOIN(" ",1,[1]!Licencje[[#This Row],[Nazwisko]],[1]!Licencje[[#This Row],[Imię]])</f>
        <v>NOWAK Jakub</v>
      </c>
      <c r="I492" s="16">
        <v>39521</v>
      </c>
      <c r="J492" t="s">
        <v>91</v>
      </c>
      <c r="K492" t="s">
        <v>97</v>
      </c>
      <c r="L492" t="s">
        <v>93</v>
      </c>
    </row>
    <row r="493" spans="1:14" x14ac:dyDescent="0.25">
      <c r="A493" t="str">
        <f>Licencje[[#This Row],[Kolumna1]]</f>
        <v>HRYNIEWICZ Tymon</v>
      </c>
      <c r="B493" t="s">
        <v>72</v>
      </c>
      <c r="C493" t="s">
        <v>418</v>
      </c>
      <c r="D493">
        <v>2025</v>
      </c>
      <c r="E493" t="s">
        <v>248</v>
      </c>
      <c r="F493" t="s">
        <v>419</v>
      </c>
      <c r="G493" t="s">
        <v>401</v>
      </c>
      <c r="H493" t="str">
        <f>_xlfn.TEXTJOIN(" ",1,[1]!Licencje[[#This Row],[Nazwisko]],[1]!Licencje[[#This Row],[Imię]])</f>
        <v>HRYNIEWICZ Tymon</v>
      </c>
      <c r="I493" s="16">
        <v>39534</v>
      </c>
      <c r="J493" t="s">
        <v>278</v>
      </c>
      <c r="L493" t="s">
        <v>420</v>
      </c>
      <c r="N493" t="s">
        <v>328</v>
      </c>
    </row>
    <row r="494" spans="1:14" x14ac:dyDescent="0.25">
      <c r="A494" t="str">
        <f>Licencje[[#This Row],[Kolumna1]]</f>
        <v>KARCZEWSKA Julia</v>
      </c>
      <c r="B494" t="s">
        <v>65</v>
      </c>
      <c r="C494" t="s">
        <v>431</v>
      </c>
      <c r="D494">
        <v>2025</v>
      </c>
      <c r="E494" t="s">
        <v>248</v>
      </c>
      <c r="F494" t="s">
        <v>432</v>
      </c>
      <c r="G494" t="s">
        <v>161</v>
      </c>
      <c r="H494" t="str">
        <f>_xlfn.TEXTJOIN(" ",1,[1]!Licencje[[#This Row],[Nazwisko]],[1]!Licencje[[#This Row],[Imię]])</f>
        <v>KARCZEWSKA Julia</v>
      </c>
      <c r="I494" s="16">
        <v>39473</v>
      </c>
      <c r="J494" t="s">
        <v>204</v>
      </c>
      <c r="K494" t="s">
        <v>433</v>
      </c>
      <c r="L494" t="s">
        <v>205</v>
      </c>
      <c r="M494" t="s">
        <v>500</v>
      </c>
      <c r="N494" t="s">
        <v>93</v>
      </c>
    </row>
    <row r="495" spans="1:14" x14ac:dyDescent="0.25">
      <c r="A495" t="str">
        <f>Licencje[[#This Row],[Kolumna1]]</f>
        <v>ZIĘCINA Natalia</v>
      </c>
      <c r="B495" t="s">
        <v>65</v>
      </c>
      <c r="C495" t="s">
        <v>447</v>
      </c>
      <c r="D495">
        <v>2025</v>
      </c>
      <c r="E495" t="s">
        <v>136</v>
      </c>
      <c r="F495" t="s">
        <v>448</v>
      </c>
      <c r="G495" t="s">
        <v>121</v>
      </c>
      <c r="H495" t="str">
        <f>_xlfn.TEXTJOIN(" ",1,[1]!Licencje[[#This Row],[Nazwisko]],[1]!Licencje[[#This Row],[Imię]])</f>
        <v>ZIĘCINA Natalia</v>
      </c>
      <c r="I495" s="16">
        <v>40341</v>
      </c>
      <c r="J495" t="s">
        <v>7</v>
      </c>
      <c r="K495" t="s">
        <v>1334</v>
      </c>
      <c r="L495" t="s">
        <v>1188</v>
      </c>
      <c r="M495" t="s">
        <v>75</v>
      </c>
      <c r="N495" t="s">
        <v>967</v>
      </c>
    </row>
    <row r="496" spans="1:14" x14ac:dyDescent="0.25">
      <c r="A496" t="str">
        <f>Licencje[[#This Row],[Kolumna1]]</f>
        <v>DYDEK Oliwia</v>
      </c>
      <c r="B496" t="s">
        <v>65</v>
      </c>
      <c r="C496" t="s">
        <v>451</v>
      </c>
      <c r="D496">
        <v>2025</v>
      </c>
      <c r="E496" t="s">
        <v>258</v>
      </c>
      <c r="F496" t="s">
        <v>452</v>
      </c>
      <c r="G496" t="s">
        <v>175</v>
      </c>
      <c r="H496" t="str">
        <f>_xlfn.TEXTJOIN(" ",1,[1]!Licencje[[#This Row],[Nazwisko]],[1]!Licencje[[#This Row],[Imię]])</f>
        <v>DYDEK Oliwia</v>
      </c>
      <c r="I496" s="16">
        <v>40398</v>
      </c>
      <c r="J496" t="s">
        <v>14</v>
      </c>
      <c r="K496" t="s">
        <v>1809</v>
      </c>
      <c r="L496" t="s">
        <v>1100</v>
      </c>
      <c r="M496" t="s">
        <v>505</v>
      </c>
      <c r="N496" t="s">
        <v>968</v>
      </c>
    </row>
    <row r="497" spans="1:14" x14ac:dyDescent="0.25">
      <c r="A497" t="str">
        <f>Licencje[[#This Row],[Kolumna1]]</f>
        <v>BUDZIŃSKI Fabian</v>
      </c>
      <c r="B497" t="s">
        <v>72</v>
      </c>
      <c r="C497" t="s">
        <v>456</v>
      </c>
      <c r="D497">
        <v>2025</v>
      </c>
      <c r="E497" t="s">
        <v>136</v>
      </c>
      <c r="F497" t="s">
        <v>457</v>
      </c>
      <c r="G497" t="s">
        <v>177</v>
      </c>
      <c r="H497" t="str">
        <f>_xlfn.TEXTJOIN(" ",1,[1]!Licencje[[#This Row],[Nazwisko]],[1]!Licencje[[#This Row],[Imię]])</f>
        <v>BUDZIŃSKI Fabian</v>
      </c>
      <c r="I497" s="16">
        <v>40057</v>
      </c>
      <c r="J497" t="s">
        <v>11</v>
      </c>
      <c r="K497" t="s">
        <v>1013</v>
      </c>
      <c r="L497" t="s">
        <v>982</v>
      </c>
      <c r="M497" t="s">
        <v>505</v>
      </c>
      <c r="N497" t="s">
        <v>968</v>
      </c>
    </row>
    <row r="498" spans="1:14" x14ac:dyDescent="0.25">
      <c r="A498" t="str">
        <f>Licencje[[#This Row],[Kolumna1]]</f>
        <v>WŁODARCZYK Łukasz</v>
      </c>
      <c r="B498" t="s">
        <v>72</v>
      </c>
      <c r="C498" t="s">
        <v>460</v>
      </c>
      <c r="D498">
        <v>2025</v>
      </c>
      <c r="E498" t="s">
        <v>193</v>
      </c>
      <c r="F498" t="s">
        <v>461</v>
      </c>
      <c r="G498" t="s">
        <v>462</v>
      </c>
      <c r="H498" t="str">
        <f>_xlfn.TEXTJOIN(" ",1,[1]!Licencje[[#This Row],[Nazwisko]],[1]!Licencje[[#This Row],[Imię]])</f>
        <v>WŁODARCZYK Łukasz</v>
      </c>
      <c r="I498" s="16">
        <v>39017</v>
      </c>
      <c r="J498" t="s">
        <v>226</v>
      </c>
      <c r="K498" t="s">
        <v>459</v>
      </c>
      <c r="L498" t="s">
        <v>151</v>
      </c>
      <c r="M498" t="s">
        <v>516</v>
      </c>
      <c r="N498" t="s">
        <v>434</v>
      </c>
    </row>
    <row r="499" spans="1:14" x14ac:dyDescent="0.25">
      <c r="A499" t="str">
        <f>Licencje[[#This Row],[Kolumna1]]</f>
        <v>STABRYŁA Mikołaj</v>
      </c>
      <c r="B499" t="s">
        <v>72</v>
      </c>
      <c r="C499" t="s">
        <v>463</v>
      </c>
      <c r="D499">
        <v>2025</v>
      </c>
      <c r="E499" t="s">
        <v>193</v>
      </c>
      <c r="F499" t="s">
        <v>464</v>
      </c>
      <c r="G499" t="s">
        <v>267</v>
      </c>
      <c r="H499" t="str">
        <f>_xlfn.TEXTJOIN(" ",1,[1]!Licencje[[#This Row],[Nazwisko]],[1]!Licencje[[#This Row],[Imię]])</f>
        <v>STABRYŁA Mikołaj</v>
      </c>
      <c r="I499" s="16">
        <v>39071</v>
      </c>
      <c r="J499" t="s">
        <v>14</v>
      </c>
      <c r="K499" t="s">
        <v>1254</v>
      </c>
      <c r="L499" t="s">
        <v>453</v>
      </c>
      <c r="M499" t="s">
        <v>520</v>
      </c>
      <c r="N499" t="s">
        <v>434</v>
      </c>
    </row>
    <row r="500" spans="1:14" x14ac:dyDescent="0.25">
      <c r="A500" t="str">
        <f>Licencje[[#This Row],[Kolumna1]]</f>
        <v>DOROCKA JACH Ashley</v>
      </c>
      <c r="B500" t="s">
        <v>65</v>
      </c>
      <c r="C500" t="s">
        <v>990</v>
      </c>
      <c r="D500">
        <v>2025</v>
      </c>
      <c r="E500" t="s">
        <v>258</v>
      </c>
      <c r="F500" t="s">
        <v>991</v>
      </c>
      <c r="G500" t="s">
        <v>992</v>
      </c>
      <c r="H500" t="str">
        <f>_xlfn.TEXTJOIN(" ",1,[1]!Licencje[[#This Row],[Nazwisko]],[1]!Licencje[[#This Row],[Imię]])</f>
        <v>DOROCKA JACH Ashley</v>
      </c>
      <c r="I500" s="16">
        <v>40386</v>
      </c>
      <c r="J500" t="s">
        <v>14</v>
      </c>
      <c r="K500" t="s">
        <v>1254</v>
      </c>
      <c r="L500" t="s">
        <v>306</v>
      </c>
      <c r="M500" t="s">
        <v>1814</v>
      </c>
      <c r="N500" t="s">
        <v>434</v>
      </c>
    </row>
    <row r="501" spans="1:14" x14ac:dyDescent="0.25">
      <c r="A501" t="str">
        <f>Licencje[[#This Row],[Kolumna1]]</f>
        <v>KWAPISZ Szymon</v>
      </c>
      <c r="B501" t="s">
        <v>72</v>
      </c>
      <c r="C501" t="s">
        <v>467</v>
      </c>
      <c r="D501">
        <v>2025</v>
      </c>
      <c r="E501" t="s">
        <v>70</v>
      </c>
      <c r="F501" t="s">
        <v>468</v>
      </c>
      <c r="G501" t="s">
        <v>181</v>
      </c>
      <c r="H501" t="str">
        <f>_xlfn.TEXTJOIN(" ",1,[1]!Licencje[[#This Row],[Nazwisko]],[1]!Licencje[[#This Row],[Imię]])</f>
        <v>KWAPISZ Szymon</v>
      </c>
      <c r="I501" s="16">
        <v>38848</v>
      </c>
      <c r="J501" t="s">
        <v>139</v>
      </c>
      <c r="K501" t="s">
        <v>469</v>
      </c>
      <c r="L501" t="s">
        <v>237</v>
      </c>
      <c r="M501" t="s">
        <v>520</v>
      </c>
      <c r="N501" t="s">
        <v>434</v>
      </c>
    </row>
    <row r="502" spans="1:14" x14ac:dyDescent="0.25">
      <c r="A502" t="str">
        <f>Licencje[[#This Row],[Kolumna1]]</f>
        <v>STOSIK Jan</v>
      </c>
      <c r="B502" t="s">
        <v>72</v>
      </c>
      <c r="C502" t="s">
        <v>471</v>
      </c>
      <c r="D502">
        <v>2025</v>
      </c>
      <c r="E502" t="s">
        <v>336</v>
      </c>
      <c r="F502" t="s">
        <v>472</v>
      </c>
      <c r="G502" t="s">
        <v>318</v>
      </c>
      <c r="H502" t="str">
        <f>_xlfn.TEXTJOIN(" ",1,[1]!Licencje[[#This Row],[Nazwisko]],[1]!Licencje[[#This Row],[Imię]])</f>
        <v>STOSIK Jan</v>
      </c>
      <c r="I502" s="16">
        <v>38481</v>
      </c>
      <c r="J502" t="s">
        <v>278</v>
      </c>
      <c r="L502" t="s">
        <v>420</v>
      </c>
      <c r="N502" t="s">
        <v>151</v>
      </c>
    </row>
    <row r="503" spans="1:14" x14ac:dyDescent="0.25">
      <c r="A503" t="str">
        <f>Licencje[[#This Row],[Kolumna1]]</f>
        <v>NOWAK Olimpia</v>
      </c>
      <c r="B503" t="s">
        <v>65</v>
      </c>
      <c r="C503" t="s">
        <v>481</v>
      </c>
      <c r="D503">
        <v>2025</v>
      </c>
      <c r="E503" t="s">
        <v>188</v>
      </c>
      <c r="F503" t="s">
        <v>379</v>
      </c>
      <c r="G503" t="s">
        <v>482</v>
      </c>
      <c r="H503" t="str">
        <f>_xlfn.TEXTJOIN(" ",1,[1]!Licencje[[#This Row],[Nazwisko]],[1]!Licencje[[#This Row],[Imię]])</f>
        <v>NOWAK Olimpia</v>
      </c>
      <c r="I503" s="16">
        <v>39911</v>
      </c>
      <c r="J503" t="s">
        <v>211</v>
      </c>
      <c r="K503" t="s">
        <v>1279</v>
      </c>
      <c r="L503" t="s">
        <v>199</v>
      </c>
      <c r="N503" t="s">
        <v>528</v>
      </c>
    </row>
    <row r="504" spans="1:14" x14ac:dyDescent="0.25">
      <c r="A504" t="str">
        <f>Licencje[[#This Row],[Kolumna1]]</f>
        <v>TOMCZAK Alicja</v>
      </c>
      <c r="B504" t="s">
        <v>65</v>
      </c>
      <c r="C504" t="s">
        <v>483</v>
      </c>
      <c r="D504">
        <v>2025</v>
      </c>
      <c r="E504" t="s">
        <v>70</v>
      </c>
      <c r="F504" t="s">
        <v>484</v>
      </c>
      <c r="G504" t="s">
        <v>84</v>
      </c>
      <c r="H504" t="str">
        <f>_xlfn.TEXTJOIN(" ",1,[1]!Licencje[[#This Row],[Nazwisko]],[1]!Licencje[[#This Row],[Imię]])</f>
        <v>TOMCZAK Alicja</v>
      </c>
      <c r="I504" s="16">
        <v>38762</v>
      </c>
      <c r="J504" t="s">
        <v>211</v>
      </c>
      <c r="K504" t="s">
        <v>485</v>
      </c>
      <c r="N504" t="s">
        <v>205</v>
      </c>
    </row>
    <row r="505" spans="1:14" x14ac:dyDescent="0.25">
      <c r="A505" t="str">
        <f>Licencje[[#This Row],[Kolumna1]]</f>
        <v>PAPIS Hania</v>
      </c>
      <c r="B505" t="s">
        <v>65</v>
      </c>
      <c r="C505" t="s">
        <v>486</v>
      </c>
      <c r="D505">
        <v>2025</v>
      </c>
      <c r="E505" t="s">
        <v>188</v>
      </c>
      <c r="F505" t="s">
        <v>487</v>
      </c>
      <c r="G505" t="s">
        <v>488</v>
      </c>
      <c r="H505" t="str">
        <f>_xlfn.TEXTJOIN(" ",1,[1]!Licencje[[#This Row],[Nazwisko]],[1]!Licencje[[#This Row],[Imię]])</f>
        <v>PAPIS Hania</v>
      </c>
      <c r="I505" s="16">
        <v>39865</v>
      </c>
      <c r="J505" t="s">
        <v>211</v>
      </c>
      <c r="K505" t="s">
        <v>1279</v>
      </c>
      <c r="L505" t="s">
        <v>199</v>
      </c>
      <c r="M505" t="s">
        <v>1255</v>
      </c>
      <c r="N505" t="s">
        <v>93</v>
      </c>
    </row>
    <row r="506" spans="1:14" x14ac:dyDescent="0.25">
      <c r="A506" t="str">
        <f>Licencje[[#This Row],[Kolumna1]]</f>
        <v>KOBUS Agata</v>
      </c>
      <c r="B506" t="s">
        <v>65</v>
      </c>
      <c r="C506" t="s">
        <v>489</v>
      </c>
      <c r="D506">
        <v>2025</v>
      </c>
      <c r="E506" t="s">
        <v>258</v>
      </c>
      <c r="F506" t="s">
        <v>490</v>
      </c>
      <c r="G506" t="s">
        <v>377</v>
      </c>
      <c r="H506" t="str">
        <f>_xlfn.TEXTJOIN(" ",1,[1]!Licencje[[#This Row],[Nazwisko]],[1]!Licencje[[#This Row],[Imię]])</f>
        <v>KOBUS Agata</v>
      </c>
      <c r="I506" s="16">
        <v>40438</v>
      </c>
      <c r="J506" t="s">
        <v>211</v>
      </c>
      <c r="K506" t="s">
        <v>819</v>
      </c>
      <c r="L506" t="s">
        <v>199</v>
      </c>
      <c r="M506" t="s">
        <v>1603</v>
      </c>
      <c r="N506" t="s">
        <v>279</v>
      </c>
    </row>
    <row r="507" spans="1:14" x14ac:dyDescent="0.25">
      <c r="A507" t="str">
        <f>Licencje[[#This Row],[Kolumna1]]</f>
        <v>WRONA Lena</v>
      </c>
      <c r="B507" t="s">
        <v>65</v>
      </c>
      <c r="C507" t="s">
        <v>492</v>
      </c>
      <c r="D507">
        <v>2025</v>
      </c>
      <c r="E507" t="s">
        <v>136</v>
      </c>
      <c r="F507" t="s">
        <v>493</v>
      </c>
      <c r="G507" t="s">
        <v>186</v>
      </c>
      <c r="H507" t="str">
        <f>_xlfn.TEXTJOIN(" ",1,[1]!Licencje[[#This Row],[Nazwisko]],[1]!Licencje[[#This Row],[Imię]])</f>
        <v>WRONA Lena</v>
      </c>
      <c r="I507" s="16">
        <v>40278</v>
      </c>
      <c r="J507" t="s">
        <v>195</v>
      </c>
      <c r="K507" t="s">
        <v>196</v>
      </c>
      <c r="L507" t="s">
        <v>973</v>
      </c>
      <c r="M507" t="s">
        <v>538</v>
      </c>
      <c r="N507" t="s">
        <v>967</v>
      </c>
    </row>
    <row r="508" spans="1:14" x14ac:dyDescent="0.25">
      <c r="A508" t="str">
        <f>Licencje[[#This Row],[Kolumna1]]</f>
        <v>ZALEWSKA Agata</v>
      </c>
      <c r="B508" t="s">
        <v>65</v>
      </c>
      <c r="C508" t="s">
        <v>1510</v>
      </c>
      <c r="D508">
        <v>2025</v>
      </c>
      <c r="E508" t="s">
        <v>193</v>
      </c>
      <c r="F508" t="s">
        <v>1511</v>
      </c>
      <c r="G508" t="s">
        <v>377</v>
      </c>
      <c r="H508" t="str">
        <f>_xlfn.TEXTJOIN(" ",1,[1]!Licencje[[#This Row],[Nazwisko]],[1]!Licencje[[#This Row],[Imię]])</f>
        <v>ZALEWSKA Agata</v>
      </c>
      <c r="I508" s="16">
        <v>39023</v>
      </c>
      <c r="J508" t="s">
        <v>1506</v>
      </c>
      <c r="L508" t="s">
        <v>1507</v>
      </c>
      <c r="M508" t="s">
        <v>538</v>
      </c>
      <c r="N508" t="s">
        <v>968</v>
      </c>
    </row>
    <row r="509" spans="1:14" x14ac:dyDescent="0.25">
      <c r="A509" t="str">
        <f>Licencje[[#This Row],[Kolumna1]]</f>
        <v>KACZMAROWSKA Aleksandra</v>
      </c>
      <c r="B509" t="s">
        <v>65</v>
      </c>
      <c r="C509" t="s">
        <v>1627</v>
      </c>
      <c r="D509">
        <v>2025</v>
      </c>
      <c r="E509" t="s">
        <v>136</v>
      </c>
      <c r="F509" t="s">
        <v>1628</v>
      </c>
      <c r="G509" t="s">
        <v>77</v>
      </c>
      <c r="H509" t="str">
        <f>_xlfn.TEXTJOIN(" ",1,[1]!Licencje[[#This Row],[Nazwisko]],[1]!Licencje[[#This Row],[Imię]])</f>
        <v>KACZMAROWSKA Aleksandra</v>
      </c>
      <c r="I509" s="16">
        <v>40180</v>
      </c>
      <c r="J509" t="s">
        <v>1506</v>
      </c>
      <c r="L509" t="s">
        <v>1507</v>
      </c>
      <c r="M509" t="s">
        <v>142</v>
      </c>
      <c r="N509" t="s">
        <v>250</v>
      </c>
    </row>
    <row r="510" spans="1:14" x14ac:dyDescent="0.25">
      <c r="A510" t="str">
        <f>Licencje[[#This Row],[Kolumna1]]</f>
        <v>GÓRNICKA Maja</v>
      </c>
      <c r="B510" t="s">
        <v>65</v>
      </c>
      <c r="C510" t="s">
        <v>1371</v>
      </c>
      <c r="D510">
        <v>2025</v>
      </c>
      <c r="E510" t="s">
        <v>258</v>
      </c>
      <c r="F510" t="s">
        <v>899</v>
      </c>
      <c r="G510" t="s">
        <v>66</v>
      </c>
      <c r="H510" t="str">
        <f>_xlfn.TEXTJOIN(" ",1,[1]!Licencje[[#This Row],[Nazwisko]],[1]!Licencje[[#This Row],[Imię]])</f>
        <v>GÓRNICKA Maja</v>
      </c>
      <c r="I510" s="16">
        <v>40575</v>
      </c>
      <c r="J510" t="s">
        <v>74</v>
      </c>
      <c r="K510" t="s">
        <v>1372</v>
      </c>
      <c r="L510" t="s">
        <v>76</v>
      </c>
      <c r="M510" t="s">
        <v>1817</v>
      </c>
      <c r="N510" t="s">
        <v>453</v>
      </c>
    </row>
    <row r="511" spans="1:14" x14ac:dyDescent="0.25">
      <c r="A511" t="str">
        <f>Licencje[[#This Row],[Kolumna1]]</f>
        <v>BIEDRZYCKI Zbigniew</v>
      </c>
      <c r="B511" t="s">
        <v>72</v>
      </c>
      <c r="C511" t="s">
        <v>494</v>
      </c>
      <c r="D511">
        <v>2025</v>
      </c>
      <c r="E511" t="s">
        <v>122</v>
      </c>
      <c r="F511" t="s">
        <v>495</v>
      </c>
      <c r="G511" t="s">
        <v>274</v>
      </c>
      <c r="H511" t="str">
        <f>_xlfn.TEXTJOIN(" ",1,[1]!Licencje[[#This Row],[Nazwisko]],[1]!Licencje[[#This Row],[Imię]])</f>
        <v>BIEDRZYCKI Zbigniew</v>
      </c>
      <c r="I511" s="16">
        <v>20874</v>
      </c>
      <c r="J511" t="s">
        <v>18</v>
      </c>
      <c r="L511" t="s">
        <v>124</v>
      </c>
      <c r="M511" t="s">
        <v>358</v>
      </c>
      <c r="N511" t="s">
        <v>250</v>
      </c>
    </row>
    <row r="512" spans="1:14" x14ac:dyDescent="0.25">
      <c r="A512" t="str">
        <f>Licencje[[#This Row],[Kolumna1]]</f>
        <v>FLEJSZER Łukasz</v>
      </c>
      <c r="B512" t="s">
        <v>72</v>
      </c>
      <c r="C512" t="s">
        <v>1810</v>
      </c>
      <c r="D512">
        <v>2025</v>
      </c>
      <c r="E512" t="s">
        <v>122</v>
      </c>
      <c r="F512" t="s">
        <v>1811</v>
      </c>
      <c r="G512" t="s">
        <v>462</v>
      </c>
      <c r="H512" t="str">
        <f>_xlfn.TEXTJOIN(" ",1,[1]!Licencje[[#This Row],[Nazwisko]],[1]!Licencje[[#This Row],[Imię]])</f>
        <v>FLEJSZER Łukasz</v>
      </c>
      <c r="I512" s="16">
        <v>30535</v>
      </c>
      <c r="J512" t="s">
        <v>1113</v>
      </c>
      <c r="N512" t="s">
        <v>1373</v>
      </c>
    </row>
    <row r="513" spans="1:14" x14ac:dyDescent="0.25">
      <c r="A513" t="str">
        <f>Licencje[[#This Row],[Kolumna1]]</f>
        <v>KOWALCZYK Dawid</v>
      </c>
      <c r="B513" t="s">
        <v>72</v>
      </c>
      <c r="C513" t="s">
        <v>497</v>
      </c>
      <c r="D513">
        <v>2025</v>
      </c>
      <c r="E513" t="s">
        <v>584</v>
      </c>
      <c r="F513" t="s">
        <v>304</v>
      </c>
      <c r="G513" t="s">
        <v>385</v>
      </c>
      <c r="H513" t="str">
        <f>_xlfn.TEXTJOIN(" ",1,[1]!Licencje[[#This Row],[Nazwisko]],[1]!Licencje[[#This Row],[Imię]])</f>
        <v>KOWALCZYK Dawid</v>
      </c>
      <c r="I513" s="16">
        <v>38156</v>
      </c>
      <c r="J513" t="s">
        <v>327</v>
      </c>
      <c r="L513" t="s">
        <v>328</v>
      </c>
      <c r="M513" t="s">
        <v>1013</v>
      </c>
      <c r="N513" t="s">
        <v>982</v>
      </c>
    </row>
    <row r="514" spans="1:14" x14ac:dyDescent="0.25">
      <c r="A514" t="str">
        <f>Licencje[[#This Row],[Kolumna1]]</f>
        <v>PIĄTEK Łukasz</v>
      </c>
      <c r="B514" t="s">
        <v>72</v>
      </c>
      <c r="C514" t="s">
        <v>498</v>
      </c>
      <c r="D514">
        <v>2025</v>
      </c>
      <c r="E514" t="s">
        <v>188</v>
      </c>
      <c r="F514" t="s">
        <v>499</v>
      </c>
      <c r="G514" t="s">
        <v>462</v>
      </c>
      <c r="H514" t="str">
        <f>_xlfn.TEXTJOIN(" ",1,[1]!Licencje[[#This Row],[Nazwisko]],[1]!Licencje[[#This Row],[Imię]])</f>
        <v>PIĄTEK Łukasz</v>
      </c>
      <c r="I514" s="16">
        <v>39717</v>
      </c>
      <c r="J514" t="s">
        <v>91</v>
      </c>
      <c r="K514" t="s">
        <v>500</v>
      </c>
      <c r="L514" t="s">
        <v>93</v>
      </c>
      <c r="M514" t="s">
        <v>1013</v>
      </c>
      <c r="N514" t="s">
        <v>982</v>
      </c>
    </row>
    <row r="515" spans="1:14" x14ac:dyDescent="0.25">
      <c r="A515" t="str">
        <f>Licencje[[#This Row],[Kolumna1]]</f>
        <v>GĄTARSKA Aleksandra</v>
      </c>
      <c r="B515" t="s">
        <v>65</v>
      </c>
      <c r="C515" t="s">
        <v>501</v>
      </c>
      <c r="D515">
        <v>2025</v>
      </c>
      <c r="E515" t="s">
        <v>193</v>
      </c>
      <c r="F515" t="s">
        <v>502</v>
      </c>
      <c r="G515" t="s">
        <v>77</v>
      </c>
      <c r="H515" t="str">
        <f>_xlfn.TEXTJOIN(" ",1,[1]!Licencje[[#This Row],[Nazwisko]],[1]!Licencje[[#This Row],[Imię]])</f>
        <v>GĄTARSKA Aleksandra</v>
      </c>
      <c r="I515" s="16">
        <v>39000</v>
      </c>
      <c r="J515" t="s">
        <v>74</v>
      </c>
      <c r="K515" t="s">
        <v>75</v>
      </c>
      <c r="L515" t="s">
        <v>967</v>
      </c>
      <c r="M515" t="s">
        <v>1606</v>
      </c>
      <c r="N515" t="s">
        <v>76</v>
      </c>
    </row>
    <row r="516" spans="1:14" x14ac:dyDescent="0.25">
      <c r="A516" t="str">
        <f>Licencje[[#This Row],[Kolumna1]]</f>
        <v>RICHTER Aleksander</v>
      </c>
      <c r="B516" t="s">
        <v>72</v>
      </c>
      <c r="C516" t="s">
        <v>503</v>
      </c>
      <c r="D516">
        <v>2025</v>
      </c>
      <c r="E516" t="s">
        <v>248</v>
      </c>
      <c r="F516" t="s">
        <v>504</v>
      </c>
      <c r="G516" t="s">
        <v>108</v>
      </c>
      <c r="H516" t="str">
        <f>_xlfn.TEXTJOIN(" ",1,[1]!Licencje[[#This Row],[Nazwisko]],[1]!Licencje[[#This Row],[Imię]])</f>
        <v>RICHTER Aleksander</v>
      </c>
      <c r="I516" s="16">
        <v>39590</v>
      </c>
      <c r="J516" t="s">
        <v>74</v>
      </c>
      <c r="K516" t="s">
        <v>505</v>
      </c>
      <c r="L516" t="s">
        <v>968</v>
      </c>
      <c r="M516" t="s">
        <v>635</v>
      </c>
      <c r="N516" t="s">
        <v>287</v>
      </c>
    </row>
    <row r="517" spans="1:14" x14ac:dyDescent="0.25">
      <c r="A517" t="str">
        <f>Licencje[[#This Row],[Kolumna1]]</f>
        <v>GÓRNICKI Piotr</v>
      </c>
      <c r="B517" t="s">
        <v>72</v>
      </c>
      <c r="C517" t="s">
        <v>506</v>
      </c>
      <c r="D517">
        <v>2025</v>
      </c>
      <c r="E517" t="s">
        <v>248</v>
      </c>
      <c r="F517" t="s">
        <v>507</v>
      </c>
      <c r="G517" t="s">
        <v>194</v>
      </c>
      <c r="H517" t="str">
        <f>_xlfn.TEXTJOIN(" ",1,[1]!Licencje[[#This Row],[Nazwisko]],[1]!Licencje[[#This Row],[Imię]])</f>
        <v>GÓRNICKI Piotr</v>
      </c>
      <c r="I517" s="16">
        <v>39298</v>
      </c>
      <c r="J517" t="s">
        <v>74</v>
      </c>
      <c r="K517" t="s">
        <v>505</v>
      </c>
      <c r="L517" t="s">
        <v>968</v>
      </c>
      <c r="M517" t="s">
        <v>571</v>
      </c>
      <c r="N517" t="s">
        <v>287</v>
      </c>
    </row>
    <row r="518" spans="1:14" x14ac:dyDescent="0.25">
      <c r="A518" t="str">
        <f>Licencje[[#This Row],[Kolumna1]]</f>
        <v>BOBIER Oliwia</v>
      </c>
      <c r="B518" t="s">
        <v>65</v>
      </c>
      <c r="C518" t="s">
        <v>514</v>
      </c>
      <c r="D518">
        <v>2025</v>
      </c>
      <c r="E518" t="s">
        <v>70</v>
      </c>
      <c r="F518" t="s">
        <v>515</v>
      </c>
      <c r="G518" t="s">
        <v>175</v>
      </c>
      <c r="H518" t="str">
        <f>_xlfn.TEXTJOIN(" ",1,[1]!Licencje[[#This Row],[Nazwisko]],[1]!Licencje[[#This Row],[Imię]])</f>
        <v>BOBIER Oliwia</v>
      </c>
      <c r="I518" s="16">
        <v>38629</v>
      </c>
      <c r="J518" t="s">
        <v>16</v>
      </c>
      <c r="K518" t="s">
        <v>516</v>
      </c>
      <c r="L518" t="s">
        <v>434</v>
      </c>
      <c r="M518" t="s">
        <v>509</v>
      </c>
      <c r="N518" t="s">
        <v>328</v>
      </c>
    </row>
    <row r="519" spans="1:14" x14ac:dyDescent="0.25">
      <c r="A519" t="str">
        <f>Licencje[[#This Row],[Kolumna1]]</f>
        <v>MAJEWSKA Ada</v>
      </c>
      <c r="B519" t="s">
        <v>65</v>
      </c>
      <c r="C519" t="s">
        <v>517</v>
      </c>
      <c r="D519">
        <v>2025</v>
      </c>
      <c r="E519" t="s">
        <v>584</v>
      </c>
      <c r="F519" t="s">
        <v>518</v>
      </c>
      <c r="G519" t="s">
        <v>519</v>
      </c>
      <c r="H519" t="str">
        <f>_xlfn.TEXTJOIN(" ",1,[1]!Licencje[[#This Row],[Nazwisko]],[1]!Licencje[[#This Row],[Imię]])</f>
        <v>MAJEWSKA Ada</v>
      </c>
      <c r="I519" s="16">
        <v>38094</v>
      </c>
      <c r="J519" t="s">
        <v>16</v>
      </c>
      <c r="K519" t="s">
        <v>520</v>
      </c>
      <c r="L519" t="s">
        <v>434</v>
      </c>
      <c r="M519" t="s">
        <v>92</v>
      </c>
      <c r="N519" t="s">
        <v>93</v>
      </c>
    </row>
    <row r="520" spans="1:14" x14ac:dyDescent="0.25">
      <c r="A520" t="str">
        <f>Licencje[[#This Row],[Kolumna1]]</f>
        <v>CHILIMONIUK Kinga</v>
      </c>
      <c r="B520" t="s">
        <v>65</v>
      </c>
      <c r="C520" t="s">
        <v>1812</v>
      </c>
      <c r="D520">
        <v>2025</v>
      </c>
      <c r="E520" t="s">
        <v>336</v>
      </c>
      <c r="F520" t="s">
        <v>1813</v>
      </c>
      <c r="G520" t="s">
        <v>78</v>
      </c>
      <c r="H520" t="str">
        <f>_xlfn.TEXTJOIN(" ",1,[1]!Licencje[[#This Row],[Nazwisko]],[1]!Licencje[[#This Row],[Imię]])</f>
        <v>CHILIMONIUK Kinga</v>
      </c>
      <c r="I520" s="16">
        <v>38289</v>
      </c>
      <c r="J520" t="s">
        <v>16</v>
      </c>
      <c r="K520" t="s">
        <v>1814</v>
      </c>
      <c r="L520" t="s">
        <v>434</v>
      </c>
      <c r="M520" t="s">
        <v>92</v>
      </c>
      <c r="N520" t="s">
        <v>93</v>
      </c>
    </row>
    <row r="521" spans="1:14" x14ac:dyDescent="0.25">
      <c r="A521" t="str">
        <f>Licencje[[#This Row],[Kolumna1]]</f>
        <v>SAGANEK Kamila</v>
      </c>
      <c r="B521" t="s">
        <v>65</v>
      </c>
      <c r="C521" t="s">
        <v>1815</v>
      </c>
      <c r="D521">
        <v>2025</v>
      </c>
      <c r="E521" t="s">
        <v>336</v>
      </c>
      <c r="F521" t="s">
        <v>1816</v>
      </c>
      <c r="G521" t="s">
        <v>113</v>
      </c>
      <c r="H521" t="str">
        <f>_xlfn.TEXTJOIN(" ",1,[1]!Licencje[[#This Row],[Nazwisko]],[1]!Licencje[[#This Row],[Imię]])</f>
        <v>SAGANEK Kamila</v>
      </c>
      <c r="I521" s="16">
        <v>38382</v>
      </c>
      <c r="J521" t="s">
        <v>16</v>
      </c>
      <c r="K521" t="s">
        <v>520</v>
      </c>
      <c r="L521" t="s">
        <v>434</v>
      </c>
      <c r="M521" t="s">
        <v>422</v>
      </c>
      <c r="N521" t="s">
        <v>93</v>
      </c>
    </row>
    <row r="522" spans="1:14" x14ac:dyDescent="0.25">
      <c r="A522" t="str">
        <f>Licencje[[#This Row],[Kolumna1]]</f>
        <v>JAKUBSKI Radosław</v>
      </c>
      <c r="B522" t="s">
        <v>72</v>
      </c>
      <c r="C522" t="s">
        <v>524</v>
      </c>
      <c r="D522">
        <v>2025</v>
      </c>
      <c r="E522" t="s">
        <v>122</v>
      </c>
      <c r="F522" t="s">
        <v>526</v>
      </c>
      <c r="G522" t="s">
        <v>273</v>
      </c>
      <c r="H522" t="str">
        <f>_xlfn.TEXTJOIN(" ",1,[1]!Licencje[[#This Row],[Nazwisko]],[1]!Licencje[[#This Row],[Imię]])</f>
        <v>JAKUBSKI Radosław</v>
      </c>
      <c r="I522" s="16">
        <v>35496</v>
      </c>
      <c r="J522" t="s">
        <v>1561</v>
      </c>
      <c r="L522" t="s">
        <v>151</v>
      </c>
      <c r="N522" t="s">
        <v>1507</v>
      </c>
    </row>
    <row r="523" spans="1:14" x14ac:dyDescent="0.25">
      <c r="A523" t="str">
        <f>Licencje[[#This Row],[Kolumna1]]</f>
        <v>BARAN Martyna</v>
      </c>
      <c r="B523" t="s">
        <v>65</v>
      </c>
      <c r="C523" t="s">
        <v>527</v>
      </c>
      <c r="D523">
        <v>2025</v>
      </c>
      <c r="E523" t="s">
        <v>122</v>
      </c>
      <c r="F523" t="s">
        <v>172</v>
      </c>
      <c r="G523" t="s">
        <v>170</v>
      </c>
      <c r="H523" t="str">
        <f>_xlfn.TEXTJOIN(" ",1,[1]!Licencje[[#This Row],[Nazwisko]],[1]!Licencje[[#This Row],[Imię]])</f>
        <v>BARAN Martyna</v>
      </c>
      <c r="I523" s="16">
        <v>36941</v>
      </c>
      <c r="J523" t="s">
        <v>4</v>
      </c>
      <c r="L523" t="s">
        <v>528</v>
      </c>
      <c r="M523" t="s">
        <v>1334</v>
      </c>
      <c r="N523" t="s">
        <v>1188</v>
      </c>
    </row>
    <row r="524" spans="1:14" x14ac:dyDescent="0.25">
      <c r="A524" t="str">
        <f>Licencje[[#This Row],[Kolumna1]]</f>
        <v>KARCZEWSKI Karol</v>
      </c>
      <c r="B524" t="s">
        <v>72</v>
      </c>
      <c r="C524" t="s">
        <v>529</v>
      </c>
      <c r="D524">
        <v>2025</v>
      </c>
      <c r="E524" t="s">
        <v>122</v>
      </c>
      <c r="F524" t="s">
        <v>530</v>
      </c>
      <c r="G524" t="s">
        <v>339</v>
      </c>
      <c r="H524" t="str">
        <f>_xlfn.TEXTJOIN(" ",1,[1]!Licencje[[#This Row],[Nazwisko]],[1]!Licencje[[#This Row],[Imię]])</f>
        <v>KARCZEWSKI Karol</v>
      </c>
      <c r="I524" s="16">
        <v>36949</v>
      </c>
      <c r="J524" t="s">
        <v>204</v>
      </c>
      <c r="L524" t="s">
        <v>205</v>
      </c>
      <c r="M524" t="s">
        <v>1334</v>
      </c>
      <c r="N524" t="s">
        <v>115</v>
      </c>
    </row>
    <row r="525" spans="1:14" x14ac:dyDescent="0.25">
      <c r="A525" t="str">
        <f>Licencje[[#This Row],[Kolumna1]]</f>
        <v>BILLER Weronika</v>
      </c>
      <c r="B525" t="s">
        <v>65</v>
      </c>
      <c r="C525" t="s">
        <v>531</v>
      </c>
      <c r="D525">
        <v>2025</v>
      </c>
      <c r="E525" t="s">
        <v>70</v>
      </c>
      <c r="F525" t="s">
        <v>532</v>
      </c>
      <c r="G525" t="s">
        <v>249</v>
      </c>
      <c r="H525" t="str">
        <f>_xlfn.TEXTJOIN(" ",1,[1]!Licencje[[#This Row],[Nazwisko]],[1]!Licencje[[#This Row],[Imię]])</f>
        <v>BILLER Weronika</v>
      </c>
      <c r="I525" s="16">
        <v>38865</v>
      </c>
      <c r="J525" t="s">
        <v>91</v>
      </c>
      <c r="K525" t="s">
        <v>1255</v>
      </c>
      <c r="L525" t="s">
        <v>93</v>
      </c>
      <c r="M525" t="s">
        <v>1333</v>
      </c>
      <c r="N525" t="s">
        <v>115</v>
      </c>
    </row>
    <row r="526" spans="1:14" x14ac:dyDescent="0.25">
      <c r="A526" t="str">
        <f>Licencje[[#This Row],[Kolumna1]]</f>
        <v>MIRZAŁEK Filip</v>
      </c>
      <c r="B526" t="s">
        <v>72</v>
      </c>
      <c r="C526" t="s">
        <v>534</v>
      </c>
      <c r="D526">
        <v>2025</v>
      </c>
      <c r="E526" t="s">
        <v>188</v>
      </c>
      <c r="F526" t="s">
        <v>535</v>
      </c>
      <c r="G526" t="s">
        <v>103</v>
      </c>
      <c r="H526" t="str">
        <f>_xlfn.TEXTJOIN(" ",1,[1]!Licencje[[#This Row],[Nazwisko]],[1]!Licencje[[#This Row],[Imię]])</f>
        <v>MIRZAŁEK Filip</v>
      </c>
      <c r="I526" s="16">
        <v>39986</v>
      </c>
      <c r="J526" t="s">
        <v>278</v>
      </c>
      <c r="K526" t="s">
        <v>1603</v>
      </c>
      <c r="L526" t="s">
        <v>279</v>
      </c>
      <c r="N526" t="s">
        <v>68</v>
      </c>
    </row>
    <row r="527" spans="1:14" x14ac:dyDescent="0.25">
      <c r="A527" t="str">
        <f>Licencje[[#This Row],[Kolumna1]]</f>
        <v>TYBORSKA Amelia</v>
      </c>
      <c r="B527" t="s">
        <v>65</v>
      </c>
      <c r="C527" t="s">
        <v>536</v>
      </c>
      <c r="D527">
        <v>2025</v>
      </c>
      <c r="E527" t="s">
        <v>248</v>
      </c>
      <c r="F527" t="s">
        <v>537</v>
      </c>
      <c r="G527" t="s">
        <v>185</v>
      </c>
      <c r="H527" t="str">
        <f>_xlfn.TEXTJOIN(" ",1,[1]!Licencje[[#This Row],[Nazwisko]],[1]!Licencje[[#This Row],[Imię]])</f>
        <v>TYBORSKA Amelia</v>
      </c>
      <c r="I527" s="16">
        <v>39625</v>
      </c>
      <c r="J527" t="s">
        <v>74</v>
      </c>
      <c r="K527" t="s">
        <v>538</v>
      </c>
      <c r="L527" t="s">
        <v>967</v>
      </c>
      <c r="M527" t="s">
        <v>591</v>
      </c>
      <c r="N527" t="s">
        <v>328</v>
      </c>
    </row>
    <row r="528" spans="1:14" x14ac:dyDescent="0.25">
      <c r="A528" t="str">
        <f>Licencje[[#This Row],[Kolumna1]]</f>
        <v>ANTONOWICZ Patrycja</v>
      </c>
      <c r="B528" t="s">
        <v>65</v>
      </c>
      <c r="C528" t="s">
        <v>539</v>
      </c>
      <c r="D528">
        <v>2025</v>
      </c>
      <c r="E528" t="s">
        <v>248</v>
      </c>
      <c r="F528" t="s">
        <v>540</v>
      </c>
      <c r="G528" t="s">
        <v>141</v>
      </c>
      <c r="H528" t="str">
        <f>_xlfn.TEXTJOIN(" ",1,[1]!Licencje[[#This Row],[Nazwisko]],[1]!Licencje[[#This Row],[Imię]])</f>
        <v>ANTONOWICZ Patrycja</v>
      </c>
      <c r="I528" s="16">
        <v>39577</v>
      </c>
      <c r="J528" t="s">
        <v>74</v>
      </c>
      <c r="K528" t="s">
        <v>538</v>
      </c>
      <c r="L528" t="s">
        <v>968</v>
      </c>
      <c r="M528" t="s">
        <v>591</v>
      </c>
      <c r="N528" t="s">
        <v>328</v>
      </c>
    </row>
    <row r="529" spans="1:14" x14ac:dyDescent="0.25">
      <c r="A529" t="str">
        <f>Licencje[[#This Row],[Kolumna1]]</f>
        <v>SMEJDA Iga</v>
      </c>
      <c r="B529" t="s">
        <v>65</v>
      </c>
      <c r="C529" t="s">
        <v>546</v>
      </c>
      <c r="D529">
        <v>2025</v>
      </c>
      <c r="E529" t="s">
        <v>70</v>
      </c>
      <c r="F529" t="s">
        <v>547</v>
      </c>
      <c r="G529" t="s">
        <v>238</v>
      </c>
      <c r="H529" t="str">
        <f>_xlfn.TEXTJOIN(" ",1,[1]!Licencje[[#This Row],[Nazwisko]],[1]!Licencje[[#This Row],[Imię]])</f>
        <v>SMEJDA Iga</v>
      </c>
      <c r="I529" s="16">
        <v>38722</v>
      </c>
      <c r="J529" t="s">
        <v>139</v>
      </c>
      <c r="K529" t="s">
        <v>142</v>
      </c>
      <c r="L529" t="s">
        <v>250</v>
      </c>
      <c r="M529" t="s">
        <v>591</v>
      </c>
      <c r="N529" t="s">
        <v>328</v>
      </c>
    </row>
    <row r="530" spans="1:14" x14ac:dyDescent="0.25">
      <c r="A530" t="str">
        <f>Licencje[[#This Row],[Kolumna1]]</f>
        <v>MALICZOWSKI Roch</v>
      </c>
      <c r="B530" t="s">
        <v>72</v>
      </c>
      <c r="C530" t="s">
        <v>549</v>
      </c>
      <c r="D530">
        <v>2025</v>
      </c>
      <c r="E530" t="s">
        <v>70</v>
      </c>
      <c r="F530" t="s">
        <v>550</v>
      </c>
      <c r="G530" t="s">
        <v>551</v>
      </c>
      <c r="H530" t="str">
        <f>_xlfn.TEXTJOIN(" ",1,[1]!Licencje[[#This Row],[Nazwisko]],[1]!Licencje[[#This Row],[Imię]])</f>
        <v>MALICZOWSKI Roch</v>
      </c>
      <c r="I530" s="16">
        <v>38799</v>
      </c>
      <c r="J530" t="s">
        <v>14</v>
      </c>
      <c r="K530" t="s">
        <v>1817</v>
      </c>
      <c r="L530" t="s">
        <v>453</v>
      </c>
      <c r="M530" t="s">
        <v>314</v>
      </c>
      <c r="N530" t="s">
        <v>420</v>
      </c>
    </row>
    <row r="531" spans="1:14" x14ac:dyDescent="0.25">
      <c r="A531" t="str">
        <f>Licencje[[#This Row],[Kolumna1]]</f>
        <v>AMBROZIK Oliwier</v>
      </c>
      <c r="B531" t="s">
        <v>72</v>
      </c>
      <c r="C531" t="s">
        <v>552</v>
      </c>
      <c r="D531">
        <v>2025</v>
      </c>
      <c r="E531" t="s">
        <v>248</v>
      </c>
      <c r="F531" t="s">
        <v>553</v>
      </c>
      <c r="G531" t="s">
        <v>476</v>
      </c>
      <c r="H531" t="str">
        <f>_xlfn.TEXTJOIN(" ",1,[1]!Licencje[[#This Row],[Nazwisko]],[1]!Licencje[[#This Row],[Imię]])</f>
        <v>AMBROZIK Oliwier</v>
      </c>
      <c r="I531" s="16">
        <v>39523</v>
      </c>
      <c r="J531" t="s">
        <v>139</v>
      </c>
      <c r="K531" t="s">
        <v>358</v>
      </c>
      <c r="L531" t="s">
        <v>250</v>
      </c>
      <c r="M531" t="s">
        <v>1610</v>
      </c>
      <c r="N531" t="s">
        <v>420</v>
      </c>
    </row>
    <row r="532" spans="1:14" x14ac:dyDescent="0.25">
      <c r="A532" t="str">
        <f>Licencje[[#This Row],[Kolumna1]]</f>
        <v>HUSAK Krzysztof</v>
      </c>
      <c r="B532" t="s">
        <v>72</v>
      </c>
      <c r="C532" t="s">
        <v>558</v>
      </c>
      <c r="D532">
        <v>2025</v>
      </c>
      <c r="E532" t="s">
        <v>122</v>
      </c>
      <c r="F532" t="s">
        <v>559</v>
      </c>
      <c r="G532" t="s">
        <v>112</v>
      </c>
      <c r="H532" t="str">
        <f>_xlfn.TEXTJOIN(" ",1,[1]!Licencje[[#This Row],[Nazwisko]],[1]!Licencje[[#This Row],[Imię]])</f>
        <v>HUSAK Krzysztof</v>
      </c>
      <c r="I532" s="16">
        <v>26453</v>
      </c>
      <c r="J532" t="s">
        <v>14</v>
      </c>
      <c r="L532" t="s">
        <v>1373</v>
      </c>
      <c r="M532" t="s">
        <v>520</v>
      </c>
      <c r="N532" t="s">
        <v>93</v>
      </c>
    </row>
    <row r="533" spans="1:14" x14ac:dyDescent="0.25">
      <c r="A533" t="str">
        <f>Licencje[[#This Row],[Kolumna1]]</f>
        <v>DWOJAK Karolina</v>
      </c>
      <c r="B533" t="s">
        <v>65</v>
      </c>
      <c r="C533" t="s">
        <v>560</v>
      </c>
      <c r="D533">
        <v>2025</v>
      </c>
      <c r="E533" t="s">
        <v>188</v>
      </c>
      <c r="F533" t="s">
        <v>561</v>
      </c>
      <c r="G533" t="s">
        <v>154</v>
      </c>
      <c r="H533" t="str">
        <f>_xlfn.TEXTJOIN(" ",1,[1]!Licencje[[#This Row],[Nazwisko]],[1]!Licencje[[#This Row],[Imię]])</f>
        <v>DWOJAK Karolina</v>
      </c>
      <c r="I533" s="16">
        <v>39798</v>
      </c>
      <c r="J533" t="s">
        <v>11</v>
      </c>
      <c r="K533" t="s">
        <v>1013</v>
      </c>
      <c r="L533" t="s">
        <v>982</v>
      </c>
    </row>
    <row r="534" spans="1:14" x14ac:dyDescent="0.25">
      <c r="A534" t="str">
        <f>Licencje[[#This Row],[Kolumna1]]</f>
        <v>SADOWSKA Lena</v>
      </c>
      <c r="B534" t="s">
        <v>65</v>
      </c>
      <c r="C534" t="s">
        <v>565</v>
      </c>
      <c r="D534">
        <v>2025</v>
      </c>
      <c r="E534" t="s">
        <v>136</v>
      </c>
      <c r="F534" t="s">
        <v>564</v>
      </c>
      <c r="G534" t="s">
        <v>186</v>
      </c>
      <c r="H534" t="str">
        <f>_xlfn.TEXTJOIN(" ",1,[1]!Licencje[[#This Row],[Nazwisko]],[1]!Licencje[[#This Row],[Imię]])</f>
        <v>SADOWSKA Lena</v>
      </c>
      <c r="I534" s="16">
        <v>40176</v>
      </c>
      <c r="J534" t="s">
        <v>11</v>
      </c>
      <c r="K534" t="s">
        <v>1013</v>
      </c>
      <c r="L534" t="s">
        <v>982</v>
      </c>
      <c r="N534" t="s">
        <v>237</v>
      </c>
    </row>
    <row r="535" spans="1:14" x14ac:dyDescent="0.25">
      <c r="A535" t="str">
        <f>Licencje[[#This Row],[Kolumna1]]</f>
        <v>PASZKOWSKA Magdalena</v>
      </c>
      <c r="B535" t="s">
        <v>65</v>
      </c>
      <c r="C535" t="s">
        <v>1604</v>
      </c>
      <c r="D535">
        <v>2025</v>
      </c>
      <c r="E535" t="s">
        <v>70</v>
      </c>
      <c r="F535" t="s">
        <v>1605</v>
      </c>
      <c r="G535" t="s">
        <v>200</v>
      </c>
      <c r="H535" t="str">
        <f>_xlfn.TEXTJOIN(" ",1,[1]!Licencje[[#This Row],[Nazwisko]],[1]!Licencje[[#This Row],[Imię]])</f>
        <v>PASZKOWSKA Magdalena</v>
      </c>
      <c r="I535" s="16">
        <v>38729</v>
      </c>
      <c r="J535" t="s">
        <v>74</v>
      </c>
      <c r="K535" t="s">
        <v>1606</v>
      </c>
      <c r="L535" t="s">
        <v>76</v>
      </c>
      <c r="N535" t="s">
        <v>140</v>
      </c>
    </row>
    <row r="536" spans="1:14" x14ac:dyDescent="0.25">
      <c r="A536" t="str">
        <f>Licencje[[#This Row],[Kolumna1]]</f>
        <v>GRZELAK Andrzej</v>
      </c>
      <c r="B536" t="s">
        <v>72</v>
      </c>
      <c r="C536" t="s">
        <v>567</v>
      </c>
      <c r="D536">
        <v>2025</v>
      </c>
      <c r="E536" t="s">
        <v>248</v>
      </c>
      <c r="F536" t="s">
        <v>568</v>
      </c>
      <c r="G536" t="s">
        <v>458</v>
      </c>
      <c r="H536" t="str">
        <f>_xlfn.TEXTJOIN(" ",1,[1]!Licencje[[#This Row],[Nazwisko]],[1]!Licencje[[#This Row],[Imię]])</f>
        <v>GRZELAK Andrzej</v>
      </c>
      <c r="I536" s="16">
        <v>39454</v>
      </c>
      <c r="J536" t="s">
        <v>285</v>
      </c>
      <c r="K536" t="s">
        <v>635</v>
      </c>
      <c r="L536" t="s">
        <v>287</v>
      </c>
      <c r="M536" t="s">
        <v>609</v>
      </c>
      <c r="N536" t="s">
        <v>250</v>
      </c>
    </row>
    <row r="537" spans="1:14" x14ac:dyDescent="0.25">
      <c r="A537" t="str">
        <f>Licencje[[#This Row],[Kolumna1]]</f>
        <v>KLONOWSKI Mikołaj</v>
      </c>
      <c r="B537" t="s">
        <v>72</v>
      </c>
      <c r="C537" t="s">
        <v>569</v>
      </c>
      <c r="D537">
        <v>2025</v>
      </c>
      <c r="E537" t="s">
        <v>248</v>
      </c>
      <c r="F537" t="s">
        <v>570</v>
      </c>
      <c r="G537" t="s">
        <v>267</v>
      </c>
      <c r="H537" t="str">
        <f>_xlfn.TEXTJOIN(" ",1,[1]!Licencje[[#This Row],[Nazwisko]],[1]!Licencje[[#This Row],[Imię]])</f>
        <v>KLONOWSKI Mikołaj</v>
      </c>
      <c r="I537" s="16">
        <v>39337</v>
      </c>
      <c r="J537" t="s">
        <v>285</v>
      </c>
      <c r="K537" t="s">
        <v>571</v>
      </c>
      <c r="L537" t="s">
        <v>287</v>
      </c>
      <c r="M537" t="s">
        <v>613</v>
      </c>
      <c r="N537" t="s">
        <v>124</v>
      </c>
    </row>
    <row r="538" spans="1:14" x14ac:dyDescent="0.25">
      <c r="A538" t="str">
        <f>Licencje[[#This Row],[Kolumna1]]</f>
        <v>KONECKA Wiktoria</v>
      </c>
      <c r="B538" t="s">
        <v>65</v>
      </c>
      <c r="C538" t="s">
        <v>573</v>
      </c>
      <c r="D538">
        <v>2025</v>
      </c>
      <c r="E538" t="s">
        <v>584</v>
      </c>
      <c r="F538" t="s">
        <v>574</v>
      </c>
      <c r="G538" t="s">
        <v>197</v>
      </c>
      <c r="H538" t="str">
        <f>_xlfn.TEXTJOIN(" ",1,[1]!Licencje[[#This Row],[Nazwisko]],[1]!Licencje[[#This Row],[Imię]])</f>
        <v>KONECKA Wiktoria</v>
      </c>
      <c r="I538" s="16">
        <v>38098</v>
      </c>
      <c r="J538" t="s">
        <v>327</v>
      </c>
      <c r="K538" t="s">
        <v>509</v>
      </c>
      <c r="L538" t="s">
        <v>328</v>
      </c>
      <c r="M538" t="s">
        <v>618</v>
      </c>
      <c r="N538" t="s">
        <v>205</v>
      </c>
    </row>
    <row r="539" spans="1:14" x14ac:dyDescent="0.25">
      <c r="A539" t="str">
        <f>Licencje[[#This Row],[Kolumna1]]</f>
        <v>PIĄTEK Zofia</v>
      </c>
      <c r="B539" t="s">
        <v>65</v>
      </c>
      <c r="C539" t="s">
        <v>575</v>
      </c>
      <c r="D539">
        <v>2025</v>
      </c>
      <c r="E539" t="s">
        <v>258</v>
      </c>
      <c r="F539" t="s">
        <v>499</v>
      </c>
      <c r="G539" t="s">
        <v>169</v>
      </c>
      <c r="H539" t="str">
        <f>_xlfn.TEXTJOIN(" ",1,[1]!Licencje[[#This Row],[Nazwisko]],[1]!Licencje[[#This Row],[Imię]])</f>
        <v>PIĄTEK Zofia</v>
      </c>
      <c r="I539" s="16">
        <v>40698</v>
      </c>
      <c r="J539" t="s">
        <v>91</v>
      </c>
      <c r="K539" t="s">
        <v>92</v>
      </c>
      <c r="L539" t="s">
        <v>93</v>
      </c>
      <c r="M539" t="s">
        <v>623</v>
      </c>
      <c r="N539" t="s">
        <v>528</v>
      </c>
    </row>
    <row r="540" spans="1:14" x14ac:dyDescent="0.25">
      <c r="A540" t="str">
        <f>Licencje[[#This Row],[Kolumna1]]</f>
        <v>SAKOWICZ Milena</v>
      </c>
      <c r="B540" t="s">
        <v>65</v>
      </c>
      <c r="C540" t="s">
        <v>576</v>
      </c>
      <c r="D540">
        <v>2025</v>
      </c>
      <c r="E540" t="s">
        <v>188</v>
      </c>
      <c r="F540" t="s">
        <v>99</v>
      </c>
      <c r="G540" t="s">
        <v>106</v>
      </c>
      <c r="H540" t="str">
        <f>_xlfn.TEXTJOIN(" ",1,[1]!Licencje[[#This Row],[Nazwisko]],[1]!Licencje[[#This Row],[Imię]])</f>
        <v>SAKOWICZ Milena</v>
      </c>
      <c r="I540" s="16">
        <v>39960</v>
      </c>
      <c r="J540" t="s">
        <v>91</v>
      </c>
      <c r="K540" t="s">
        <v>92</v>
      </c>
      <c r="L540" t="s">
        <v>93</v>
      </c>
      <c r="M540" t="s">
        <v>624</v>
      </c>
      <c r="N540" t="s">
        <v>644</v>
      </c>
    </row>
    <row r="541" spans="1:14" x14ac:dyDescent="0.25">
      <c r="A541" t="str">
        <f>Licencje[[#This Row],[Kolumna1]]</f>
        <v>WAWER Julia</v>
      </c>
      <c r="B541" t="s">
        <v>65</v>
      </c>
      <c r="C541" t="s">
        <v>577</v>
      </c>
      <c r="D541">
        <v>2025</v>
      </c>
      <c r="E541" t="s">
        <v>258</v>
      </c>
      <c r="F541" t="s">
        <v>578</v>
      </c>
      <c r="G541" t="s">
        <v>161</v>
      </c>
      <c r="H541" t="str">
        <f>_xlfn.TEXTJOIN(" ",1,[1]!Licencje[[#This Row],[Nazwisko]],[1]!Licencje[[#This Row],[Imię]])</f>
        <v>WAWER Julia</v>
      </c>
      <c r="I541" s="16">
        <v>40591</v>
      </c>
      <c r="J541" t="s">
        <v>91</v>
      </c>
      <c r="K541" t="s">
        <v>422</v>
      </c>
      <c r="L541" t="s">
        <v>93</v>
      </c>
      <c r="M541" t="s">
        <v>624</v>
      </c>
      <c r="N541" t="s">
        <v>644</v>
      </c>
    </row>
    <row r="542" spans="1:14" x14ac:dyDescent="0.25">
      <c r="A542" t="str">
        <f>Licencje[[#This Row],[Kolumna1]]</f>
        <v>UTNICKA Julia</v>
      </c>
      <c r="B542" t="s">
        <v>65</v>
      </c>
      <c r="C542" t="s">
        <v>1512</v>
      </c>
      <c r="D542">
        <v>2025</v>
      </c>
      <c r="E542" t="s">
        <v>70</v>
      </c>
      <c r="F542" t="s">
        <v>1513</v>
      </c>
      <c r="G542" t="s">
        <v>161</v>
      </c>
      <c r="H542" t="str">
        <f>_xlfn.TEXTJOIN(" ",1,[1]!Licencje[[#This Row],[Nazwisko]],[1]!Licencje[[#This Row],[Imię]])</f>
        <v>UTNICKA Julia</v>
      </c>
      <c r="I542" s="16">
        <v>38587</v>
      </c>
      <c r="J542" t="s">
        <v>1506</v>
      </c>
      <c r="L542" t="s">
        <v>1507</v>
      </c>
      <c r="M542" t="s">
        <v>624</v>
      </c>
      <c r="N542" t="s">
        <v>434</v>
      </c>
    </row>
    <row r="543" spans="1:14" x14ac:dyDescent="0.25">
      <c r="A543" t="str">
        <f>Licencje[[#This Row],[Kolumna1]]</f>
        <v>PAŃCZYSZYN Amelia</v>
      </c>
      <c r="B543" t="s">
        <v>65</v>
      </c>
      <c r="C543" t="s">
        <v>579</v>
      </c>
      <c r="D543">
        <v>2025</v>
      </c>
      <c r="E543" t="s">
        <v>136</v>
      </c>
      <c r="F543" t="s">
        <v>580</v>
      </c>
      <c r="G543" t="s">
        <v>185</v>
      </c>
      <c r="H543" t="str">
        <f>_xlfn.TEXTJOIN(" ",1,[1]!Licencje[[#This Row],[Nazwisko]],[1]!Licencje[[#This Row],[Imię]])</f>
        <v>PAŃCZYSZYN Amelia</v>
      </c>
      <c r="I543" s="16">
        <v>40043</v>
      </c>
      <c r="J543" t="s">
        <v>7</v>
      </c>
      <c r="K543" t="s">
        <v>1334</v>
      </c>
      <c r="L543" t="s">
        <v>1188</v>
      </c>
    </row>
    <row r="544" spans="1:14" x14ac:dyDescent="0.25">
      <c r="A544" t="str">
        <f>Licencje[[#This Row],[Kolumna1]]</f>
        <v>OSTROWSKA Antonina</v>
      </c>
      <c r="B544" t="s">
        <v>65</v>
      </c>
      <c r="C544" t="s">
        <v>581</v>
      </c>
      <c r="D544">
        <v>2025</v>
      </c>
      <c r="E544" t="s">
        <v>258</v>
      </c>
      <c r="F544" t="s">
        <v>582</v>
      </c>
      <c r="G544" t="s">
        <v>218</v>
      </c>
      <c r="H544" t="str">
        <f>_xlfn.TEXTJOIN(" ",1,[1]!Licencje[[#This Row],[Nazwisko]],[1]!Licencje[[#This Row],[Imię]])</f>
        <v>OSTROWSKA Antonina</v>
      </c>
      <c r="I544" s="16">
        <v>40389</v>
      </c>
      <c r="J544" t="s">
        <v>7</v>
      </c>
      <c r="K544" t="s">
        <v>1334</v>
      </c>
      <c r="L544" t="s">
        <v>115</v>
      </c>
    </row>
    <row r="545" spans="1:14" x14ac:dyDescent="0.25">
      <c r="A545" t="str">
        <f>Licencje[[#This Row],[Kolumna1]]</f>
        <v>JABŁOŃSKA Aleksandra</v>
      </c>
      <c r="B545" t="s">
        <v>65</v>
      </c>
      <c r="C545" t="s">
        <v>583</v>
      </c>
      <c r="D545">
        <v>2025</v>
      </c>
      <c r="E545" t="s">
        <v>136</v>
      </c>
      <c r="F545" t="s">
        <v>400</v>
      </c>
      <c r="G545" t="s">
        <v>77</v>
      </c>
      <c r="H545" t="str">
        <f>_xlfn.TEXTJOIN(" ",1,[1]!Licencje[[#This Row],[Nazwisko]],[1]!Licencje[[#This Row],[Imię]])</f>
        <v>JABŁOŃSKA Aleksandra</v>
      </c>
      <c r="I545" s="16">
        <v>40251</v>
      </c>
      <c r="J545" t="s">
        <v>7</v>
      </c>
      <c r="K545" t="s">
        <v>1333</v>
      </c>
      <c r="L545" t="s">
        <v>115</v>
      </c>
      <c r="N545" t="s">
        <v>1373</v>
      </c>
    </row>
    <row r="546" spans="1:14" x14ac:dyDescent="0.25">
      <c r="A546" t="str">
        <f>Licencje[[#This Row],[Kolumna1]]</f>
        <v>ROCKA Maja</v>
      </c>
      <c r="B546" t="s">
        <v>65</v>
      </c>
      <c r="C546" t="s">
        <v>587</v>
      </c>
      <c r="D546">
        <v>2025</v>
      </c>
      <c r="E546" t="s">
        <v>188</v>
      </c>
      <c r="F546" t="s">
        <v>588</v>
      </c>
      <c r="G546" t="s">
        <v>66</v>
      </c>
      <c r="H546" t="str">
        <f>_xlfn.TEXTJOIN(" ",1,[1]!Licencje[[#This Row],[Nazwisko]],[1]!Licencje[[#This Row],[Imię]])</f>
        <v>ROCKA Maja</v>
      </c>
      <c r="I546" s="16">
        <v>39858</v>
      </c>
      <c r="J546" t="s">
        <v>67</v>
      </c>
      <c r="L546" t="s">
        <v>68</v>
      </c>
      <c r="M546" t="s">
        <v>635</v>
      </c>
      <c r="N546" t="s">
        <v>287</v>
      </c>
    </row>
    <row r="547" spans="1:14" x14ac:dyDescent="0.25">
      <c r="A547" t="str">
        <f>Licencje[[#This Row],[Kolumna1]]</f>
        <v>WINIARSKI Patryk</v>
      </c>
      <c r="B547" t="s">
        <v>72</v>
      </c>
      <c r="C547" t="s">
        <v>589</v>
      </c>
      <c r="D547">
        <v>2025</v>
      </c>
      <c r="E547" t="s">
        <v>584</v>
      </c>
      <c r="F547" t="s">
        <v>590</v>
      </c>
      <c r="G547" t="s">
        <v>165</v>
      </c>
      <c r="H547" t="str">
        <f>_xlfn.TEXTJOIN(" ",1,[1]!Licencje[[#This Row],[Nazwisko]],[1]!Licencje[[#This Row],[Imię]])</f>
        <v>WINIARSKI Patryk</v>
      </c>
      <c r="I547" s="16">
        <v>37904</v>
      </c>
      <c r="J547" t="s">
        <v>327</v>
      </c>
      <c r="K547" t="s">
        <v>591</v>
      </c>
      <c r="L547" t="s">
        <v>328</v>
      </c>
      <c r="M547" t="s">
        <v>639</v>
      </c>
      <c r="N547" t="s">
        <v>126</v>
      </c>
    </row>
    <row r="548" spans="1:14" x14ac:dyDescent="0.25">
      <c r="A548" t="str">
        <f>Licencje[[#This Row],[Kolumna1]]</f>
        <v>JANASZ Kacper</v>
      </c>
      <c r="B548" t="s">
        <v>72</v>
      </c>
      <c r="C548" t="s">
        <v>592</v>
      </c>
      <c r="D548">
        <v>2025</v>
      </c>
      <c r="E548" t="s">
        <v>525</v>
      </c>
      <c r="F548" t="s">
        <v>593</v>
      </c>
      <c r="G548" t="s">
        <v>167</v>
      </c>
      <c r="H548" t="str">
        <f>_xlfn.TEXTJOIN(" ",1,[1]!Licencje[[#This Row],[Nazwisko]],[1]!Licencje[[#This Row],[Imię]])</f>
        <v>JANASZ Kacper</v>
      </c>
      <c r="I548" s="16">
        <v>37611</v>
      </c>
      <c r="J548" t="s">
        <v>327</v>
      </c>
      <c r="K548" t="s">
        <v>591</v>
      </c>
      <c r="L548" t="s">
        <v>328</v>
      </c>
      <c r="M548" t="s">
        <v>1360</v>
      </c>
      <c r="N548" t="s">
        <v>1188</v>
      </c>
    </row>
    <row r="549" spans="1:14" x14ac:dyDescent="0.25">
      <c r="A549" t="str">
        <f>Licencje[[#This Row],[Kolumna1]]</f>
        <v>PERZYŃSKA Julia</v>
      </c>
      <c r="B549" t="s">
        <v>65</v>
      </c>
      <c r="C549" t="s">
        <v>1607</v>
      </c>
      <c r="D549">
        <v>2025</v>
      </c>
      <c r="E549" t="s">
        <v>525</v>
      </c>
      <c r="F549" t="s">
        <v>311</v>
      </c>
      <c r="G549" t="s">
        <v>161</v>
      </c>
      <c r="H549" t="str">
        <f>_xlfn.TEXTJOIN(" ",1,[1]!Licencje[[#This Row],[Nazwisko]],[1]!Licencje[[#This Row],[Imię]])</f>
        <v>PERZYŃSKA Julia</v>
      </c>
      <c r="I549" s="16">
        <v>37760</v>
      </c>
      <c r="J549" t="s">
        <v>327</v>
      </c>
      <c r="K549" t="s">
        <v>591</v>
      </c>
      <c r="L549" t="s">
        <v>328</v>
      </c>
      <c r="M549" t="s">
        <v>520</v>
      </c>
      <c r="N549" t="s">
        <v>115</v>
      </c>
    </row>
    <row r="550" spans="1:14" x14ac:dyDescent="0.25">
      <c r="A550" t="str">
        <f>Licencje[[#This Row],[Kolumna1]]</f>
        <v>NOWAKOWSKA Amelia</v>
      </c>
      <c r="B550" t="s">
        <v>65</v>
      </c>
      <c r="C550" t="s">
        <v>594</v>
      </c>
      <c r="D550">
        <v>2025</v>
      </c>
      <c r="E550" t="s">
        <v>193</v>
      </c>
      <c r="F550" t="s">
        <v>595</v>
      </c>
      <c r="G550" t="s">
        <v>185</v>
      </c>
      <c r="H550" t="str">
        <f>_xlfn.TEXTJOIN(" ",1,[1]!Licencje[[#This Row],[Nazwisko]],[1]!Licencje[[#This Row],[Imię]])</f>
        <v>NOWAKOWSKA Amelia</v>
      </c>
      <c r="I550" s="16">
        <v>39171</v>
      </c>
      <c r="J550" t="s">
        <v>278</v>
      </c>
      <c r="K550" t="s">
        <v>314</v>
      </c>
      <c r="L550" t="s">
        <v>420</v>
      </c>
      <c r="N550" t="s">
        <v>76</v>
      </c>
    </row>
    <row r="551" spans="1:14" x14ac:dyDescent="0.25">
      <c r="A551" t="str">
        <f>Licencje[[#This Row],[Kolumna1]]</f>
        <v>KRAUSE Michał</v>
      </c>
      <c r="B551" t="s">
        <v>72</v>
      </c>
      <c r="C551" t="s">
        <v>1608</v>
      </c>
      <c r="D551">
        <v>2025</v>
      </c>
      <c r="E551" t="s">
        <v>193</v>
      </c>
      <c r="F551" t="s">
        <v>1609</v>
      </c>
      <c r="G551" t="s">
        <v>138</v>
      </c>
      <c r="H551" t="str">
        <f>_xlfn.TEXTJOIN(" ",1,[1]!Licencje[[#This Row],[Nazwisko]],[1]!Licencje[[#This Row],[Imię]])</f>
        <v>KRAUSE Michał</v>
      </c>
      <c r="I551" s="16">
        <v>39225</v>
      </c>
      <c r="J551" t="s">
        <v>278</v>
      </c>
      <c r="K551" t="s">
        <v>1610</v>
      </c>
      <c r="L551" t="s">
        <v>420</v>
      </c>
      <c r="N551" t="s">
        <v>645</v>
      </c>
    </row>
    <row r="552" spans="1:14" x14ac:dyDescent="0.25">
      <c r="A552" t="str">
        <f>Licencje[[#This Row],[Kolumna1]]</f>
        <v>WAWER Michalina</v>
      </c>
      <c r="B552" t="s">
        <v>65</v>
      </c>
      <c r="C552" t="s">
        <v>596</v>
      </c>
      <c r="D552">
        <v>2025</v>
      </c>
      <c r="E552" t="s">
        <v>193</v>
      </c>
      <c r="F552" t="s">
        <v>578</v>
      </c>
      <c r="G552" t="s">
        <v>222</v>
      </c>
      <c r="H552" t="str">
        <f>_xlfn.TEXTJOIN(" ",1,[1]!Licencje[[#This Row],[Nazwisko]],[1]!Licencje[[#This Row],[Imię]])</f>
        <v>WAWER Michalina</v>
      </c>
      <c r="I552" s="16">
        <v>38993</v>
      </c>
      <c r="J552" t="s">
        <v>91</v>
      </c>
      <c r="K552" t="s">
        <v>520</v>
      </c>
      <c r="L552" t="s">
        <v>93</v>
      </c>
      <c r="N552" t="s">
        <v>76</v>
      </c>
    </row>
    <row r="553" spans="1:14" x14ac:dyDescent="0.25">
      <c r="A553" t="str">
        <f>Licencje[[#This Row],[Kolumna1]]</f>
        <v>GARBACIK Stanisław</v>
      </c>
      <c r="B553" t="s">
        <v>72</v>
      </c>
      <c r="C553" t="s">
        <v>803</v>
      </c>
      <c r="D553">
        <v>2025</v>
      </c>
      <c r="E553" t="s">
        <v>122</v>
      </c>
      <c r="F553" t="s">
        <v>804</v>
      </c>
      <c r="G553" t="s">
        <v>160</v>
      </c>
      <c r="H553" t="str">
        <f>_xlfn.TEXTJOIN(" ",1,[1]!Licencje[[#This Row],[Nazwisko]],[1]!Licencje[[#This Row],[Imię]])</f>
        <v>GARBACIK Stanisław</v>
      </c>
      <c r="I553" s="16">
        <v>20583</v>
      </c>
      <c r="J553" t="s">
        <v>522</v>
      </c>
      <c r="M553" t="s">
        <v>651</v>
      </c>
      <c r="N553" t="s">
        <v>420</v>
      </c>
    </row>
    <row r="554" spans="1:14" x14ac:dyDescent="0.25">
      <c r="A554" t="str">
        <f>Licencje[[#This Row],[Kolumna1]]</f>
        <v>PIOTROWSKI Jakub</v>
      </c>
      <c r="B554" t="s">
        <v>72</v>
      </c>
      <c r="C554" t="s">
        <v>603</v>
      </c>
      <c r="D554">
        <v>2025</v>
      </c>
      <c r="E554" t="s">
        <v>122</v>
      </c>
      <c r="F554" t="s">
        <v>604</v>
      </c>
      <c r="G554" t="s">
        <v>132</v>
      </c>
      <c r="H554" t="str">
        <f>_xlfn.TEXTJOIN(" ",1,[1]!Licencje[[#This Row],[Nazwisko]],[1]!Licencje[[#This Row],[Imię]])</f>
        <v>PIOTROWSKI Jakub</v>
      </c>
      <c r="I554" s="16">
        <v>36583</v>
      </c>
      <c r="J554" t="s">
        <v>139</v>
      </c>
      <c r="L554" t="s">
        <v>237</v>
      </c>
      <c r="M554" t="s">
        <v>613</v>
      </c>
      <c r="N554" t="s">
        <v>420</v>
      </c>
    </row>
    <row r="555" spans="1:14" x14ac:dyDescent="0.25">
      <c r="A555" t="str">
        <f>Licencje[[#This Row],[Kolumna1]]</f>
        <v>ŻUREK Damian</v>
      </c>
      <c r="B555" t="s">
        <v>72</v>
      </c>
      <c r="C555" t="s">
        <v>605</v>
      </c>
      <c r="D555">
        <v>2025</v>
      </c>
      <c r="E555" t="s">
        <v>122</v>
      </c>
      <c r="F555" t="s">
        <v>606</v>
      </c>
      <c r="G555" t="s">
        <v>171</v>
      </c>
      <c r="H555" t="str">
        <f>_xlfn.TEXTJOIN(" ",1,[1]!Licencje[[#This Row],[Nazwisko]],[1]!Licencje[[#This Row],[Imię]])</f>
        <v>ŻUREK Damian</v>
      </c>
      <c r="I555" s="16">
        <v>36420</v>
      </c>
      <c r="J555" t="s">
        <v>139</v>
      </c>
      <c r="L555" t="s">
        <v>140</v>
      </c>
      <c r="M555" t="s">
        <v>314</v>
      </c>
      <c r="N555" t="s">
        <v>420</v>
      </c>
    </row>
    <row r="556" spans="1:14" x14ac:dyDescent="0.25">
      <c r="A556" t="str">
        <f>Licencje[[#This Row],[Kolumna1]]</f>
        <v>BOSIEK Karolina</v>
      </c>
      <c r="B556" t="s">
        <v>65</v>
      </c>
      <c r="C556" t="s">
        <v>607</v>
      </c>
      <c r="D556">
        <v>2025</v>
      </c>
      <c r="E556" t="s">
        <v>122</v>
      </c>
      <c r="F556" t="s">
        <v>608</v>
      </c>
      <c r="G556" t="s">
        <v>154</v>
      </c>
      <c r="H556" t="str">
        <f>_xlfn.TEXTJOIN(" ",1,[1]!Licencje[[#This Row],[Nazwisko]],[1]!Licencje[[#This Row],[Imię]])</f>
        <v>BOSIEK Karolina</v>
      </c>
      <c r="I556" s="16">
        <v>36576</v>
      </c>
      <c r="J556" t="s">
        <v>139</v>
      </c>
      <c r="K556" t="s">
        <v>609</v>
      </c>
      <c r="L556" t="s">
        <v>250</v>
      </c>
      <c r="M556" t="s">
        <v>651</v>
      </c>
      <c r="N556" t="s">
        <v>420</v>
      </c>
    </row>
    <row r="557" spans="1:14" x14ac:dyDescent="0.25">
      <c r="A557" t="str">
        <f>Licencje[[#This Row],[Kolumna1]]</f>
        <v>ZAWISZA Emilia</v>
      </c>
      <c r="B557" t="s">
        <v>65</v>
      </c>
      <c r="C557" t="s">
        <v>611</v>
      </c>
      <c r="D557">
        <v>2025</v>
      </c>
      <c r="E557" t="s">
        <v>193</v>
      </c>
      <c r="F557" t="s">
        <v>612</v>
      </c>
      <c r="G557" t="s">
        <v>261</v>
      </c>
      <c r="H557" t="str">
        <f>_xlfn.TEXTJOIN(" ",1,[1]!Licencje[[#This Row],[Nazwisko]],[1]!Licencje[[#This Row],[Imię]])</f>
        <v>ZAWISZA Emilia</v>
      </c>
      <c r="I557" s="16">
        <v>39168</v>
      </c>
      <c r="J557" t="s">
        <v>18</v>
      </c>
      <c r="K557" t="s">
        <v>613</v>
      </c>
      <c r="L557" t="s">
        <v>124</v>
      </c>
      <c r="N557" t="s">
        <v>328</v>
      </c>
    </row>
    <row r="558" spans="1:14" x14ac:dyDescent="0.25">
      <c r="A558" t="str">
        <f>Licencje[[#This Row],[Kolumna1]]</f>
        <v>PUCZEN Gabriela</v>
      </c>
      <c r="B558" t="s">
        <v>65</v>
      </c>
      <c r="C558" t="s">
        <v>616</v>
      </c>
      <c r="D558">
        <v>2025</v>
      </c>
      <c r="E558" t="s">
        <v>193</v>
      </c>
      <c r="F558" t="s">
        <v>617</v>
      </c>
      <c r="G558" t="s">
        <v>158</v>
      </c>
      <c r="H558" t="str">
        <f>_xlfn.TEXTJOIN(" ",1,[1]!Licencje[[#This Row],[Nazwisko]],[1]!Licencje[[#This Row],[Imię]])</f>
        <v>PUCZEN Gabriela</v>
      </c>
      <c r="I558" s="16">
        <v>38914</v>
      </c>
      <c r="J558" t="s">
        <v>204</v>
      </c>
      <c r="K558" t="s">
        <v>618</v>
      </c>
      <c r="L558" t="s">
        <v>205</v>
      </c>
      <c r="N558" t="s">
        <v>644</v>
      </c>
    </row>
    <row r="559" spans="1:14" x14ac:dyDescent="0.25">
      <c r="A559" t="str">
        <f>Licencje[[#This Row],[Kolumna1]]</f>
        <v>DOMITRZ Helena</v>
      </c>
      <c r="B559" t="s">
        <v>65</v>
      </c>
      <c r="C559" t="s">
        <v>621</v>
      </c>
      <c r="D559">
        <v>2025</v>
      </c>
      <c r="E559" t="s">
        <v>188</v>
      </c>
      <c r="F559" t="s">
        <v>622</v>
      </c>
      <c r="G559" t="s">
        <v>392</v>
      </c>
      <c r="H559" t="str">
        <f>_xlfn.TEXTJOIN(" ",1,[1]!Licencje[[#This Row],[Nazwisko]],[1]!Licencje[[#This Row],[Imię]])</f>
        <v>DOMITRZ Helena</v>
      </c>
      <c r="I559" s="16">
        <v>39749</v>
      </c>
      <c r="J559" t="s">
        <v>4</v>
      </c>
      <c r="K559" t="s">
        <v>623</v>
      </c>
      <c r="L559" t="s">
        <v>528</v>
      </c>
      <c r="M559" t="s">
        <v>520</v>
      </c>
      <c r="N559" t="s">
        <v>434</v>
      </c>
    </row>
    <row r="560" spans="1:14" x14ac:dyDescent="0.25">
      <c r="A560" t="str">
        <f>Licencje[[#This Row],[Kolumna1]]</f>
        <v>NIEWIŃSKI Michał</v>
      </c>
      <c r="B560" t="s">
        <v>72</v>
      </c>
      <c r="C560" t="s">
        <v>625</v>
      </c>
      <c r="D560">
        <v>2025</v>
      </c>
      <c r="E560" t="s">
        <v>584</v>
      </c>
      <c r="F560" t="s">
        <v>626</v>
      </c>
      <c r="G560" t="s">
        <v>138</v>
      </c>
      <c r="H560" t="str">
        <f>_xlfn.TEXTJOIN(" ",1,[1]!Licencje[[#This Row],[Nazwisko]],[1]!Licencje[[#This Row],[Imię]])</f>
        <v>NIEWIŃSKI Michał</v>
      </c>
      <c r="I560" s="16">
        <v>37814</v>
      </c>
      <c r="J560" t="s">
        <v>16</v>
      </c>
      <c r="K560" t="s">
        <v>624</v>
      </c>
      <c r="L560" t="s">
        <v>644</v>
      </c>
      <c r="N560" t="s">
        <v>644</v>
      </c>
    </row>
    <row r="561" spans="1:14" x14ac:dyDescent="0.25">
      <c r="A561" t="str">
        <f>Licencje[[#This Row],[Kolumna1]]</f>
        <v>SOKOŁOWSKA Hanna</v>
      </c>
      <c r="B561" t="s">
        <v>65</v>
      </c>
      <c r="C561" t="s">
        <v>627</v>
      </c>
      <c r="D561">
        <v>2025</v>
      </c>
      <c r="E561" t="s">
        <v>525</v>
      </c>
      <c r="F561" t="s">
        <v>628</v>
      </c>
      <c r="G561" t="s">
        <v>236</v>
      </c>
      <c r="H561" t="str">
        <f>_xlfn.TEXTJOIN(" ",1,[1]!Licencje[[#This Row],[Nazwisko]],[1]!Licencje[[#This Row],[Imię]])</f>
        <v>SOKOŁOWSKA Hanna</v>
      </c>
      <c r="I561" s="16">
        <v>37775</v>
      </c>
      <c r="J561" t="s">
        <v>16</v>
      </c>
      <c r="K561" t="s">
        <v>624</v>
      </c>
      <c r="L561" t="s">
        <v>644</v>
      </c>
      <c r="N561" t="s">
        <v>644</v>
      </c>
    </row>
    <row r="562" spans="1:14" x14ac:dyDescent="0.25">
      <c r="A562" t="str">
        <f>Licencje[[#This Row],[Kolumna1]]</f>
        <v>ŚLIŻEWSKA Sara</v>
      </c>
      <c r="B562" t="s">
        <v>65</v>
      </c>
      <c r="C562" t="s">
        <v>1818</v>
      </c>
      <c r="D562">
        <v>2025</v>
      </c>
      <c r="E562" t="s">
        <v>525</v>
      </c>
      <c r="F562" t="s">
        <v>1819</v>
      </c>
      <c r="G562" t="s">
        <v>1549</v>
      </c>
      <c r="H562" t="str">
        <f>_xlfn.TEXTJOIN(" ",1,[1]!Licencje[[#This Row],[Nazwisko]],[1]!Licencje[[#This Row],[Imię]])</f>
        <v>ŚLIŻEWSKA Sara</v>
      </c>
      <c r="I562" s="16">
        <v>37716</v>
      </c>
      <c r="J562" t="s">
        <v>16</v>
      </c>
      <c r="K562" t="s">
        <v>624</v>
      </c>
      <c r="L562" t="s">
        <v>434</v>
      </c>
      <c r="M562" t="s">
        <v>660</v>
      </c>
      <c r="N562" t="s">
        <v>644</v>
      </c>
    </row>
    <row r="563" spans="1:14" x14ac:dyDescent="0.25">
      <c r="A563" t="str">
        <f>Licencje[[#This Row],[Kolumna1]]</f>
        <v>STASZKIEWICZ Elżbieta</v>
      </c>
      <c r="B563" t="s">
        <v>65</v>
      </c>
      <c r="C563" t="s">
        <v>942</v>
      </c>
      <c r="D563">
        <v>2025</v>
      </c>
      <c r="E563" t="s">
        <v>122</v>
      </c>
      <c r="F563" t="s">
        <v>619</v>
      </c>
      <c r="G563" t="s">
        <v>943</v>
      </c>
      <c r="H563" t="str">
        <f>_xlfn.TEXTJOIN(" ",1,[1]!Licencje[[#This Row],[Nazwisko]],[1]!Licencje[[#This Row],[Imię]])</f>
        <v>STASZKIEWICZ Elżbieta</v>
      </c>
      <c r="I563" s="16">
        <v>28346</v>
      </c>
      <c r="J563" t="s">
        <v>14</v>
      </c>
      <c r="N563" t="s">
        <v>237</v>
      </c>
    </row>
    <row r="564" spans="1:14" x14ac:dyDescent="0.25">
      <c r="A564" t="str">
        <f>Licencje[[#This Row],[Kolumna1]]</f>
        <v>BARTOŃ Zbigniew</v>
      </c>
      <c r="B564" t="s">
        <v>72</v>
      </c>
      <c r="C564" t="s">
        <v>776</v>
      </c>
      <c r="D564">
        <v>2025</v>
      </c>
      <c r="E564" t="s">
        <v>122</v>
      </c>
      <c r="F564" t="s">
        <v>777</v>
      </c>
      <c r="G564" t="s">
        <v>274</v>
      </c>
      <c r="H564" t="str">
        <f>_xlfn.TEXTJOIN(" ",1,[1]!Licencje[[#This Row],[Nazwisko]],[1]!Licencje[[#This Row],[Imię]])</f>
        <v>BARTOŃ Zbigniew</v>
      </c>
      <c r="I564" s="16">
        <v>23184</v>
      </c>
      <c r="J564" t="s">
        <v>522</v>
      </c>
      <c r="M564" t="s">
        <v>142</v>
      </c>
      <c r="N564" t="s">
        <v>140</v>
      </c>
    </row>
    <row r="565" spans="1:14" x14ac:dyDescent="0.25">
      <c r="A565" t="str">
        <f>Licencje[[#This Row],[Kolumna1]]</f>
        <v>CZYTAJŁO Jacek</v>
      </c>
      <c r="B565" t="s">
        <v>72</v>
      </c>
      <c r="C565" t="s">
        <v>1256</v>
      </c>
      <c r="D565">
        <v>2025</v>
      </c>
      <c r="E565" t="s">
        <v>122</v>
      </c>
      <c r="F565" t="s">
        <v>1257</v>
      </c>
      <c r="G565" t="s">
        <v>1169</v>
      </c>
      <c r="H565" t="str">
        <f>_xlfn.TEXTJOIN(" ",1,[1]!Licencje[[#This Row],[Nazwisko]],[1]!Licencje[[#This Row],[Imię]])</f>
        <v>CZYTAJŁO Jacek</v>
      </c>
      <c r="I565" s="16">
        <v>25300</v>
      </c>
      <c r="J565" t="s">
        <v>14</v>
      </c>
      <c r="L565" t="s">
        <v>1373</v>
      </c>
      <c r="M565" t="s">
        <v>142</v>
      </c>
      <c r="N565" t="s">
        <v>140</v>
      </c>
    </row>
    <row r="566" spans="1:14" x14ac:dyDescent="0.25">
      <c r="A566" t="str">
        <f>Licencje[[#This Row],[Kolumna1]]</f>
        <v>DZIENISIEWICZ Wiktoria</v>
      </c>
      <c r="B566" t="s">
        <v>65</v>
      </c>
      <c r="C566" t="s">
        <v>633</v>
      </c>
      <c r="D566">
        <v>2025</v>
      </c>
      <c r="E566" t="s">
        <v>136</v>
      </c>
      <c r="F566" t="s">
        <v>634</v>
      </c>
      <c r="G566" t="s">
        <v>197</v>
      </c>
      <c r="H566" t="str">
        <f>_xlfn.TEXTJOIN(" ",1,[1]!Licencje[[#This Row],[Nazwisko]],[1]!Licencje[[#This Row],[Imię]])</f>
        <v>DZIENISIEWICZ Wiktoria</v>
      </c>
      <c r="I566" s="16">
        <v>40107</v>
      </c>
      <c r="J566" t="s">
        <v>285</v>
      </c>
      <c r="K566" t="s">
        <v>635</v>
      </c>
      <c r="L566" t="s">
        <v>287</v>
      </c>
      <c r="M566" t="s">
        <v>543</v>
      </c>
      <c r="N566" t="s">
        <v>189</v>
      </c>
    </row>
    <row r="567" spans="1:14" x14ac:dyDescent="0.25">
      <c r="A567" t="str">
        <f>Licencje[[#This Row],[Kolumna1]]</f>
        <v>MUCHLADO Adam</v>
      </c>
      <c r="B567" t="s">
        <v>72</v>
      </c>
      <c r="C567" t="s">
        <v>637</v>
      </c>
      <c r="D567">
        <v>2025</v>
      </c>
      <c r="E567" t="s">
        <v>336</v>
      </c>
      <c r="F567" t="s">
        <v>638</v>
      </c>
      <c r="G567" t="s">
        <v>145</v>
      </c>
      <c r="H567" t="str">
        <f>_xlfn.TEXTJOIN(" ",1,[1]!Licencje[[#This Row],[Nazwisko]],[1]!Licencje[[#This Row],[Imię]])</f>
        <v>MUCHLADO Adam</v>
      </c>
      <c r="I567" s="16">
        <v>38198</v>
      </c>
      <c r="J567" t="s">
        <v>17</v>
      </c>
      <c r="K567" t="s">
        <v>639</v>
      </c>
      <c r="L567" t="s">
        <v>126</v>
      </c>
      <c r="M567" t="s">
        <v>687</v>
      </c>
      <c r="N567" t="s">
        <v>287</v>
      </c>
    </row>
    <row r="568" spans="1:14" x14ac:dyDescent="0.25">
      <c r="A568" t="str">
        <f>Licencje[[#This Row],[Kolumna1]]</f>
        <v>MAZUR Hanna</v>
      </c>
      <c r="B568" t="s">
        <v>65</v>
      </c>
      <c r="C568" t="s">
        <v>641</v>
      </c>
      <c r="D568">
        <v>2025</v>
      </c>
      <c r="E568" t="s">
        <v>248</v>
      </c>
      <c r="F568" t="s">
        <v>640</v>
      </c>
      <c r="G568" t="s">
        <v>236</v>
      </c>
      <c r="H568" t="str">
        <f>_xlfn.TEXTJOIN(" ",1,[1]!Licencje[[#This Row],[Nazwisko]],[1]!Licencje[[#This Row],[Imię]])</f>
        <v>MAZUR Hanna</v>
      </c>
      <c r="I568" s="16">
        <v>39547</v>
      </c>
      <c r="J568" t="s">
        <v>7</v>
      </c>
      <c r="K568" t="s">
        <v>1360</v>
      </c>
      <c r="L568" t="s">
        <v>1188</v>
      </c>
      <c r="N568" t="s">
        <v>282</v>
      </c>
    </row>
    <row r="569" spans="1:14" x14ac:dyDescent="0.25">
      <c r="A569" t="str">
        <f>Licencje[[#This Row],[Kolumna1]]</f>
        <v>WOŹNIAK Kornelia</v>
      </c>
      <c r="B569" t="s">
        <v>65</v>
      </c>
      <c r="C569" t="s">
        <v>642</v>
      </c>
      <c r="D569">
        <v>2025</v>
      </c>
      <c r="E569" t="s">
        <v>248</v>
      </c>
      <c r="F569" t="s">
        <v>450</v>
      </c>
      <c r="G569" t="s">
        <v>162</v>
      </c>
      <c r="H569" t="str">
        <f>_xlfn.TEXTJOIN(" ",1,[1]!Licencje[[#This Row],[Nazwisko]],[1]!Licencje[[#This Row],[Imię]])</f>
        <v>WOŹNIAK Kornelia</v>
      </c>
      <c r="I569" s="16">
        <v>39407</v>
      </c>
      <c r="J569" t="s">
        <v>7</v>
      </c>
      <c r="K569" t="s">
        <v>520</v>
      </c>
      <c r="L569" t="s">
        <v>115</v>
      </c>
      <c r="M569" t="s">
        <v>373</v>
      </c>
      <c r="N569" t="s">
        <v>282</v>
      </c>
    </row>
    <row r="570" spans="1:14" x14ac:dyDescent="0.25">
      <c r="A570" t="str">
        <f>Licencje[[#This Row],[Kolumna1]]</f>
        <v>OLSZEWSKA Anna</v>
      </c>
      <c r="B570" t="s">
        <v>65</v>
      </c>
      <c r="C570" t="s">
        <v>1820</v>
      </c>
      <c r="D570">
        <v>2025</v>
      </c>
      <c r="E570" t="s">
        <v>122</v>
      </c>
      <c r="F570" t="s">
        <v>1821</v>
      </c>
      <c r="G570" t="s">
        <v>71</v>
      </c>
      <c r="H570" t="str">
        <f>_xlfn.TEXTJOIN(" ",1,[1]!Licencje[[#This Row],[Nazwisko]],[1]!Licencje[[#This Row],[Imię]])</f>
        <v>OLSZEWSKA Anna</v>
      </c>
      <c r="I570" s="16">
        <v>34602</v>
      </c>
      <c r="J570" t="s">
        <v>74</v>
      </c>
      <c r="L570" t="s">
        <v>76</v>
      </c>
    </row>
    <row r="571" spans="1:14" x14ac:dyDescent="0.25">
      <c r="A571" t="str">
        <f>Licencje[[#This Row],[Kolumna1]]</f>
        <v>KONOPKO Bartosz</v>
      </c>
      <c r="B571" t="s">
        <v>72</v>
      </c>
      <c r="C571" t="s">
        <v>1374</v>
      </c>
      <c r="D571">
        <v>2025</v>
      </c>
      <c r="E571" t="s">
        <v>122</v>
      </c>
      <c r="F571" t="s">
        <v>1367</v>
      </c>
      <c r="G571" t="s">
        <v>225</v>
      </c>
      <c r="H571" t="str">
        <f>_xlfn.TEXTJOIN(" ",1,[1]!Licencje[[#This Row],[Nazwisko]],[1]!Licencje[[#This Row],[Imię]])</f>
        <v>KONOPKO Bartosz</v>
      </c>
      <c r="I571" s="16">
        <v>32300</v>
      </c>
      <c r="J571" t="s">
        <v>16</v>
      </c>
      <c r="L571" t="s">
        <v>645</v>
      </c>
    </row>
    <row r="572" spans="1:14" x14ac:dyDescent="0.25">
      <c r="A572" t="str">
        <f>Licencje[[#This Row],[Kolumna1]]</f>
        <v>MASZKOWSKA Joanna</v>
      </c>
      <c r="B572" t="s">
        <v>65</v>
      </c>
      <c r="C572" t="s">
        <v>646</v>
      </c>
      <c r="D572">
        <v>2025</v>
      </c>
      <c r="E572" t="s">
        <v>122</v>
      </c>
      <c r="F572" t="s">
        <v>647</v>
      </c>
      <c r="G572" t="s">
        <v>398</v>
      </c>
      <c r="H572" t="str">
        <f>_xlfn.TEXTJOIN(" ",1,[1]!Licencje[[#This Row],[Nazwisko]],[1]!Licencje[[#This Row],[Imię]])</f>
        <v>MASZKOWSKA Joanna</v>
      </c>
      <c r="I572" s="16">
        <v>33988</v>
      </c>
      <c r="J572" t="s">
        <v>74</v>
      </c>
      <c r="L572" t="s">
        <v>76</v>
      </c>
    </row>
    <row r="573" spans="1:14" x14ac:dyDescent="0.25">
      <c r="A573" t="str">
        <f>Licencje[[#This Row],[Kolumna1]]</f>
        <v>BOROWIECKI Jędrzej</v>
      </c>
      <c r="B573" t="s">
        <v>72</v>
      </c>
      <c r="C573" t="s">
        <v>648</v>
      </c>
      <c r="D573">
        <v>2025</v>
      </c>
      <c r="E573" t="s">
        <v>525</v>
      </c>
      <c r="F573" t="s">
        <v>649</v>
      </c>
      <c r="G573" t="s">
        <v>650</v>
      </c>
      <c r="H573" t="str">
        <f>_xlfn.TEXTJOIN(" ",1,[1]!Licencje[[#This Row],[Nazwisko]],[1]!Licencje[[#This Row],[Imię]])</f>
        <v>BOROWIECKI Jędrzej</v>
      </c>
      <c r="I573" s="16">
        <v>37486</v>
      </c>
      <c r="J573" t="s">
        <v>278</v>
      </c>
      <c r="K573" t="s">
        <v>651</v>
      </c>
      <c r="L573" t="s">
        <v>420</v>
      </c>
    </row>
    <row r="574" spans="1:14" x14ac:dyDescent="0.25">
      <c r="A574" t="str">
        <f>Licencje[[#This Row],[Kolumna1]]</f>
        <v>JAŻDŻYŃSKA Ada</v>
      </c>
      <c r="B574" t="s">
        <v>65</v>
      </c>
      <c r="C574" t="s">
        <v>652</v>
      </c>
      <c r="D574">
        <v>2025</v>
      </c>
      <c r="E574" t="s">
        <v>70</v>
      </c>
      <c r="F574" t="s">
        <v>653</v>
      </c>
      <c r="G574" t="s">
        <v>519</v>
      </c>
      <c r="H574" t="str">
        <f>_xlfn.TEXTJOIN(" ",1,[1]!Licencje[[#This Row],[Nazwisko]],[1]!Licencje[[#This Row],[Imię]])</f>
        <v>JAŻDŻYŃSKA Ada</v>
      </c>
      <c r="I574" s="16">
        <v>38554</v>
      </c>
      <c r="J574" t="s">
        <v>278</v>
      </c>
      <c r="K574" t="s">
        <v>613</v>
      </c>
      <c r="L574" t="s">
        <v>420</v>
      </c>
    </row>
    <row r="575" spans="1:14" x14ac:dyDescent="0.25">
      <c r="A575" t="str">
        <f>Licencje[[#This Row],[Kolumna1]]</f>
        <v>OLAK Jakub</v>
      </c>
      <c r="B575" t="s">
        <v>72</v>
      </c>
      <c r="C575" t="s">
        <v>654</v>
      </c>
      <c r="D575">
        <v>2025</v>
      </c>
      <c r="E575" t="s">
        <v>193</v>
      </c>
      <c r="F575" t="s">
        <v>655</v>
      </c>
      <c r="G575" t="s">
        <v>132</v>
      </c>
      <c r="H575" t="str">
        <f>_xlfn.TEXTJOIN(" ",1,[1]!Licencje[[#This Row],[Nazwisko]],[1]!Licencje[[#This Row],[Imię]])</f>
        <v>OLAK Jakub</v>
      </c>
      <c r="I575" s="16">
        <v>39071</v>
      </c>
      <c r="J575" t="s">
        <v>278</v>
      </c>
      <c r="K575" t="s">
        <v>314</v>
      </c>
      <c r="L575" t="s">
        <v>420</v>
      </c>
    </row>
    <row r="576" spans="1:14" x14ac:dyDescent="0.25">
      <c r="A576" t="str">
        <f>Licencje[[#This Row],[Kolumna1]]</f>
        <v>REINDL Katarzyna</v>
      </c>
      <c r="B576" t="s">
        <v>65</v>
      </c>
      <c r="C576" t="s">
        <v>656</v>
      </c>
      <c r="D576">
        <v>2025</v>
      </c>
      <c r="E576" t="s">
        <v>336</v>
      </c>
      <c r="F576" t="s">
        <v>657</v>
      </c>
      <c r="G576" t="s">
        <v>658</v>
      </c>
      <c r="H576" t="str">
        <f>_xlfn.TEXTJOIN(" ",1,[1]!Licencje[[#This Row],[Nazwisko]],[1]!Licencje[[#This Row],[Imię]])</f>
        <v>REINDL Katarzyna</v>
      </c>
      <c r="I576" s="16">
        <v>38319</v>
      </c>
      <c r="J576" t="s">
        <v>278</v>
      </c>
      <c r="K576" t="s">
        <v>651</v>
      </c>
      <c r="L576" t="s">
        <v>420</v>
      </c>
      <c r="M576" t="s">
        <v>1015</v>
      </c>
      <c r="N576" t="s">
        <v>453</v>
      </c>
    </row>
    <row r="577" spans="1:14" x14ac:dyDescent="0.25">
      <c r="A577" t="str">
        <f>Licencje[[#This Row],[Kolumna1]]</f>
        <v>WYSZYŃSKI Ryszard</v>
      </c>
      <c r="B577" t="s">
        <v>72</v>
      </c>
      <c r="C577" t="s">
        <v>662</v>
      </c>
      <c r="D577">
        <v>2025</v>
      </c>
      <c r="E577" t="s">
        <v>336</v>
      </c>
      <c r="F577" t="s">
        <v>663</v>
      </c>
      <c r="G577" t="s">
        <v>664</v>
      </c>
      <c r="H577" t="str">
        <f>_xlfn.TEXTJOIN(" ",1,[1]!Licencje[[#This Row],[Nazwisko]],[1]!Licencje[[#This Row],[Imię]])</f>
        <v>WYSZYŃSKI Ryszard</v>
      </c>
      <c r="I577" s="16">
        <v>38363</v>
      </c>
      <c r="J577" t="s">
        <v>327</v>
      </c>
      <c r="L577" t="s">
        <v>328</v>
      </c>
      <c r="N577" t="s">
        <v>644</v>
      </c>
    </row>
    <row r="578" spans="1:14" x14ac:dyDescent="0.25">
      <c r="A578" t="str">
        <f>Licencje[[#This Row],[Kolumna1]]</f>
        <v>ADAMSKI Paweł</v>
      </c>
      <c r="B578" t="s">
        <v>72</v>
      </c>
      <c r="C578" t="s">
        <v>667</v>
      </c>
      <c r="D578">
        <v>2025</v>
      </c>
      <c r="E578" t="s">
        <v>122</v>
      </c>
      <c r="F578" t="s">
        <v>668</v>
      </c>
      <c r="G578" t="s">
        <v>73</v>
      </c>
      <c r="H578" t="str">
        <f>_xlfn.TEXTJOIN(" ",1,[1]!Licencje[[#This Row],[Nazwisko]],[1]!Licencje[[#This Row],[Imię]])</f>
        <v>ADAMSKI Paweł</v>
      </c>
      <c r="I578" s="16">
        <v>36271</v>
      </c>
      <c r="J578" t="s">
        <v>16</v>
      </c>
      <c r="L578" t="s">
        <v>644</v>
      </c>
      <c r="M578" t="s">
        <v>191</v>
      </c>
      <c r="N578" t="s">
        <v>299</v>
      </c>
    </row>
    <row r="579" spans="1:14" x14ac:dyDescent="0.25">
      <c r="A579" t="str">
        <f>Licencje[[#This Row],[Kolumna1]]</f>
        <v>BIELECKI Jakub</v>
      </c>
      <c r="B579" t="s">
        <v>72</v>
      </c>
      <c r="C579" t="s">
        <v>1822</v>
      </c>
      <c r="D579">
        <v>2025</v>
      </c>
      <c r="E579" t="s">
        <v>525</v>
      </c>
      <c r="F579" t="s">
        <v>1823</v>
      </c>
      <c r="G579" t="s">
        <v>132</v>
      </c>
      <c r="H579" t="str">
        <f>_xlfn.TEXTJOIN(" ",1,[1]!Licencje[[#This Row],[Nazwisko]],[1]!Licencje[[#This Row],[Imię]])</f>
        <v>BIELECKI Jakub</v>
      </c>
      <c r="I579" s="16">
        <v>37582</v>
      </c>
      <c r="J579" t="s">
        <v>16</v>
      </c>
      <c r="K579" t="s">
        <v>520</v>
      </c>
      <c r="L579" t="s">
        <v>434</v>
      </c>
      <c r="N579" t="s">
        <v>982</v>
      </c>
    </row>
    <row r="580" spans="1:14" x14ac:dyDescent="0.25">
      <c r="A580" t="str">
        <f>Licencje[[#This Row],[Kolumna1]]</f>
        <v>KUCZYŃSKI Łukasz</v>
      </c>
      <c r="B580" t="s">
        <v>72</v>
      </c>
      <c r="C580" t="s">
        <v>670</v>
      </c>
      <c r="D580">
        <v>2025</v>
      </c>
      <c r="E580" t="s">
        <v>122</v>
      </c>
      <c r="F580" t="s">
        <v>671</v>
      </c>
      <c r="G580" t="s">
        <v>462</v>
      </c>
      <c r="H580" t="str">
        <f>_xlfn.TEXTJOIN(" ",1,[1]!Licencje[[#This Row],[Nazwisko]],[1]!Licencje[[#This Row],[Imię]])</f>
        <v>KUCZYŃSKI Łukasz</v>
      </c>
      <c r="I580" s="16">
        <v>36334</v>
      </c>
      <c r="J580" t="s">
        <v>16</v>
      </c>
      <c r="L580" t="s">
        <v>644</v>
      </c>
      <c r="M580" t="s">
        <v>1258</v>
      </c>
      <c r="N580" t="s">
        <v>453</v>
      </c>
    </row>
    <row r="581" spans="1:14" x14ac:dyDescent="0.25">
      <c r="A581" t="str">
        <f>Licencje[[#This Row],[Kolumna1]]</f>
        <v>TOPOLSKA Gabriela</v>
      </c>
      <c r="B581" t="s">
        <v>65</v>
      </c>
      <c r="C581" t="s">
        <v>672</v>
      </c>
      <c r="D581">
        <v>2025</v>
      </c>
      <c r="E581" t="s">
        <v>122</v>
      </c>
      <c r="F581" t="s">
        <v>673</v>
      </c>
      <c r="G581" t="s">
        <v>158</v>
      </c>
      <c r="H581" t="str">
        <f>_xlfn.TEXTJOIN(" ",1,[1]!Licencje[[#This Row],[Nazwisko]],[1]!Licencje[[#This Row],[Imię]])</f>
        <v>TOPOLSKA Gabriela</v>
      </c>
      <c r="I581" s="16">
        <v>36965</v>
      </c>
      <c r="J581" t="s">
        <v>16</v>
      </c>
      <c r="L581" t="s">
        <v>644</v>
      </c>
      <c r="M581" t="s">
        <v>533</v>
      </c>
      <c r="N581" t="s">
        <v>260</v>
      </c>
    </row>
    <row r="582" spans="1:14" x14ac:dyDescent="0.25">
      <c r="A582" t="str">
        <f>Licencje[[#This Row],[Kolumna1]]</f>
        <v>MALISZEWSKA Natalia</v>
      </c>
      <c r="B582" t="s">
        <v>65</v>
      </c>
      <c r="C582" t="s">
        <v>674</v>
      </c>
      <c r="D582">
        <v>2025</v>
      </c>
      <c r="E582" t="s">
        <v>122</v>
      </c>
      <c r="F582" t="s">
        <v>643</v>
      </c>
      <c r="G582" t="s">
        <v>121</v>
      </c>
      <c r="H582" t="str">
        <f>_xlfn.TEXTJOIN(" ",1,[1]!Licencje[[#This Row],[Nazwisko]],[1]!Licencje[[#This Row],[Imię]])</f>
        <v>MALISZEWSKA Natalia</v>
      </c>
      <c r="I582" s="16">
        <v>34958</v>
      </c>
      <c r="J582" t="s">
        <v>16</v>
      </c>
      <c r="K582" t="s">
        <v>660</v>
      </c>
      <c r="L582" t="s">
        <v>644</v>
      </c>
    </row>
    <row r="583" spans="1:14" x14ac:dyDescent="0.25">
      <c r="A583" t="str">
        <f>Licencje[[#This Row],[Kolumna1]]</f>
        <v>JABRZYK Natalia</v>
      </c>
      <c r="B583" t="s">
        <v>65</v>
      </c>
      <c r="C583" t="s">
        <v>676</v>
      </c>
      <c r="D583">
        <v>2025</v>
      </c>
      <c r="E583" t="s">
        <v>122</v>
      </c>
      <c r="F583" t="s">
        <v>303</v>
      </c>
      <c r="G583" t="s">
        <v>121</v>
      </c>
      <c r="H583" t="str">
        <f>_xlfn.TEXTJOIN(" ",1,[1]!Licencje[[#This Row],[Nazwisko]],[1]!Licencje[[#This Row],[Imię]])</f>
        <v>JABRZYK Natalia</v>
      </c>
      <c r="I583" s="16">
        <v>36953</v>
      </c>
      <c r="J583" t="s">
        <v>139</v>
      </c>
      <c r="L583" t="s">
        <v>237</v>
      </c>
      <c r="M583" t="s">
        <v>745</v>
      </c>
      <c r="N583" t="s">
        <v>528</v>
      </c>
    </row>
    <row r="584" spans="1:14" x14ac:dyDescent="0.25">
      <c r="A584" t="str">
        <f>Licencje[[#This Row],[Kolumna1]]</f>
        <v>WOJTAKOWSKI Szymon</v>
      </c>
      <c r="B584" t="s">
        <v>72</v>
      </c>
      <c r="C584" t="s">
        <v>677</v>
      </c>
      <c r="D584">
        <v>2025</v>
      </c>
      <c r="E584" t="s">
        <v>336</v>
      </c>
      <c r="F584" t="s">
        <v>678</v>
      </c>
      <c r="G584" t="s">
        <v>181</v>
      </c>
      <c r="H584" t="str">
        <f>_xlfn.TEXTJOIN(" ",1,[1]!Licencje[[#This Row],[Nazwisko]],[1]!Licencje[[#This Row],[Imię]])</f>
        <v>WOJTAKOWSKI Szymon</v>
      </c>
      <c r="I584" s="16">
        <v>38433</v>
      </c>
      <c r="J584" t="s">
        <v>139</v>
      </c>
      <c r="K584" t="s">
        <v>142</v>
      </c>
      <c r="L584" t="s">
        <v>140</v>
      </c>
      <c r="M584" t="s">
        <v>977</v>
      </c>
      <c r="N584" t="s">
        <v>528</v>
      </c>
    </row>
    <row r="585" spans="1:14" x14ac:dyDescent="0.25">
      <c r="A585" t="str">
        <f>Licencje[[#This Row],[Kolumna1]]</f>
        <v>ABRATKIEWICZ Kacper</v>
      </c>
      <c r="B585" t="s">
        <v>72</v>
      </c>
      <c r="C585" t="s">
        <v>679</v>
      </c>
      <c r="D585">
        <v>2025</v>
      </c>
      <c r="E585" t="s">
        <v>336</v>
      </c>
      <c r="F585" t="s">
        <v>680</v>
      </c>
      <c r="G585" t="s">
        <v>167</v>
      </c>
      <c r="H585" t="str">
        <f>_xlfn.TEXTJOIN(" ",1,[1]!Licencje[[#This Row],[Nazwisko]],[1]!Licencje[[#This Row],[Imię]])</f>
        <v>ABRATKIEWICZ Kacper</v>
      </c>
      <c r="I585" s="16">
        <v>38444</v>
      </c>
      <c r="J585" t="s">
        <v>139</v>
      </c>
      <c r="K585" t="s">
        <v>142</v>
      </c>
      <c r="L585" t="s">
        <v>140</v>
      </c>
      <c r="M585" t="s">
        <v>1074</v>
      </c>
      <c r="N585" t="s">
        <v>528</v>
      </c>
    </row>
    <row r="586" spans="1:14" x14ac:dyDescent="0.25">
      <c r="A586" t="str">
        <f>Licencje[[#This Row],[Kolumna1]]</f>
        <v>ŚLIWKA Mateusz</v>
      </c>
      <c r="B586" t="s">
        <v>72</v>
      </c>
      <c r="C586" t="s">
        <v>683</v>
      </c>
      <c r="D586">
        <v>2025</v>
      </c>
      <c r="E586" t="s">
        <v>70</v>
      </c>
      <c r="F586" t="s">
        <v>684</v>
      </c>
      <c r="G586" t="s">
        <v>134</v>
      </c>
      <c r="H586" t="str">
        <f>_xlfn.TEXTJOIN(" ",1,[1]!Licencje[[#This Row],[Nazwisko]],[1]!Licencje[[#This Row],[Imię]])</f>
        <v>ŚLIWKA Mateusz</v>
      </c>
      <c r="I586" s="16">
        <v>38609</v>
      </c>
      <c r="J586" t="s">
        <v>10</v>
      </c>
      <c r="K586" t="s">
        <v>543</v>
      </c>
      <c r="L586" t="s">
        <v>189</v>
      </c>
      <c r="N586" t="s">
        <v>192</v>
      </c>
    </row>
    <row r="587" spans="1:14" x14ac:dyDescent="0.25">
      <c r="A587" t="str">
        <f>Licencje[[#This Row],[Kolumna1]]</f>
        <v>STEĆ Amelia</v>
      </c>
      <c r="B587" t="s">
        <v>65</v>
      </c>
      <c r="C587" t="s">
        <v>685</v>
      </c>
      <c r="D587">
        <v>2025</v>
      </c>
      <c r="E587" t="s">
        <v>336</v>
      </c>
      <c r="F587" t="s">
        <v>686</v>
      </c>
      <c r="G587" t="s">
        <v>185</v>
      </c>
      <c r="H587" t="str">
        <f>_xlfn.TEXTJOIN(" ",1,[1]!Licencje[[#This Row],[Nazwisko]],[1]!Licencje[[#This Row],[Imię]])</f>
        <v>STEĆ Amelia</v>
      </c>
      <c r="I587" s="16">
        <v>38481</v>
      </c>
      <c r="J587" t="s">
        <v>285</v>
      </c>
      <c r="K587" t="s">
        <v>687</v>
      </c>
      <c r="L587" t="s">
        <v>287</v>
      </c>
      <c r="N587" t="s">
        <v>399</v>
      </c>
    </row>
    <row r="588" spans="1:14" x14ac:dyDescent="0.25">
      <c r="A588" t="str">
        <f>Licencje[[#This Row],[Kolumna1]]</f>
        <v>ADAMOWICZ Krzysztof</v>
      </c>
      <c r="B588" t="s">
        <v>72</v>
      </c>
      <c r="C588" t="s">
        <v>688</v>
      </c>
      <c r="D588">
        <v>2025</v>
      </c>
      <c r="E588" t="s">
        <v>122</v>
      </c>
      <c r="F588" t="s">
        <v>689</v>
      </c>
      <c r="G588" t="s">
        <v>112</v>
      </c>
      <c r="H588" t="str">
        <f>_xlfn.TEXTJOIN(" ",1,[1]!Licencje[[#This Row],[Nazwisko]],[1]!Licencje[[#This Row],[Imię]])</f>
        <v>ADAMOWICZ Krzysztof</v>
      </c>
      <c r="I588" s="16">
        <v>21680</v>
      </c>
      <c r="J588" t="s">
        <v>12</v>
      </c>
      <c r="L588" t="s">
        <v>282</v>
      </c>
      <c r="N588" t="s">
        <v>205</v>
      </c>
    </row>
    <row r="589" spans="1:14" x14ac:dyDescent="0.25">
      <c r="A589" t="str">
        <f>Licencje[[#This Row],[Kolumna1]]</f>
        <v>KRÓLIKOWSKI Stanisław</v>
      </c>
      <c r="B589" t="s">
        <v>72</v>
      </c>
      <c r="C589" t="s">
        <v>690</v>
      </c>
      <c r="D589">
        <v>2025</v>
      </c>
      <c r="E589" t="s">
        <v>248</v>
      </c>
      <c r="F589" t="s">
        <v>691</v>
      </c>
      <c r="G589" t="s">
        <v>160</v>
      </c>
      <c r="H589" t="str">
        <f>_xlfn.TEXTJOIN(" ",1,[1]!Licencje[[#This Row],[Nazwisko]],[1]!Licencje[[#This Row],[Imię]])</f>
        <v>KRÓLIKOWSKI Stanisław</v>
      </c>
      <c r="I589" s="16">
        <v>39471</v>
      </c>
      <c r="J589" t="s">
        <v>12</v>
      </c>
      <c r="K589" t="s">
        <v>373</v>
      </c>
      <c r="L589" t="s">
        <v>282</v>
      </c>
      <c r="N589" t="s">
        <v>205</v>
      </c>
    </row>
    <row r="590" spans="1:14" x14ac:dyDescent="0.25">
      <c r="A590" t="str">
        <f>Licencje[[#This Row],[Kolumna1]]</f>
        <v>GADOMSKA Anna</v>
      </c>
      <c r="B590" t="s">
        <v>65</v>
      </c>
      <c r="C590" t="s">
        <v>692</v>
      </c>
      <c r="D590">
        <v>2025</v>
      </c>
      <c r="E590" t="s">
        <v>122</v>
      </c>
      <c r="F590" t="s">
        <v>693</v>
      </c>
      <c r="G590" t="s">
        <v>71</v>
      </c>
      <c r="H590" t="str">
        <f>_xlfn.TEXTJOIN(" ",1,[1]!Licencje[[#This Row],[Nazwisko]],[1]!Licencje[[#This Row],[Imię]])</f>
        <v>GADOMSKA Anna</v>
      </c>
      <c r="I590" s="16">
        <v>23928</v>
      </c>
      <c r="J590" t="s">
        <v>522</v>
      </c>
      <c r="M590" t="s">
        <v>1013</v>
      </c>
      <c r="N590" t="s">
        <v>982</v>
      </c>
    </row>
    <row r="591" spans="1:14" x14ac:dyDescent="0.25">
      <c r="A591" t="str">
        <f>Licencje[[#This Row],[Kolumna1]]</f>
        <v>CYWIŃSKI Leszek</v>
      </c>
      <c r="B591" t="s">
        <v>72</v>
      </c>
      <c r="C591" t="s">
        <v>694</v>
      </c>
      <c r="D591">
        <v>2025</v>
      </c>
      <c r="E591" t="s">
        <v>122</v>
      </c>
      <c r="F591" t="s">
        <v>695</v>
      </c>
      <c r="G591" t="s">
        <v>631</v>
      </c>
      <c r="H591" t="str">
        <f>_xlfn.TEXTJOIN(" ",1,[1]!Licencje[[#This Row],[Nazwisko]],[1]!Licencje[[#This Row],[Imię]])</f>
        <v>CYWIŃSKI Leszek</v>
      </c>
      <c r="I591" s="16">
        <v>22282</v>
      </c>
      <c r="J591" t="s">
        <v>522</v>
      </c>
      <c r="M591" t="s">
        <v>737</v>
      </c>
      <c r="N591" t="s">
        <v>260</v>
      </c>
    </row>
    <row r="592" spans="1:14" x14ac:dyDescent="0.25">
      <c r="A592" t="str">
        <f>Licencje[[#This Row],[Kolumna1]]</f>
        <v>PIKCIUN Andrzej</v>
      </c>
      <c r="B592" t="s">
        <v>72</v>
      </c>
      <c r="C592" t="s">
        <v>697</v>
      </c>
      <c r="D592">
        <v>2025</v>
      </c>
      <c r="E592" t="s">
        <v>122</v>
      </c>
      <c r="F592" t="s">
        <v>698</v>
      </c>
      <c r="G592" t="s">
        <v>458</v>
      </c>
      <c r="H592" t="str">
        <f>_xlfn.TEXTJOIN(" ",1,[1]!Licencje[[#This Row],[Nazwisko]],[1]!Licencje[[#This Row],[Imię]])</f>
        <v>PIKCIUN Andrzej</v>
      </c>
      <c r="I592" s="16">
        <v>20855</v>
      </c>
      <c r="J592" t="s">
        <v>522</v>
      </c>
      <c r="N592" t="s">
        <v>600</v>
      </c>
    </row>
    <row r="593" spans="1:14" x14ac:dyDescent="0.25">
      <c r="A593" t="str">
        <f>Licencje[[#This Row],[Kolumna1]]</f>
        <v>BARTŁOCZUK Andrzej</v>
      </c>
      <c r="B593" t="s">
        <v>72</v>
      </c>
      <c r="C593" t="s">
        <v>699</v>
      </c>
      <c r="D593">
        <v>2025</v>
      </c>
      <c r="E593" t="s">
        <v>122</v>
      </c>
      <c r="F593" t="s">
        <v>700</v>
      </c>
      <c r="G593" t="s">
        <v>458</v>
      </c>
      <c r="H593" t="str">
        <f>_xlfn.TEXTJOIN(" ",1,[1]!Licencje[[#This Row],[Nazwisko]],[1]!Licencje[[#This Row],[Imię]])</f>
        <v>BARTŁOCZUK Andrzej</v>
      </c>
      <c r="I593" s="16">
        <v>22956</v>
      </c>
      <c r="J593" t="s">
        <v>522</v>
      </c>
      <c r="N593" t="s">
        <v>600</v>
      </c>
    </row>
    <row r="594" spans="1:14" x14ac:dyDescent="0.25">
      <c r="A594" t="str">
        <f>Licencje[[#This Row],[Kolumna1]]</f>
        <v>SZAREJKO Anna</v>
      </c>
      <c r="B594" t="s">
        <v>65</v>
      </c>
      <c r="C594" t="s">
        <v>1824</v>
      </c>
      <c r="D594">
        <v>2025</v>
      </c>
      <c r="E594" t="s">
        <v>122</v>
      </c>
      <c r="F594" t="s">
        <v>1825</v>
      </c>
      <c r="G594" t="s">
        <v>71</v>
      </c>
      <c r="H594" t="str">
        <f>_xlfn.TEXTJOIN(" ",1,[1]!Licencje[[#This Row],[Nazwisko]],[1]!Licencje[[#This Row],[Imię]])</f>
        <v>SZAREJKO Anna</v>
      </c>
      <c r="I594" s="16">
        <v>22737</v>
      </c>
      <c r="J594" t="s">
        <v>522</v>
      </c>
      <c r="N594" t="s">
        <v>600</v>
      </c>
    </row>
    <row r="595" spans="1:14" x14ac:dyDescent="0.25">
      <c r="A595" t="str">
        <f>Licencje[[#This Row],[Kolumna1]]</f>
        <v>STANKIEWICZ Anna</v>
      </c>
      <c r="B595" t="s">
        <v>65</v>
      </c>
      <c r="C595" t="s">
        <v>701</v>
      </c>
      <c r="D595">
        <v>2025</v>
      </c>
      <c r="E595" t="s">
        <v>122</v>
      </c>
      <c r="F595" t="s">
        <v>382</v>
      </c>
      <c r="G595" t="s">
        <v>71</v>
      </c>
      <c r="H595" t="str">
        <f>_xlfn.TEXTJOIN(" ",1,[1]!Licencje[[#This Row],[Nazwisko]],[1]!Licencje[[#This Row],[Imię]])</f>
        <v>STANKIEWICZ Anna</v>
      </c>
      <c r="I595" s="16">
        <v>22044</v>
      </c>
      <c r="J595" t="s">
        <v>522</v>
      </c>
      <c r="N595" t="s">
        <v>1507</v>
      </c>
    </row>
    <row r="596" spans="1:14" x14ac:dyDescent="0.25">
      <c r="A596" t="str">
        <f>Licencje[[#This Row],[Kolumna1]]</f>
        <v>HOSTYŃSKI Szymon</v>
      </c>
      <c r="B596" t="s">
        <v>72</v>
      </c>
      <c r="C596" t="s">
        <v>702</v>
      </c>
      <c r="D596">
        <v>2025</v>
      </c>
      <c r="E596" t="s">
        <v>193</v>
      </c>
      <c r="F596" t="s">
        <v>703</v>
      </c>
      <c r="G596" t="s">
        <v>181</v>
      </c>
      <c r="H596" t="str">
        <f>_xlfn.TEXTJOIN(" ",1,[1]!Licencje[[#This Row],[Nazwisko]],[1]!Licencje[[#This Row],[Imię]])</f>
        <v>HOSTYŃSKI Szymon</v>
      </c>
      <c r="I596" s="16">
        <v>38980</v>
      </c>
      <c r="J596" t="s">
        <v>14</v>
      </c>
      <c r="K596" t="s">
        <v>1015</v>
      </c>
      <c r="L596" t="s">
        <v>453</v>
      </c>
      <c r="N596" t="s">
        <v>1507</v>
      </c>
    </row>
    <row r="597" spans="1:14" x14ac:dyDescent="0.25">
      <c r="A597" t="str">
        <f>Licencje[[#This Row],[Kolumna1]]</f>
        <v>MIKOŁAJUK Mateusz</v>
      </c>
      <c r="B597" t="s">
        <v>72</v>
      </c>
      <c r="C597" t="s">
        <v>705</v>
      </c>
      <c r="D597">
        <v>2025</v>
      </c>
      <c r="E597" t="s">
        <v>122</v>
      </c>
      <c r="F597" t="s">
        <v>512</v>
      </c>
      <c r="G597" t="s">
        <v>134</v>
      </c>
      <c r="H597" t="str">
        <f>_xlfn.TEXTJOIN(" ",1,[1]!Licencje[[#This Row],[Nazwisko]],[1]!Licencje[[#This Row],[Imię]])</f>
        <v>MIKOŁAJUK Mateusz</v>
      </c>
      <c r="I597" s="16">
        <v>37348</v>
      </c>
      <c r="J597" t="s">
        <v>16</v>
      </c>
      <c r="L597" t="s">
        <v>644</v>
      </c>
      <c r="N597" t="s">
        <v>1507</v>
      </c>
    </row>
    <row r="598" spans="1:14" x14ac:dyDescent="0.25">
      <c r="A598" t="str">
        <f>Licencje[[#This Row],[Kolumna1]]</f>
        <v>ZIOMEK-NOGAL Kaja</v>
      </c>
      <c r="B598" t="s">
        <v>65</v>
      </c>
      <c r="C598" t="s">
        <v>707</v>
      </c>
      <c r="D598">
        <v>2025</v>
      </c>
      <c r="E598" t="s">
        <v>122</v>
      </c>
      <c r="F598" t="s">
        <v>1611</v>
      </c>
      <c r="G598" t="s">
        <v>90</v>
      </c>
      <c r="H598" t="str">
        <f>_xlfn.TEXTJOIN(" ",1,[1]!Licencje[[#This Row],[Nazwisko]],[1]!Licencje[[#This Row],[Imię]])</f>
        <v>ZIOMEK-NOGAL Kaja</v>
      </c>
      <c r="I598" s="16">
        <v>35645</v>
      </c>
      <c r="J598" t="s">
        <v>11</v>
      </c>
      <c r="K598" t="s">
        <v>191</v>
      </c>
      <c r="L598" t="s">
        <v>299</v>
      </c>
      <c r="N598" t="s">
        <v>1507</v>
      </c>
    </row>
    <row r="599" spans="1:14" x14ac:dyDescent="0.25">
      <c r="A599" t="str">
        <f>Licencje[[#This Row],[Kolumna1]]</f>
        <v>GUTOWSKI Wojciech</v>
      </c>
      <c r="B599" t="s">
        <v>72</v>
      </c>
      <c r="C599" t="s">
        <v>708</v>
      </c>
      <c r="D599">
        <v>2025</v>
      </c>
      <c r="E599" t="s">
        <v>584</v>
      </c>
      <c r="F599" t="s">
        <v>709</v>
      </c>
      <c r="G599" t="s">
        <v>201</v>
      </c>
      <c r="H599" t="str">
        <f>_xlfn.TEXTJOIN(" ",1,[1]!Licencje[[#This Row],[Nazwisko]],[1]!Licencje[[#This Row],[Imię]])</f>
        <v>GUTOWSKI Wojciech</v>
      </c>
      <c r="I599" s="16">
        <v>37913</v>
      </c>
      <c r="J599" t="s">
        <v>11</v>
      </c>
      <c r="L599" t="s">
        <v>982</v>
      </c>
      <c r="N599" t="s">
        <v>1507</v>
      </c>
    </row>
    <row r="600" spans="1:14" x14ac:dyDescent="0.25">
      <c r="A600" t="str">
        <f>Licencje[[#This Row],[Kolumna1]]</f>
        <v>KUDŁA Patryk</v>
      </c>
      <c r="B600" t="s">
        <v>72</v>
      </c>
      <c r="C600" t="s">
        <v>710</v>
      </c>
      <c r="D600">
        <v>2025</v>
      </c>
      <c r="E600" t="s">
        <v>193</v>
      </c>
      <c r="F600" t="s">
        <v>711</v>
      </c>
      <c r="G600" t="s">
        <v>165</v>
      </c>
      <c r="H600" t="str">
        <f>_xlfn.TEXTJOIN(" ",1,[1]!Licencje[[#This Row],[Nazwisko]],[1]!Licencje[[#This Row],[Imię]])</f>
        <v>KUDŁA Patryk</v>
      </c>
      <c r="I600" s="16">
        <v>39189</v>
      </c>
      <c r="J600" t="s">
        <v>14</v>
      </c>
      <c r="K600" t="s">
        <v>1258</v>
      </c>
      <c r="L600" t="s">
        <v>453</v>
      </c>
      <c r="M600" t="s">
        <v>566</v>
      </c>
      <c r="N600" t="s">
        <v>151</v>
      </c>
    </row>
    <row r="601" spans="1:14" x14ac:dyDescent="0.25">
      <c r="A601" t="str">
        <f>Licencje[[#This Row],[Kolumna1]]</f>
        <v>KUBIN Liwia</v>
      </c>
      <c r="B601" t="s">
        <v>65</v>
      </c>
      <c r="C601" t="s">
        <v>712</v>
      </c>
      <c r="D601">
        <v>2025</v>
      </c>
      <c r="E601" t="s">
        <v>336</v>
      </c>
      <c r="F601" t="s">
        <v>713</v>
      </c>
      <c r="G601" t="s">
        <v>714</v>
      </c>
      <c r="H601" t="str">
        <f>_xlfn.TEXTJOIN(" ",1,[1]!Licencje[[#This Row],[Nazwisko]],[1]!Licencje[[#This Row],[Imię]])</f>
        <v>KUBIN Liwia</v>
      </c>
      <c r="I601" s="16">
        <v>38241</v>
      </c>
      <c r="J601" t="s">
        <v>6</v>
      </c>
      <c r="K601" t="s">
        <v>533</v>
      </c>
      <c r="L601" t="s">
        <v>260</v>
      </c>
      <c r="M601" t="s">
        <v>533</v>
      </c>
      <c r="N601" t="s">
        <v>262</v>
      </c>
    </row>
    <row r="602" spans="1:14" x14ac:dyDescent="0.25">
      <c r="A602" t="str">
        <f>Licencje[[#This Row],[Kolumna1]]</f>
        <v>KUBIN Ireneusz</v>
      </c>
      <c r="B602" t="s">
        <v>72</v>
      </c>
      <c r="C602" t="s">
        <v>715</v>
      </c>
      <c r="D602">
        <v>2025</v>
      </c>
      <c r="E602" t="s">
        <v>122</v>
      </c>
      <c r="F602" t="s">
        <v>713</v>
      </c>
      <c r="G602" t="s">
        <v>716</v>
      </c>
      <c r="H602" t="str">
        <f>_xlfn.TEXTJOIN(" ",1,[1]!Licencje[[#This Row],[Nazwisko]],[1]!Licencje[[#This Row],[Imię]])</f>
        <v>KUBIN Ireneusz</v>
      </c>
      <c r="I602" s="16">
        <v>26335</v>
      </c>
      <c r="J602" t="s">
        <v>6</v>
      </c>
      <c r="N602" t="s">
        <v>231</v>
      </c>
    </row>
    <row r="603" spans="1:14" x14ac:dyDescent="0.25">
      <c r="A603" t="str">
        <f>Licencje[[#This Row],[Kolumna1]]</f>
        <v>GRZYWIŃSKA Julia</v>
      </c>
      <c r="B603" t="s">
        <v>65</v>
      </c>
      <c r="C603" t="s">
        <v>720</v>
      </c>
      <c r="D603">
        <v>2025</v>
      </c>
      <c r="E603" t="s">
        <v>193</v>
      </c>
      <c r="F603" t="s">
        <v>718</v>
      </c>
      <c r="G603" t="s">
        <v>161</v>
      </c>
      <c r="H603" t="str">
        <f>_xlfn.TEXTJOIN(" ",1,[1]!Licencje[[#This Row],[Nazwisko]],[1]!Licencje[[#This Row],[Imię]])</f>
        <v>GRZYWIŃSKA Julia</v>
      </c>
      <c r="I603" s="16">
        <v>38974</v>
      </c>
      <c r="J603" t="s">
        <v>4</v>
      </c>
      <c r="K603" t="s">
        <v>745</v>
      </c>
      <c r="L603" t="s">
        <v>528</v>
      </c>
      <c r="M603" t="s">
        <v>92</v>
      </c>
      <c r="N603" t="s">
        <v>93</v>
      </c>
    </row>
    <row r="604" spans="1:14" x14ac:dyDescent="0.25">
      <c r="A604" t="str">
        <f>Licencje[[#This Row],[Kolumna1]]</f>
        <v>BRAUN Zofia</v>
      </c>
      <c r="B604" t="s">
        <v>65</v>
      </c>
      <c r="C604" t="s">
        <v>722</v>
      </c>
      <c r="D604">
        <v>2025</v>
      </c>
      <c r="E604" t="s">
        <v>193</v>
      </c>
      <c r="F604" t="s">
        <v>717</v>
      </c>
      <c r="G604" t="s">
        <v>169</v>
      </c>
      <c r="H604" t="str">
        <f>_xlfn.TEXTJOIN(" ",1,[1]!Licencje[[#This Row],[Nazwisko]],[1]!Licencje[[#This Row],[Imię]])</f>
        <v>BRAUN Zofia</v>
      </c>
      <c r="I604" s="16">
        <v>39128</v>
      </c>
      <c r="J604" t="s">
        <v>4</v>
      </c>
      <c r="K604" t="s">
        <v>977</v>
      </c>
      <c r="L604" t="s">
        <v>528</v>
      </c>
      <c r="M604" t="s">
        <v>314</v>
      </c>
      <c r="N604" t="s">
        <v>420</v>
      </c>
    </row>
    <row r="605" spans="1:14" x14ac:dyDescent="0.25">
      <c r="A605" t="str">
        <f>Licencje[[#This Row],[Kolumna1]]</f>
        <v>STADNICKI Jerzy</v>
      </c>
      <c r="B605" t="s">
        <v>72</v>
      </c>
      <c r="C605" t="s">
        <v>723</v>
      </c>
      <c r="D605">
        <v>2025</v>
      </c>
      <c r="E605" t="s">
        <v>70</v>
      </c>
      <c r="F605" t="s">
        <v>724</v>
      </c>
      <c r="G605" t="s">
        <v>557</v>
      </c>
      <c r="H605" t="str">
        <f>_xlfn.TEXTJOIN(" ",1,[1]!Licencje[[#This Row],[Nazwisko]],[1]!Licencje[[#This Row],[Imię]])</f>
        <v>STADNICKI Jerzy</v>
      </c>
      <c r="I605" s="16">
        <v>38576</v>
      </c>
      <c r="J605" t="s">
        <v>4</v>
      </c>
      <c r="K605" t="s">
        <v>1074</v>
      </c>
      <c r="L605" t="s">
        <v>528</v>
      </c>
      <c r="M605" t="s">
        <v>751</v>
      </c>
      <c r="N605" t="s">
        <v>1594</v>
      </c>
    </row>
    <row r="606" spans="1:14" x14ac:dyDescent="0.25">
      <c r="A606" t="str">
        <f>Licencje[[#This Row],[Kolumna1]]</f>
        <v>CZYSZCZOŃ Magdalena</v>
      </c>
      <c r="B606" t="s">
        <v>65</v>
      </c>
      <c r="C606" t="s">
        <v>727</v>
      </c>
      <c r="D606">
        <v>2025</v>
      </c>
      <c r="E606" t="s">
        <v>122</v>
      </c>
      <c r="F606" t="s">
        <v>728</v>
      </c>
      <c r="G606" t="s">
        <v>200</v>
      </c>
      <c r="H606" t="str">
        <f>_xlfn.TEXTJOIN(" ",1,[1]!Licencje[[#This Row],[Nazwisko]],[1]!Licencje[[#This Row],[Imię]])</f>
        <v>CZYSZCZOŃ Magdalena</v>
      </c>
      <c r="I606" s="16">
        <v>34762</v>
      </c>
      <c r="J606" t="s">
        <v>9</v>
      </c>
      <c r="L606" t="s">
        <v>192</v>
      </c>
      <c r="M606" t="s">
        <v>666</v>
      </c>
      <c r="N606" t="s">
        <v>1594</v>
      </c>
    </row>
    <row r="607" spans="1:14" x14ac:dyDescent="0.25">
      <c r="A607" t="str">
        <f>Licencje[[#This Row],[Kolumna1]]</f>
        <v>KANIA Marek</v>
      </c>
      <c r="B607" t="s">
        <v>72</v>
      </c>
      <c r="C607" t="s">
        <v>729</v>
      </c>
      <c r="D607">
        <v>2025</v>
      </c>
      <c r="E607" t="s">
        <v>122</v>
      </c>
      <c r="F607" t="s">
        <v>442</v>
      </c>
      <c r="G607" t="s">
        <v>601</v>
      </c>
      <c r="H607" t="str">
        <f>_xlfn.TEXTJOIN(" ",1,[1]!Licencje[[#This Row],[Nazwisko]],[1]!Licencje[[#This Row],[Imię]])</f>
        <v>KANIA Marek</v>
      </c>
      <c r="I607" s="16">
        <v>36252</v>
      </c>
      <c r="J607" t="s">
        <v>204</v>
      </c>
      <c r="L607" t="s">
        <v>399</v>
      </c>
    </row>
    <row r="608" spans="1:14" x14ac:dyDescent="0.25">
      <c r="A608" t="str">
        <f>Licencje[[#This Row],[Kolumna1]]</f>
        <v>KANIA Mateusz</v>
      </c>
      <c r="B608" t="s">
        <v>72</v>
      </c>
      <c r="C608" t="s">
        <v>730</v>
      </c>
      <c r="D608">
        <v>2025</v>
      </c>
      <c r="E608" t="s">
        <v>122</v>
      </c>
      <c r="F608" t="s">
        <v>442</v>
      </c>
      <c r="G608" t="s">
        <v>134</v>
      </c>
      <c r="H608" t="str">
        <f>_xlfn.TEXTJOIN(" ",1,[1]!Licencje[[#This Row],[Nazwisko]],[1]!Licencje[[#This Row],[Imię]])</f>
        <v>KANIA Mateusz</v>
      </c>
      <c r="I608" s="16">
        <v>35883</v>
      </c>
      <c r="J608" t="s">
        <v>204</v>
      </c>
      <c r="L608" t="s">
        <v>205</v>
      </c>
    </row>
    <row r="609" spans="1:12" x14ac:dyDescent="0.25">
      <c r="A609" t="str">
        <f>Licencje[[#This Row],[Kolumna1]]</f>
        <v>KANIA Maria</v>
      </c>
      <c r="B609" t="s">
        <v>65</v>
      </c>
      <c r="C609" t="s">
        <v>1826</v>
      </c>
      <c r="D609">
        <v>2025</v>
      </c>
      <c r="E609" t="s">
        <v>122</v>
      </c>
      <c r="F609" t="s">
        <v>442</v>
      </c>
      <c r="G609" t="s">
        <v>292</v>
      </c>
      <c r="H609" t="str">
        <f>_xlfn.TEXTJOIN(" ",1,[1]!Licencje[[#This Row],[Nazwisko]],[1]!Licencje[[#This Row],[Imię]])</f>
        <v>KANIA Maria</v>
      </c>
      <c r="I609" s="16">
        <v>36751</v>
      </c>
      <c r="J609" t="s">
        <v>204</v>
      </c>
      <c r="L609" t="s">
        <v>205</v>
      </c>
    </row>
    <row r="610" spans="1:12" x14ac:dyDescent="0.25">
      <c r="A610" t="str">
        <f>Licencje[[#This Row],[Kolumna1]]</f>
        <v>PALUCH Martyna</v>
      </c>
      <c r="B610" t="s">
        <v>65</v>
      </c>
      <c r="C610" t="s">
        <v>733</v>
      </c>
      <c r="D610">
        <v>2025</v>
      </c>
      <c r="E610" t="s">
        <v>70</v>
      </c>
      <c r="F610" t="s">
        <v>734</v>
      </c>
      <c r="G610" t="s">
        <v>170</v>
      </c>
      <c r="H610" t="str">
        <f>_xlfn.TEXTJOIN(" ",1,[1]!Licencje[[#This Row],[Nazwisko]],[1]!Licencje[[#This Row],[Imię]])</f>
        <v>PALUCH Martyna</v>
      </c>
      <c r="I610" s="16">
        <v>38875</v>
      </c>
      <c r="J610" t="s">
        <v>11</v>
      </c>
      <c r="K610" t="s">
        <v>1013</v>
      </c>
      <c r="L610" t="s">
        <v>982</v>
      </c>
    </row>
    <row r="611" spans="1:12" x14ac:dyDescent="0.25">
      <c r="A611" t="str">
        <f>Licencje[[#This Row],[Kolumna1]]</f>
        <v>RZEPKA Maksymilian</v>
      </c>
      <c r="B611" t="s">
        <v>72</v>
      </c>
      <c r="C611" t="s">
        <v>735</v>
      </c>
      <c r="D611">
        <v>2025</v>
      </c>
      <c r="E611" t="s">
        <v>584</v>
      </c>
      <c r="F611" t="s">
        <v>736</v>
      </c>
      <c r="G611" t="s">
        <v>435</v>
      </c>
      <c r="H611" t="str">
        <f>_xlfn.TEXTJOIN(" ",1,[1]!Licencje[[#This Row],[Nazwisko]],[1]!Licencje[[#This Row],[Imię]])</f>
        <v>RZEPKA Maksymilian</v>
      </c>
      <c r="I611" s="16">
        <v>37852</v>
      </c>
      <c r="J611" t="s">
        <v>6</v>
      </c>
      <c r="K611" t="s">
        <v>737</v>
      </c>
      <c r="L611" t="s">
        <v>260</v>
      </c>
    </row>
    <row r="612" spans="1:12" x14ac:dyDescent="0.25">
      <c r="A612" t="str">
        <f>Licencje[[#This Row],[Kolumna1]]</f>
        <v>CHOJECKI MICHAŁ</v>
      </c>
      <c r="B612" t="s">
        <v>72</v>
      </c>
      <c r="C612" t="s">
        <v>1514</v>
      </c>
      <c r="D612">
        <v>2025</v>
      </c>
      <c r="E612" t="s">
        <v>122</v>
      </c>
      <c r="F612" t="s">
        <v>1515</v>
      </c>
      <c r="G612" t="s">
        <v>1516</v>
      </c>
      <c r="H612" t="str">
        <f>_xlfn.TEXTJOIN(" ",1,[1]!Licencje[[#This Row],[Nazwisko]],[1]!Licencje[[#This Row],[Imię]])</f>
        <v>CHOJECKI MICHAŁ</v>
      </c>
      <c r="I612" s="16">
        <v>27199</v>
      </c>
      <c r="J612" t="s">
        <v>12</v>
      </c>
      <c r="L612" t="s">
        <v>600</v>
      </c>
    </row>
    <row r="613" spans="1:12" x14ac:dyDescent="0.25">
      <c r="A613" t="str">
        <f>Licencje[[#This Row],[Kolumna1]]</f>
        <v>JANKO-MIELCARSKA Ewa</v>
      </c>
      <c r="B613" t="s">
        <v>65</v>
      </c>
      <c r="C613" t="s">
        <v>738</v>
      </c>
      <c r="D613">
        <v>2025</v>
      </c>
      <c r="E613" t="s">
        <v>122</v>
      </c>
      <c r="F613" t="s">
        <v>739</v>
      </c>
      <c r="G613" t="s">
        <v>178</v>
      </c>
      <c r="H613" t="str">
        <f>_xlfn.TEXTJOIN(" ",1,[1]!Licencje[[#This Row],[Nazwisko]],[1]!Licencje[[#This Row],[Imię]])</f>
        <v>JANKO-MIELCARSKA Ewa</v>
      </c>
      <c r="I613" s="16">
        <v>21494</v>
      </c>
      <c r="J613" t="s">
        <v>12</v>
      </c>
      <c r="L613" t="s">
        <v>600</v>
      </c>
    </row>
    <row r="614" spans="1:12" x14ac:dyDescent="0.25">
      <c r="A614" t="str">
        <f>Licencje[[#This Row],[Kolumna1]]</f>
        <v>SUROWIEC Piotr</v>
      </c>
      <c r="B614" t="s">
        <v>72</v>
      </c>
      <c r="C614" t="s">
        <v>1612</v>
      </c>
      <c r="D614">
        <v>2025</v>
      </c>
      <c r="E614" t="s">
        <v>122</v>
      </c>
      <c r="F614" t="s">
        <v>247</v>
      </c>
      <c r="G614" t="s">
        <v>194</v>
      </c>
      <c r="H614" t="str">
        <f>_xlfn.TEXTJOIN(" ",1,[1]!Licencje[[#This Row],[Nazwisko]],[1]!Licencje[[#This Row],[Imię]])</f>
        <v>SUROWIEC Piotr</v>
      </c>
      <c r="I614" s="16">
        <v>23583</v>
      </c>
      <c r="J614" t="s">
        <v>12</v>
      </c>
      <c r="L614" t="s">
        <v>600</v>
      </c>
    </row>
    <row r="615" spans="1:12" x14ac:dyDescent="0.25">
      <c r="A615" t="str">
        <f>Licencje[[#This Row],[Kolumna1]]</f>
        <v>FIAŁKOWSKI Kajetan</v>
      </c>
      <c r="B615" t="s">
        <v>72</v>
      </c>
      <c r="C615" t="s">
        <v>1517</v>
      </c>
      <c r="D615">
        <v>2025</v>
      </c>
      <c r="E615" t="s">
        <v>584</v>
      </c>
      <c r="F615" t="s">
        <v>1518</v>
      </c>
      <c r="G615" t="s">
        <v>894</v>
      </c>
      <c r="H615" t="str">
        <f>_xlfn.TEXTJOIN(" ",1,[1]!Licencje[[#This Row],[Nazwisko]],[1]!Licencje[[#This Row],[Imię]])</f>
        <v>FIAŁKOWSKI Kajetan</v>
      </c>
      <c r="I615" s="16">
        <v>38098</v>
      </c>
      <c r="J615" t="s">
        <v>1506</v>
      </c>
      <c r="L615" t="s">
        <v>1507</v>
      </c>
    </row>
    <row r="616" spans="1:12" x14ac:dyDescent="0.25">
      <c r="A616" t="str">
        <f>Licencje[[#This Row],[Kolumna1]]</f>
        <v>KOSTRZEWA Kamil</v>
      </c>
      <c r="B616" t="s">
        <v>72</v>
      </c>
      <c r="C616" t="s">
        <v>1519</v>
      </c>
      <c r="D616">
        <v>2025</v>
      </c>
      <c r="E616" t="s">
        <v>525</v>
      </c>
      <c r="F616" t="s">
        <v>1104</v>
      </c>
      <c r="G616" t="s">
        <v>120</v>
      </c>
      <c r="H616" t="str">
        <f>_xlfn.TEXTJOIN(" ",1,[1]!Licencje[[#This Row],[Nazwisko]],[1]!Licencje[[#This Row],[Imię]])</f>
        <v>KOSTRZEWA Kamil</v>
      </c>
      <c r="I616" s="16">
        <v>37666</v>
      </c>
      <c r="J616" t="s">
        <v>1506</v>
      </c>
      <c r="L616" t="s">
        <v>1507</v>
      </c>
    </row>
    <row r="617" spans="1:12" x14ac:dyDescent="0.25">
      <c r="A617" t="str">
        <f>Licencje[[#This Row],[Kolumna1]]</f>
        <v>KRAJNIK Agata</v>
      </c>
      <c r="B617" t="s">
        <v>65</v>
      </c>
      <c r="C617" t="s">
        <v>1520</v>
      </c>
      <c r="D617">
        <v>2025</v>
      </c>
      <c r="E617" t="s">
        <v>122</v>
      </c>
      <c r="F617" t="s">
        <v>1521</v>
      </c>
      <c r="G617" t="s">
        <v>377</v>
      </c>
      <c r="H617" t="str">
        <f>_xlfn.TEXTJOIN(" ",1,[1]!Licencje[[#This Row],[Nazwisko]],[1]!Licencje[[#This Row],[Imię]])</f>
        <v>KRAJNIK Agata</v>
      </c>
      <c r="I617" s="16">
        <v>37099</v>
      </c>
      <c r="J617" t="s">
        <v>1506</v>
      </c>
      <c r="L617" t="s">
        <v>1507</v>
      </c>
    </row>
    <row r="618" spans="1:12" x14ac:dyDescent="0.25">
      <c r="A618" t="str">
        <f>Licencje[[#This Row],[Kolumna1]]</f>
        <v>RĘKAS Marta</v>
      </c>
      <c r="B618" t="s">
        <v>65</v>
      </c>
      <c r="C618" t="s">
        <v>1827</v>
      </c>
      <c r="D618">
        <v>2025</v>
      </c>
      <c r="E618" t="s">
        <v>584</v>
      </c>
      <c r="F618" t="s">
        <v>1828</v>
      </c>
      <c r="G618" t="s">
        <v>129</v>
      </c>
      <c r="H618" t="str">
        <f>_xlfn.TEXTJOIN(" ",1,[1]!Licencje[[#This Row],[Nazwisko]],[1]!Licencje[[#This Row],[Imię]])</f>
        <v>RĘKAS Marta</v>
      </c>
      <c r="I618" s="16">
        <v>37935</v>
      </c>
      <c r="J618" t="s">
        <v>1506</v>
      </c>
      <c r="L618" t="s">
        <v>1507</v>
      </c>
    </row>
    <row r="619" spans="1:12" x14ac:dyDescent="0.25">
      <c r="A619" t="str">
        <f>Licencje[[#This Row],[Kolumna1]]</f>
        <v>ZAKIERSKA Julia</v>
      </c>
      <c r="B619" t="s">
        <v>65</v>
      </c>
      <c r="C619" t="s">
        <v>1522</v>
      </c>
      <c r="D619">
        <v>2025</v>
      </c>
      <c r="E619" t="s">
        <v>122</v>
      </c>
      <c r="F619" t="s">
        <v>1523</v>
      </c>
      <c r="G619" t="s">
        <v>161</v>
      </c>
      <c r="H619" t="str">
        <f>_xlfn.TEXTJOIN(" ",1,[1]!Licencje[[#This Row],[Nazwisko]],[1]!Licencje[[#This Row],[Imię]])</f>
        <v>ZAKIERSKA Julia</v>
      </c>
      <c r="I619" s="16">
        <v>37088</v>
      </c>
      <c r="J619" t="s">
        <v>1506</v>
      </c>
      <c r="L619" t="s">
        <v>1507</v>
      </c>
    </row>
    <row r="620" spans="1:12" x14ac:dyDescent="0.25">
      <c r="A620" t="str">
        <f>Licencje[[#This Row],[Kolumna1]]</f>
        <v>ŻYTKO Małgorzata</v>
      </c>
      <c r="B620" t="s">
        <v>65</v>
      </c>
      <c r="C620" t="s">
        <v>740</v>
      </c>
      <c r="D620">
        <v>2025</v>
      </c>
      <c r="E620" t="s">
        <v>248</v>
      </c>
      <c r="F620" t="s">
        <v>372</v>
      </c>
      <c r="G620" t="s">
        <v>367</v>
      </c>
      <c r="H620" t="str">
        <f>_xlfn.TEXTJOIN(" ",1,[1]!Licencje[[#This Row],[Nazwisko]],[1]!Licencje[[#This Row],[Imię]])</f>
        <v>ŻYTKO Małgorzata</v>
      </c>
      <c r="I620" s="16">
        <v>39625</v>
      </c>
      <c r="J620" t="s">
        <v>1561</v>
      </c>
      <c r="K620" t="s">
        <v>566</v>
      </c>
      <c r="L620" t="s">
        <v>151</v>
      </c>
    </row>
    <row r="621" spans="1:12" x14ac:dyDescent="0.25">
      <c r="A621" t="str">
        <f>Licencje[[#This Row],[Kolumna1]]</f>
        <v>GĄSIENICA-ROJ Marcelina</v>
      </c>
      <c r="B621" t="s">
        <v>65</v>
      </c>
      <c r="C621" t="s">
        <v>741</v>
      </c>
      <c r="D621">
        <v>2025</v>
      </c>
      <c r="E621" t="s">
        <v>336</v>
      </c>
      <c r="F621" t="s">
        <v>742</v>
      </c>
      <c r="G621" t="s">
        <v>513</v>
      </c>
      <c r="H621" t="str">
        <f>_xlfn.TEXTJOIN(" ",1,[1]!Licencje[[#This Row],[Nazwisko]],[1]!Licencje[[#This Row],[Imię]])</f>
        <v>GĄSIENICA-ROJ Marcelina</v>
      </c>
      <c r="I621" s="16">
        <v>38490</v>
      </c>
      <c r="J621" t="s">
        <v>6</v>
      </c>
      <c r="K621" t="s">
        <v>533</v>
      </c>
      <c r="L621" t="s">
        <v>262</v>
      </c>
    </row>
    <row r="622" spans="1:12" x14ac:dyDescent="0.25">
      <c r="A622" t="str">
        <f>Licencje[[#This Row],[Kolumna1]]</f>
        <v>GAWRACZYŃSKA Anna</v>
      </c>
      <c r="B622" t="s">
        <v>65</v>
      </c>
      <c r="C622" t="s">
        <v>743</v>
      </c>
      <c r="D622">
        <v>2025</v>
      </c>
      <c r="E622" t="s">
        <v>122</v>
      </c>
      <c r="F622" t="s">
        <v>744</v>
      </c>
      <c r="G622" t="s">
        <v>71</v>
      </c>
      <c r="H622" t="str">
        <f>_xlfn.TEXTJOIN(" ",1,[1]!Licencje[[#This Row],[Nazwisko]],[1]!Licencje[[#This Row],[Imię]])</f>
        <v>GAWRACZYŃSKA Anna</v>
      </c>
      <c r="I622" s="16">
        <v>19754</v>
      </c>
      <c r="J622" t="s">
        <v>4</v>
      </c>
      <c r="L622" t="s">
        <v>231</v>
      </c>
    </row>
    <row r="623" spans="1:12" x14ac:dyDescent="0.25">
      <c r="A623" t="str">
        <f>Licencje[[#This Row],[Kolumna1]]</f>
        <v>SAKOWICZ Aleksander</v>
      </c>
      <c r="B623" t="s">
        <v>72</v>
      </c>
      <c r="C623" t="s">
        <v>746</v>
      </c>
      <c r="D623">
        <v>2025</v>
      </c>
      <c r="E623" t="s">
        <v>336</v>
      </c>
      <c r="F623" t="s">
        <v>99</v>
      </c>
      <c r="G623" t="s">
        <v>108</v>
      </c>
      <c r="H623" t="str">
        <f>_xlfn.TEXTJOIN(" ",1,[1]!Licencje[[#This Row],[Nazwisko]],[1]!Licencje[[#This Row],[Imię]])</f>
        <v>SAKOWICZ Aleksander</v>
      </c>
      <c r="I623" s="16">
        <v>38382</v>
      </c>
      <c r="J623" t="s">
        <v>91</v>
      </c>
      <c r="K623" t="s">
        <v>92</v>
      </c>
      <c r="L623" t="s">
        <v>93</v>
      </c>
    </row>
    <row r="624" spans="1:12" x14ac:dyDescent="0.25">
      <c r="A624" t="str">
        <f>Licencje[[#This Row],[Kolumna1]]</f>
        <v>GÓRKA Martyna</v>
      </c>
      <c r="B624" t="s">
        <v>65</v>
      </c>
      <c r="C624" t="s">
        <v>747</v>
      </c>
      <c r="D624">
        <v>2025</v>
      </c>
      <c r="E624" t="s">
        <v>248</v>
      </c>
      <c r="F624" t="s">
        <v>748</v>
      </c>
      <c r="G624" t="s">
        <v>170</v>
      </c>
      <c r="H624" t="str">
        <f>_xlfn.TEXTJOIN(" ",1,[1]!Licencje[[#This Row],[Nazwisko]],[1]!Licencje[[#This Row],[Imię]])</f>
        <v>GÓRKA Martyna</v>
      </c>
      <c r="I624" s="16">
        <v>39566</v>
      </c>
      <c r="J624" t="s">
        <v>278</v>
      </c>
      <c r="K624" t="s">
        <v>314</v>
      </c>
      <c r="L624" t="s">
        <v>420</v>
      </c>
    </row>
    <row r="625" spans="1:12" x14ac:dyDescent="0.25">
      <c r="A625" t="str">
        <f>Licencje[[#This Row],[Kolumna1]]</f>
        <v>DĘBIŃSKI Bartosz</v>
      </c>
      <c r="B625" t="s">
        <v>72</v>
      </c>
      <c r="C625" t="s">
        <v>749</v>
      </c>
      <c r="D625">
        <v>2025</v>
      </c>
      <c r="E625" t="s">
        <v>193</v>
      </c>
      <c r="F625" t="s">
        <v>750</v>
      </c>
      <c r="G625" t="s">
        <v>225</v>
      </c>
      <c r="H625" t="str">
        <f>_xlfn.TEXTJOIN(" ",1,[1]!Licencje[[#This Row],[Nazwisko]],[1]!Licencje[[#This Row],[Imię]])</f>
        <v>DĘBIŃSKI Bartosz</v>
      </c>
      <c r="I625" s="16">
        <v>39083</v>
      </c>
      <c r="J625" t="s">
        <v>319</v>
      </c>
      <c r="K625" t="s">
        <v>751</v>
      </c>
      <c r="L625" t="s">
        <v>1594</v>
      </c>
    </row>
    <row r="626" spans="1:12" x14ac:dyDescent="0.25">
      <c r="A626" t="str">
        <f>Licencje[[#This Row],[Kolumna1]]</f>
        <v>HYJEK Filip</v>
      </c>
      <c r="B626" t="s">
        <v>72</v>
      </c>
      <c r="C626" t="s">
        <v>752</v>
      </c>
      <c r="D626">
        <v>2025</v>
      </c>
      <c r="E626" t="s">
        <v>136</v>
      </c>
      <c r="F626" t="s">
        <v>665</v>
      </c>
      <c r="G626" t="s">
        <v>103</v>
      </c>
      <c r="H626" t="str">
        <f>_xlfn.TEXTJOIN(" ",1,[1]!Licencje[[#This Row],[Nazwisko]],[1]!Licencje[[#This Row],[Imię]])</f>
        <v>HYJEK Filip</v>
      </c>
      <c r="I626" s="16">
        <v>40021</v>
      </c>
      <c r="J626" t="s">
        <v>319</v>
      </c>
      <c r="K626" t="s">
        <v>666</v>
      </c>
      <c r="L626" t="s">
        <v>1594</v>
      </c>
    </row>
    <row r="627" spans="1:12" x14ac:dyDescent="0.25">
      <c r="A627" t="str">
        <f>Licencje[[#This Row],[Kolumna1]]</f>
        <v/>
      </c>
      <c r="H627" t="str">
        <f>_xlfn.TEXTJOIN(" ",1,[1]!Licencje[[#This Row],[Nazwisko]],[1]!Licencje[[#This Row],[Imię]])</f>
        <v/>
      </c>
      <c r="I627" s="16"/>
    </row>
    <row r="628" spans="1:12" x14ac:dyDescent="0.25">
      <c r="A628" t="str">
        <f>Licencje[[#This Row],[Kolumna1]]</f>
        <v/>
      </c>
      <c r="H628" t="str">
        <f>_xlfn.TEXTJOIN(" ",1,[1]!Licencje[[#This Row],[Nazwisko]],[1]!Licencje[[#This Row],[Imię]])</f>
        <v/>
      </c>
      <c r="I628" s="16"/>
    </row>
    <row r="629" spans="1:12" x14ac:dyDescent="0.25">
      <c r="A629" t="str">
        <f>Licencje[[#This Row],[Kolumna1]]</f>
        <v/>
      </c>
      <c r="H629" t="str">
        <f>_xlfn.TEXTJOIN(" ",1,[1]!Licencje[[#This Row],[Nazwisko]],[1]!Licencje[[#This Row],[Imię]])</f>
        <v/>
      </c>
      <c r="I629" s="16"/>
    </row>
    <row r="630" spans="1:12" x14ac:dyDescent="0.25">
      <c r="A630" t="str">
        <f>Licencje[[#This Row],[Kolumna1]]</f>
        <v/>
      </c>
      <c r="H630" t="str">
        <f>_xlfn.TEXTJOIN(" ",1,[1]!Licencje[[#This Row],[Nazwisko]],[1]!Licencje[[#This Row],[Imię]])</f>
        <v/>
      </c>
      <c r="I630" s="16"/>
    </row>
    <row r="631" spans="1:12" x14ac:dyDescent="0.25">
      <c r="A631" t="str">
        <f>Licencje[[#This Row],[Kolumna1]]</f>
        <v/>
      </c>
      <c r="H631" t="str">
        <f>_xlfn.TEXTJOIN(" ",1,[1]!Licencje[[#This Row],[Nazwisko]],[1]!Licencje[[#This Row],[Imię]])</f>
        <v/>
      </c>
      <c r="I631" s="16"/>
    </row>
    <row r="632" spans="1:12" x14ac:dyDescent="0.25">
      <c r="A632" t="str">
        <f>Licencje[[#This Row],[Kolumna1]]</f>
        <v/>
      </c>
      <c r="H632" t="str">
        <f>_xlfn.TEXTJOIN(" ",1,[1]!Licencje[[#This Row],[Nazwisko]],[1]!Licencje[[#This Row],[Imię]])</f>
        <v/>
      </c>
      <c r="I632" s="16"/>
    </row>
    <row r="633" spans="1:12" x14ac:dyDescent="0.25">
      <c r="A633" t="str">
        <f>Licencje[[#This Row],[Kolumna1]]</f>
        <v/>
      </c>
      <c r="H633" t="str">
        <f>_xlfn.TEXTJOIN(" ",1,[1]!Licencje[[#This Row],[Nazwisko]],[1]!Licencje[[#This Row],[Imię]])</f>
        <v/>
      </c>
      <c r="I633" s="16"/>
    </row>
    <row r="634" spans="1:12" x14ac:dyDescent="0.25">
      <c r="A634" t="str">
        <f>Licencje[[#This Row],[Kolumna1]]</f>
        <v/>
      </c>
      <c r="H634" t="str">
        <f>_xlfn.TEXTJOIN(" ",1,[1]!Licencje[[#This Row],[Nazwisko]],[1]!Licencje[[#This Row],[Imię]])</f>
        <v/>
      </c>
      <c r="I634" s="16"/>
    </row>
    <row r="635" spans="1:12" x14ac:dyDescent="0.25">
      <c r="A635" t="str">
        <f>Licencje[[#This Row],[Kolumna1]]</f>
        <v/>
      </c>
      <c r="H635" t="str">
        <f>_xlfn.TEXTJOIN(" ",1,[1]!Licencje[[#This Row],[Nazwisko]],[1]!Licencje[[#This Row],[Imię]])</f>
        <v/>
      </c>
      <c r="I635" s="16"/>
    </row>
    <row r="636" spans="1:12" x14ac:dyDescent="0.25">
      <c r="A636" t="str">
        <f>Licencje[[#This Row],[Kolumna1]]</f>
        <v/>
      </c>
      <c r="H636" t="str">
        <f>_xlfn.TEXTJOIN(" ",1,[1]!Licencje[[#This Row],[Nazwisko]],[1]!Licencje[[#This Row],[Imię]])</f>
        <v/>
      </c>
      <c r="I636" s="16"/>
    </row>
    <row r="637" spans="1:12" x14ac:dyDescent="0.25">
      <c r="A637" t="str">
        <f>Licencje[[#This Row],[Kolumna1]]</f>
        <v/>
      </c>
      <c r="H637" t="str">
        <f>_xlfn.TEXTJOIN(" ",1,[1]!Licencje[[#This Row],[Nazwisko]],[1]!Licencje[[#This Row],[Imię]])</f>
        <v/>
      </c>
      <c r="I637" s="16"/>
    </row>
    <row r="638" spans="1:12" x14ac:dyDescent="0.25">
      <c r="A638" t="str">
        <f>Licencje[[#This Row],[Kolumna1]]</f>
        <v/>
      </c>
      <c r="H638" t="str">
        <f>_xlfn.TEXTJOIN(" ",1,[1]!Licencje[[#This Row],[Nazwisko]],[1]!Licencje[[#This Row],[Imię]])</f>
        <v/>
      </c>
      <c r="I638" s="16"/>
    </row>
    <row r="639" spans="1:12" x14ac:dyDescent="0.25">
      <c r="A639" t="str">
        <f>Licencje[[#This Row],[Kolumna1]]</f>
        <v/>
      </c>
      <c r="H639" t="str">
        <f>_xlfn.TEXTJOIN(" ",1,[1]!Licencje[[#This Row],[Nazwisko]],[1]!Licencje[[#This Row],[Imię]])</f>
        <v/>
      </c>
      <c r="I639" s="16"/>
    </row>
    <row r="640" spans="1:12" x14ac:dyDescent="0.25">
      <c r="A640" t="str">
        <f>Licencje[[#This Row],[Kolumna1]]</f>
        <v/>
      </c>
      <c r="H640" t="str">
        <f>_xlfn.TEXTJOIN(" ",1,[1]!Licencje[[#This Row],[Nazwisko]],[1]!Licencje[[#This Row],[Imię]])</f>
        <v/>
      </c>
      <c r="I640" s="16"/>
    </row>
    <row r="641" spans="1:9" x14ac:dyDescent="0.25">
      <c r="A641" t="str">
        <f>Licencje[[#This Row],[Kolumna1]]</f>
        <v/>
      </c>
      <c r="H641" t="str">
        <f>_xlfn.TEXTJOIN(" ",1,[1]!Licencje[[#This Row],[Nazwisko]],[1]!Licencje[[#This Row],[Imię]])</f>
        <v/>
      </c>
      <c r="I641" s="16"/>
    </row>
    <row r="642" spans="1:9" x14ac:dyDescent="0.25">
      <c r="A642" t="str">
        <f>Licencje[[#This Row],[Kolumna1]]</f>
        <v/>
      </c>
      <c r="H642" t="str">
        <f>_xlfn.TEXTJOIN(" ",1,[1]!Licencje[[#This Row],[Nazwisko]],[1]!Licencje[[#This Row],[Imię]])</f>
        <v/>
      </c>
      <c r="I642" s="16"/>
    </row>
    <row r="643" spans="1:9" x14ac:dyDescent="0.25">
      <c r="A643" t="str">
        <f>Licencje[[#This Row],[Kolumna1]]</f>
        <v/>
      </c>
      <c r="H643" t="str">
        <f>_xlfn.TEXTJOIN(" ",1,[1]!Licencje[[#This Row],[Nazwisko]],[1]!Licencje[[#This Row],[Imię]])</f>
        <v/>
      </c>
      <c r="I643" s="16"/>
    </row>
    <row r="644" spans="1:9" x14ac:dyDescent="0.25">
      <c r="A644" t="str">
        <f>Licencje[[#This Row],[Kolumna1]]</f>
        <v/>
      </c>
      <c r="H644" t="str">
        <f>_xlfn.TEXTJOIN(" ",1,[1]!Licencje[[#This Row],[Nazwisko]],[1]!Licencje[[#This Row],[Imię]])</f>
        <v/>
      </c>
      <c r="I644" s="16"/>
    </row>
    <row r="645" spans="1:9" x14ac:dyDescent="0.25">
      <c r="A645" t="str">
        <f>Licencje[[#This Row],[Kolumna1]]</f>
        <v/>
      </c>
      <c r="H645" t="str">
        <f>_xlfn.TEXTJOIN(" ",1,[1]!Licencje[[#This Row],[Nazwisko]],[1]!Licencje[[#This Row],[Imię]])</f>
        <v/>
      </c>
      <c r="I645" s="16"/>
    </row>
    <row r="646" spans="1:9" x14ac:dyDescent="0.25">
      <c r="A646" t="str">
        <f>Licencje[[#This Row],[Kolumna1]]</f>
        <v/>
      </c>
      <c r="H646" t="str">
        <f>_xlfn.TEXTJOIN(" ",1,[1]!Licencje[[#This Row],[Nazwisko]],[1]!Licencje[[#This Row],[Imię]])</f>
        <v/>
      </c>
      <c r="I646" s="16"/>
    </row>
    <row r="647" spans="1:9" x14ac:dyDescent="0.25">
      <c r="A647" t="str">
        <f>Licencje[[#This Row],[Kolumna1]]</f>
        <v/>
      </c>
      <c r="H647" t="str">
        <f>_xlfn.TEXTJOIN(" ",1,[1]!Licencje[[#This Row],[Nazwisko]],[1]!Licencje[[#This Row],[Imię]])</f>
        <v/>
      </c>
      <c r="I647" s="16"/>
    </row>
    <row r="648" spans="1:9" x14ac:dyDescent="0.25">
      <c r="A648" t="str">
        <f>Licencje[[#This Row],[Kolumna1]]</f>
        <v/>
      </c>
      <c r="H648" t="str">
        <f>_xlfn.TEXTJOIN(" ",1,[1]!Licencje[[#This Row],[Nazwisko]],[1]!Licencje[[#This Row],[Imię]])</f>
        <v/>
      </c>
      <c r="I648" s="16"/>
    </row>
    <row r="649" spans="1:9" x14ac:dyDescent="0.25">
      <c r="A649" t="str">
        <f>Licencje[[#This Row],[Kolumna1]]</f>
        <v/>
      </c>
      <c r="H649" t="str">
        <f>_xlfn.TEXTJOIN(" ",1,[1]!Licencje[[#This Row],[Nazwisko]],[1]!Licencje[[#This Row],[Imię]])</f>
        <v/>
      </c>
      <c r="I649" s="16"/>
    </row>
    <row r="650" spans="1:9" x14ac:dyDescent="0.25">
      <c r="A650" t="str">
        <f>Licencje[[#This Row],[Kolumna1]]</f>
        <v/>
      </c>
      <c r="H650" t="str">
        <f>_xlfn.TEXTJOIN(" ",1,[1]!Licencje[[#This Row],[Nazwisko]],[1]!Licencje[[#This Row],[Imię]])</f>
        <v/>
      </c>
      <c r="I650" s="16"/>
    </row>
    <row r="651" spans="1:9" x14ac:dyDescent="0.25">
      <c r="A651" t="str">
        <f>Licencje[[#This Row],[Kolumna1]]</f>
        <v/>
      </c>
      <c r="H651" t="str">
        <f>_xlfn.TEXTJOIN(" ",1,[1]!Licencje[[#This Row],[Nazwisko]],[1]!Licencje[[#This Row],[Imię]])</f>
        <v/>
      </c>
      <c r="I651" s="16"/>
    </row>
    <row r="652" spans="1:9" x14ac:dyDescent="0.25">
      <c r="A652" t="str">
        <f>Licencje[[#This Row],[Kolumna1]]</f>
        <v/>
      </c>
      <c r="H652" t="str">
        <f>_xlfn.TEXTJOIN(" ",1,[1]!Licencje[[#This Row],[Nazwisko]],[1]!Licencje[[#This Row],[Imię]])</f>
        <v/>
      </c>
      <c r="I652" s="16"/>
    </row>
    <row r="653" spans="1:9" x14ac:dyDescent="0.25">
      <c r="A653" t="str">
        <f>Licencje[[#This Row],[Kolumna1]]</f>
        <v/>
      </c>
      <c r="H653" t="str">
        <f>_xlfn.TEXTJOIN(" ",1,[1]!Licencje[[#This Row],[Nazwisko]],[1]!Licencje[[#This Row],[Imię]])</f>
        <v/>
      </c>
      <c r="I653" s="16"/>
    </row>
    <row r="654" spans="1:9" x14ac:dyDescent="0.25">
      <c r="A654" t="str">
        <f>Licencje[[#This Row],[Kolumna1]]</f>
        <v/>
      </c>
      <c r="H654" t="str">
        <f>_xlfn.TEXTJOIN(" ",1,[1]!Licencje[[#This Row],[Nazwisko]],[1]!Licencje[[#This Row],[Imię]])</f>
        <v/>
      </c>
      <c r="I654" s="16"/>
    </row>
    <row r="655" spans="1:9" x14ac:dyDescent="0.25">
      <c r="A655" t="str">
        <f>Licencje[[#This Row],[Kolumna1]]</f>
        <v/>
      </c>
      <c r="H655" t="str">
        <f>_xlfn.TEXTJOIN(" ",1,[1]!Licencje[[#This Row],[Nazwisko]],[1]!Licencje[[#This Row],[Imię]])</f>
        <v/>
      </c>
      <c r="I655" s="16"/>
    </row>
    <row r="656" spans="1:9" x14ac:dyDescent="0.25">
      <c r="A656" t="str">
        <f>Licencje[[#This Row],[Kolumna1]]</f>
        <v/>
      </c>
      <c r="H656" t="str">
        <f>_xlfn.TEXTJOIN(" ",1,[1]!Licencje[[#This Row],[Nazwisko]],[1]!Licencje[[#This Row],[Imię]])</f>
        <v/>
      </c>
      <c r="I656" s="16"/>
    </row>
    <row r="657" spans="1:9" x14ac:dyDescent="0.25">
      <c r="A657" t="str">
        <f>Licencje[[#This Row],[Kolumna1]]</f>
        <v/>
      </c>
      <c r="H657" t="str">
        <f>_xlfn.TEXTJOIN(" ",1,[1]!Licencje[[#This Row],[Nazwisko]],[1]!Licencje[[#This Row],[Imię]])</f>
        <v/>
      </c>
      <c r="I657" s="16"/>
    </row>
    <row r="658" spans="1:9" x14ac:dyDescent="0.25">
      <c r="A658" t="str">
        <f>Licencje[[#This Row],[Kolumna1]]</f>
        <v/>
      </c>
      <c r="H658" t="str">
        <f>_xlfn.TEXTJOIN(" ",1,[1]!Licencje[[#This Row],[Nazwisko]],[1]!Licencje[[#This Row],[Imię]])</f>
        <v/>
      </c>
      <c r="I658" s="16"/>
    </row>
    <row r="659" spans="1:9" x14ac:dyDescent="0.25">
      <c r="A659" t="str">
        <f>Licencje[[#This Row],[Kolumna1]]</f>
        <v/>
      </c>
      <c r="H659" t="str">
        <f>_xlfn.TEXTJOIN(" ",1,[1]!Licencje[[#This Row],[Nazwisko]],[1]!Licencje[[#This Row],[Imię]])</f>
        <v/>
      </c>
      <c r="I659" s="16"/>
    </row>
    <row r="660" spans="1:9" x14ac:dyDescent="0.25">
      <c r="A660" t="str">
        <f>Licencje[[#This Row],[Kolumna1]]</f>
        <v/>
      </c>
      <c r="H660" t="str">
        <f>_xlfn.TEXTJOIN(" ",1,[1]!Licencje[[#This Row],[Nazwisko]],[1]!Licencje[[#This Row],[Imię]])</f>
        <v/>
      </c>
      <c r="I660" s="16"/>
    </row>
    <row r="661" spans="1:9" x14ac:dyDescent="0.25">
      <c r="A661" t="str">
        <f>Licencje[[#This Row],[Kolumna1]]</f>
        <v/>
      </c>
      <c r="H661" t="str">
        <f>_xlfn.TEXTJOIN(" ",1,[1]!Licencje[[#This Row],[Nazwisko]],[1]!Licencje[[#This Row],[Imię]])</f>
        <v/>
      </c>
      <c r="I661" s="16"/>
    </row>
    <row r="662" spans="1:9" x14ac:dyDescent="0.25">
      <c r="A662" t="str">
        <f>Licencje[[#This Row],[Kolumna1]]</f>
        <v/>
      </c>
      <c r="H662" t="str">
        <f>_xlfn.TEXTJOIN(" ",1,[1]!Licencje[[#This Row],[Nazwisko]],[1]!Licencje[[#This Row],[Imię]])</f>
        <v/>
      </c>
      <c r="I662" s="16"/>
    </row>
    <row r="663" spans="1:9" x14ac:dyDescent="0.25">
      <c r="A663" t="str">
        <f>Licencje[[#This Row],[Kolumna1]]</f>
        <v/>
      </c>
      <c r="H663" t="str">
        <f>_xlfn.TEXTJOIN(" ",1,[1]!Licencje[[#This Row],[Nazwisko]],[1]!Licencje[[#This Row],[Imię]])</f>
        <v/>
      </c>
      <c r="I663" s="16"/>
    </row>
    <row r="664" spans="1:9" x14ac:dyDescent="0.25">
      <c r="A664" t="str">
        <f>Licencje[[#This Row],[Kolumna1]]</f>
        <v/>
      </c>
      <c r="H664" t="str">
        <f>_xlfn.TEXTJOIN(" ",1,[1]!Licencje[[#This Row],[Nazwisko]],[1]!Licencje[[#This Row],[Imię]])</f>
        <v/>
      </c>
      <c r="I664" s="16"/>
    </row>
    <row r="665" spans="1:9" x14ac:dyDescent="0.25">
      <c r="A665" t="str">
        <f>Licencje[[#This Row],[Kolumna1]]</f>
        <v/>
      </c>
      <c r="H665" t="str">
        <f>_xlfn.TEXTJOIN(" ",1,[1]!Licencje[[#This Row],[Nazwisko]],[1]!Licencje[[#This Row],[Imię]])</f>
        <v/>
      </c>
      <c r="I665" s="16"/>
    </row>
    <row r="666" spans="1:9" x14ac:dyDescent="0.25">
      <c r="A666" t="str">
        <f>Licencje[[#This Row],[Kolumna1]]</f>
        <v/>
      </c>
      <c r="H666" t="str">
        <f>_xlfn.TEXTJOIN(" ",1,[1]!Licencje[[#This Row],[Nazwisko]],[1]!Licencje[[#This Row],[Imię]])</f>
        <v/>
      </c>
      <c r="I666" s="16"/>
    </row>
    <row r="667" spans="1:9" x14ac:dyDescent="0.25">
      <c r="A667" t="str">
        <f>Licencje[[#This Row],[Kolumna1]]</f>
        <v/>
      </c>
      <c r="H667" t="str">
        <f>_xlfn.TEXTJOIN(" ",1,[1]!Licencje[[#This Row],[Nazwisko]],[1]!Licencje[[#This Row],[Imię]])</f>
        <v/>
      </c>
      <c r="I667" s="16"/>
    </row>
    <row r="668" spans="1:9" x14ac:dyDescent="0.25">
      <c r="A668" t="str">
        <f>Licencje[[#This Row],[Kolumna1]]</f>
        <v/>
      </c>
      <c r="H668" t="str">
        <f>_xlfn.TEXTJOIN(" ",1,[1]!Licencje[[#This Row],[Nazwisko]],[1]!Licencje[[#This Row],[Imię]])</f>
        <v/>
      </c>
      <c r="I668" s="16"/>
    </row>
    <row r="669" spans="1:9" x14ac:dyDescent="0.25">
      <c r="A669" t="str">
        <f>Licencje[[#This Row],[Kolumna1]]</f>
        <v/>
      </c>
      <c r="H669" t="str">
        <f>_xlfn.TEXTJOIN(" ",1,[1]!Licencje[[#This Row],[Nazwisko]],[1]!Licencje[[#This Row],[Imię]])</f>
        <v/>
      </c>
      <c r="I669" s="16"/>
    </row>
    <row r="670" spans="1:9" x14ac:dyDescent="0.25">
      <c r="A670" t="str">
        <f>Licencje[[#This Row],[Kolumna1]]</f>
        <v/>
      </c>
      <c r="H670" t="str">
        <f>_xlfn.TEXTJOIN(" ",1,[1]!Licencje[[#This Row],[Nazwisko]],[1]!Licencje[[#This Row],[Imię]])</f>
        <v/>
      </c>
      <c r="I670" s="16"/>
    </row>
    <row r="671" spans="1:9" x14ac:dyDescent="0.25">
      <c r="A671" t="str">
        <f>Licencje[[#This Row],[Kolumna1]]</f>
        <v/>
      </c>
      <c r="H671" t="str">
        <f>_xlfn.TEXTJOIN(" ",1,[1]!Licencje[[#This Row],[Nazwisko]],[1]!Licencje[[#This Row],[Imię]])</f>
        <v/>
      </c>
      <c r="I671" s="16"/>
    </row>
    <row r="672" spans="1:9" x14ac:dyDescent="0.25">
      <c r="A672" t="str">
        <f>Licencje[[#This Row],[Kolumna1]]</f>
        <v/>
      </c>
      <c r="H672" t="str">
        <f>_xlfn.TEXTJOIN(" ",1,[1]!Licencje[[#This Row],[Nazwisko]],[1]!Licencje[[#This Row],[Imię]])</f>
        <v/>
      </c>
      <c r="I672" s="16"/>
    </row>
    <row r="673" spans="1:9" x14ac:dyDescent="0.25">
      <c r="A673" t="str">
        <f>Licencje[[#This Row],[Kolumna1]]</f>
        <v/>
      </c>
      <c r="H673" t="str">
        <f>_xlfn.TEXTJOIN(" ",1,[1]!Licencje[[#This Row],[Nazwisko]],[1]!Licencje[[#This Row],[Imię]])</f>
        <v/>
      </c>
      <c r="I673" s="16"/>
    </row>
    <row r="674" spans="1:9" x14ac:dyDescent="0.25">
      <c r="A674" t="str">
        <f>Licencje[[#This Row],[Kolumna1]]</f>
        <v/>
      </c>
      <c r="H674" t="str">
        <f>_xlfn.TEXTJOIN(" ",1,[1]!Licencje[[#This Row],[Nazwisko]],[1]!Licencje[[#This Row],[Imię]])</f>
        <v/>
      </c>
      <c r="I674" s="16"/>
    </row>
    <row r="675" spans="1:9" x14ac:dyDescent="0.25">
      <c r="A675" t="str">
        <f>Licencje[[#This Row],[Kolumna1]]</f>
        <v/>
      </c>
      <c r="H675" t="str">
        <f>_xlfn.TEXTJOIN(" ",1,[1]!Licencje[[#This Row],[Nazwisko]],[1]!Licencje[[#This Row],[Imię]])</f>
        <v/>
      </c>
      <c r="I675" s="16"/>
    </row>
    <row r="676" spans="1:9" x14ac:dyDescent="0.25">
      <c r="A676" t="str">
        <f>Licencje[[#This Row],[Kolumna1]]</f>
        <v/>
      </c>
      <c r="H676" t="str">
        <f>_xlfn.TEXTJOIN(" ",1,[1]!Licencje[[#This Row],[Nazwisko]],[1]!Licencje[[#This Row],[Imię]])</f>
        <v/>
      </c>
      <c r="I676" s="16"/>
    </row>
    <row r="677" spans="1:9" x14ac:dyDescent="0.25">
      <c r="A677" t="str">
        <f>Licencje[[#This Row],[Kolumna1]]</f>
        <v/>
      </c>
      <c r="H677" t="str">
        <f>_xlfn.TEXTJOIN(" ",1,[1]!Licencje[[#This Row],[Nazwisko]],[1]!Licencje[[#This Row],[Imię]])</f>
        <v/>
      </c>
      <c r="I677" s="16"/>
    </row>
    <row r="678" spans="1:9" x14ac:dyDescent="0.25">
      <c r="A678" t="str">
        <f>Licencje[[#This Row],[Kolumna1]]</f>
        <v/>
      </c>
      <c r="H678" t="str">
        <f>_xlfn.TEXTJOIN(" ",1,[1]!Licencje[[#This Row],[Nazwisko]],[1]!Licencje[[#This Row],[Imię]])</f>
        <v/>
      </c>
      <c r="I678" s="16"/>
    </row>
    <row r="679" spans="1:9" x14ac:dyDescent="0.25">
      <c r="A679" t="str">
        <f>Licencje[[#This Row],[Kolumna1]]</f>
        <v/>
      </c>
      <c r="H679" t="str">
        <f>_xlfn.TEXTJOIN(" ",1,[1]!Licencje[[#This Row],[Nazwisko]],[1]!Licencje[[#This Row],[Imię]])</f>
        <v/>
      </c>
      <c r="I679" s="16"/>
    </row>
    <row r="680" spans="1:9" x14ac:dyDescent="0.25">
      <c r="A680" t="str">
        <f>Licencje[[#This Row],[Kolumna1]]</f>
        <v/>
      </c>
      <c r="H680" t="str">
        <f>_xlfn.TEXTJOIN(" ",1,[1]!Licencje[[#This Row],[Nazwisko]],[1]!Licencje[[#This Row],[Imię]])</f>
        <v/>
      </c>
      <c r="I680" s="16"/>
    </row>
    <row r="681" spans="1:9" x14ac:dyDescent="0.25">
      <c r="A681" t="str">
        <f>Licencje[[#This Row],[Kolumna1]]</f>
        <v/>
      </c>
      <c r="H681" t="str">
        <f>_xlfn.TEXTJOIN(" ",1,[1]!Licencje[[#This Row],[Nazwisko]],[1]!Licencje[[#This Row],[Imię]])</f>
        <v/>
      </c>
      <c r="I681" s="16"/>
    </row>
    <row r="682" spans="1:9" x14ac:dyDescent="0.25">
      <c r="A682" t="str">
        <f>Licencje[[#This Row],[Kolumna1]]</f>
        <v/>
      </c>
      <c r="H682" t="str">
        <f>_xlfn.TEXTJOIN(" ",1,[1]!Licencje[[#This Row],[Nazwisko]],[1]!Licencje[[#This Row],[Imię]])</f>
        <v/>
      </c>
      <c r="I682" s="16"/>
    </row>
    <row r="683" spans="1:9" x14ac:dyDescent="0.25">
      <c r="A683" t="str">
        <f>Licencje[[#This Row],[Kolumna1]]</f>
        <v/>
      </c>
      <c r="H683" t="str">
        <f>_xlfn.TEXTJOIN(" ",1,[1]!Licencje[[#This Row],[Nazwisko]],[1]!Licencje[[#This Row],[Imię]])</f>
        <v/>
      </c>
      <c r="I683" s="16"/>
    </row>
    <row r="684" spans="1:9" x14ac:dyDescent="0.25">
      <c r="A684" t="str">
        <f>Licencje[[#This Row],[Kolumna1]]</f>
        <v/>
      </c>
      <c r="H684" t="str">
        <f>_xlfn.TEXTJOIN(" ",1,[1]!Licencje[[#This Row],[Nazwisko]],[1]!Licencje[[#This Row],[Imię]])</f>
        <v/>
      </c>
      <c r="I684" s="16"/>
    </row>
    <row r="685" spans="1:9" x14ac:dyDescent="0.25">
      <c r="A685" t="str">
        <f>Licencje[[#This Row],[Kolumna1]]</f>
        <v/>
      </c>
      <c r="H685" t="str">
        <f>_xlfn.TEXTJOIN(" ",1,[1]!Licencje[[#This Row],[Nazwisko]],[1]!Licencje[[#This Row],[Imię]])</f>
        <v/>
      </c>
      <c r="I685" s="16"/>
    </row>
    <row r="686" spans="1:9" x14ac:dyDescent="0.25">
      <c r="A686" t="str">
        <f>Licencje[[#This Row],[Kolumna1]]</f>
        <v/>
      </c>
      <c r="H686" t="str">
        <f>_xlfn.TEXTJOIN(" ",1,[1]!Licencje[[#This Row],[Nazwisko]],[1]!Licencje[[#This Row],[Imię]])</f>
        <v/>
      </c>
      <c r="I686" s="16"/>
    </row>
    <row r="687" spans="1:9" x14ac:dyDescent="0.25">
      <c r="A687" t="str">
        <f>Licencje[[#This Row],[Kolumna1]]</f>
        <v/>
      </c>
      <c r="H687" t="str">
        <f>_xlfn.TEXTJOIN(" ",1,[1]!Licencje[[#This Row],[Nazwisko]],[1]!Licencje[[#This Row],[Imię]])</f>
        <v/>
      </c>
      <c r="I687" s="16"/>
    </row>
    <row r="688" spans="1:9" x14ac:dyDescent="0.25">
      <c r="A688" t="str">
        <f>Licencje[[#This Row],[Kolumna1]]</f>
        <v/>
      </c>
      <c r="H688" t="str">
        <f>_xlfn.TEXTJOIN(" ",1,[1]!Licencje[[#This Row],[Nazwisko]],[1]!Licencje[[#This Row],[Imię]])</f>
        <v/>
      </c>
      <c r="I688" s="16"/>
    </row>
    <row r="689" spans="1:9" x14ac:dyDescent="0.25">
      <c r="A689" t="str">
        <f>Licencje[[#This Row],[Kolumna1]]</f>
        <v/>
      </c>
      <c r="H689" t="str">
        <f>_xlfn.TEXTJOIN(" ",1,[1]!Licencje[[#This Row],[Nazwisko]],[1]!Licencje[[#This Row],[Imię]])</f>
        <v/>
      </c>
      <c r="I689" s="16"/>
    </row>
    <row r="690" spans="1:9" x14ac:dyDescent="0.25">
      <c r="A690" t="str">
        <f>Licencje[[#This Row],[Kolumna1]]</f>
        <v/>
      </c>
      <c r="H690" t="str">
        <f>_xlfn.TEXTJOIN(" ",1,[1]!Licencje[[#This Row],[Nazwisko]],[1]!Licencje[[#This Row],[Imię]])</f>
        <v/>
      </c>
      <c r="I690" s="16"/>
    </row>
    <row r="691" spans="1:9" x14ac:dyDescent="0.25">
      <c r="A691" t="str">
        <f>Licencje[[#This Row],[Kolumna1]]</f>
        <v/>
      </c>
      <c r="H691" t="str">
        <f>_xlfn.TEXTJOIN(" ",1,[1]!Licencje[[#This Row],[Nazwisko]],[1]!Licencje[[#This Row],[Imię]])</f>
        <v/>
      </c>
      <c r="I691" s="16"/>
    </row>
    <row r="692" spans="1:9" x14ac:dyDescent="0.25">
      <c r="A692" t="str">
        <f>Licencje[[#This Row],[Kolumna1]]</f>
        <v/>
      </c>
      <c r="H692" t="str">
        <f>_xlfn.TEXTJOIN(" ",1,[1]!Licencje[[#This Row],[Nazwisko]],[1]!Licencje[[#This Row],[Imię]])</f>
        <v/>
      </c>
      <c r="I692" s="16"/>
    </row>
    <row r="693" spans="1:9" x14ac:dyDescent="0.25">
      <c r="A693" t="str">
        <f>Licencje[[#This Row],[Kolumna1]]</f>
        <v/>
      </c>
      <c r="H693" t="str">
        <f>_xlfn.TEXTJOIN(" ",1,[1]!Licencje[[#This Row],[Nazwisko]],[1]!Licencje[[#This Row],[Imię]])</f>
        <v/>
      </c>
      <c r="I693" s="16"/>
    </row>
    <row r="694" spans="1:9" x14ac:dyDescent="0.25">
      <c r="A694" t="str">
        <f>Licencje[[#This Row],[Kolumna1]]</f>
        <v/>
      </c>
      <c r="H694" t="str">
        <f>_xlfn.TEXTJOIN(" ",1,[1]!Licencje[[#This Row],[Nazwisko]],[1]!Licencje[[#This Row],[Imię]])</f>
        <v/>
      </c>
      <c r="I694" s="16"/>
    </row>
    <row r="695" spans="1:9" x14ac:dyDescent="0.25">
      <c r="A695" t="str">
        <f>Licencje[[#This Row],[Kolumna1]]</f>
        <v/>
      </c>
      <c r="H695" t="str">
        <f>_xlfn.TEXTJOIN(" ",1,[1]!Licencje[[#This Row],[Nazwisko]],[1]!Licencje[[#This Row],[Imię]])</f>
        <v/>
      </c>
      <c r="I695" s="16"/>
    </row>
    <row r="696" spans="1:9" x14ac:dyDescent="0.25">
      <c r="A696" t="str">
        <f>Licencje[[#This Row],[Kolumna1]]</f>
        <v/>
      </c>
      <c r="H696" t="str">
        <f>_xlfn.TEXTJOIN(" ",1,[1]!Licencje[[#This Row],[Nazwisko]],[1]!Licencje[[#This Row],[Imię]])</f>
        <v/>
      </c>
      <c r="I696" s="16"/>
    </row>
    <row r="697" spans="1:9" x14ac:dyDescent="0.25">
      <c r="A697" t="str">
        <f>Licencje[[#This Row],[Kolumna1]]</f>
        <v/>
      </c>
      <c r="H697" t="str">
        <f>_xlfn.TEXTJOIN(" ",1,[1]!Licencje[[#This Row],[Nazwisko]],[1]!Licencje[[#This Row],[Imię]])</f>
        <v/>
      </c>
      <c r="I697" s="16"/>
    </row>
    <row r="698" spans="1:9" x14ac:dyDescent="0.25">
      <c r="A698" t="str">
        <f>Licencje[[#This Row],[Kolumna1]]</f>
        <v/>
      </c>
      <c r="H698" t="str">
        <f>_xlfn.TEXTJOIN(" ",1,[1]!Licencje[[#This Row],[Nazwisko]],[1]!Licencje[[#This Row],[Imię]])</f>
        <v/>
      </c>
      <c r="I698" s="16"/>
    </row>
    <row r="699" spans="1:9" x14ac:dyDescent="0.25">
      <c r="A699" t="str">
        <f>Licencje[[#This Row],[Kolumna1]]</f>
        <v/>
      </c>
      <c r="H699" t="str">
        <f>_xlfn.TEXTJOIN(" ",1,[1]!Licencje[[#This Row],[Nazwisko]],[1]!Licencje[[#This Row],[Imię]])</f>
        <v/>
      </c>
      <c r="I699" s="16"/>
    </row>
    <row r="700" spans="1:9" x14ac:dyDescent="0.25">
      <c r="A700" t="str">
        <f>Licencje[[#This Row],[Kolumna1]]</f>
        <v/>
      </c>
      <c r="H700" t="str">
        <f>_xlfn.TEXTJOIN(" ",1,[1]!Licencje[[#This Row],[Nazwisko]],[1]!Licencje[[#This Row],[Imię]])</f>
        <v/>
      </c>
      <c r="I700" s="16"/>
    </row>
    <row r="701" spans="1:9" x14ac:dyDescent="0.25">
      <c r="A701" t="str">
        <f>Licencje[[#This Row],[Kolumna1]]</f>
        <v/>
      </c>
      <c r="H701" t="str">
        <f>_xlfn.TEXTJOIN(" ",1,[1]!Licencje[[#This Row],[Nazwisko]],[1]!Licencje[[#This Row],[Imię]])</f>
        <v/>
      </c>
      <c r="I701" s="16"/>
    </row>
    <row r="702" spans="1:9" x14ac:dyDescent="0.25">
      <c r="A702" t="str">
        <f>Licencje[[#This Row],[Kolumna1]]</f>
        <v/>
      </c>
      <c r="H702" t="str">
        <f>_xlfn.TEXTJOIN(" ",1,[1]!Licencje[[#This Row],[Nazwisko]],[1]!Licencje[[#This Row],[Imię]])</f>
        <v/>
      </c>
      <c r="I702" s="16"/>
    </row>
    <row r="703" spans="1:9" x14ac:dyDescent="0.25">
      <c r="A703" t="str">
        <f>Licencje[[#This Row],[Kolumna1]]</f>
        <v/>
      </c>
      <c r="H703" t="str">
        <f>_xlfn.TEXTJOIN(" ",1,[1]!Licencje[[#This Row],[Nazwisko]],[1]!Licencje[[#This Row],[Imię]])</f>
        <v/>
      </c>
      <c r="I703" s="16"/>
    </row>
    <row r="704" spans="1:9" x14ac:dyDescent="0.25">
      <c r="A704" t="str">
        <f>Licencje[[#This Row],[Kolumna1]]</f>
        <v/>
      </c>
      <c r="H704" t="str">
        <f>_xlfn.TEXTJOIN(" ",1,[1]!Licencje[[#This Row],[Nazwisko]],[1]!Licencje[[#This Row],[Imię]])</f>
        <v/>
      </c>
      <c r="I704" s="16"/>
    </row>
    <row r="705" spans="1:9" x14ac:dyDescent="0.25">
      <c r="A705" t="str">
        <f>Licencje[[#This Row],[Kolumna1]]</f>
        <v/>
      </c>
      <c r="H705" t="str">
        <f>_xlfn.TEXTJOIN(" ",1,[1]!Licencje[[#This Row],[Nazwisko]],[1]!Licencje[[#This Row],[Imię]])</f>
        <v/>
      </c>
      <c r="I705" s="16"/>
    </row>
    <row r="706" spans="1:9" x14ac:dyDescent="0.25">
      <c r="A706" t="str">
        <f>Licencje[[#This Row],[Kolumna1]]</f>
        <v/>
      </c>
      <c r="H706" t="str">
        <f>_xlfn.TEXTJOIN(" ",1,[1]!Licencje[[#This Row],[Nazwisko]],[1]!Licencje[[#This Row],[Imię]])</f>
        <v/>
      </c>
      <c r="I706" s="16"/>
    </row>
    <row r="707" spans="1:9" x14ac:dyDescent="0.25">
      <c r="A707" t="str">
        <f>Licencje[[#This Row],[Kolumna1]]</f>
        <v/>
      </c>
      <c r="H707" t="str">
        <f>_xlfn.TEXTJOIN(" ",1,[1]!Licencje[[#This Row],[Nazwisko]],[1]!Licencje[[#This Row],[Imię]])</f>
        <v/>
      </c>
      <c r="I707" s="16"/>
    </row>
    <row r="708" spans="1:9" x14ac:dyDescent="0.25">
      <c r="A708" t="str">
        <f>Licencje[[#This Row],[Kolumna1]]</f>
        <v/>
      </c>
      <c r="H708" t="str">
        <f>_xlfn.TEXTJOIN(" ",1,[1]!Licencje[[#This Row],[Nazwisko]],[1]!Licencje[[#This Row],[Imię]])</f>
        <v/>
      </c>
      <c r="I708" s="16"/>
    </row>
    <row r="709" spans="1:9" x14ac:dyDescent="0.25">
      <c r="A709" t="str">
        <f>Licencje[[#This Row],[Kolumna1]]</f>
        <v/>
      </c>
      <c r="H709" t="str">
        <f>_xlfn.TEXTJOIN(" ",1,[1]!Licencje[[#This Row],[Nazwisko]],[1]!Licencje[[#This Row],[Imię]])</f>
        <v/>
      </c>
      <c r="I709" s="16"/>
    </row>
    <row r="710" spans="1:9" x14ac:dyDescent="0.25">
      <c r="A710" t="str">
        <f>Licencje[[#This Row],[Kolumna1]]</f>
        <v/>
      </c>
      <c r="H710" t="str">
        <f>_xlfn.TEXTJOIN(" ",1,[1]!Licencje[[#This Row],[Nazwisko]],[1]!Licencje[[#This Row],[Imię]])</f>
        <v/>
      </c>
      <c r="I710" s="16"/>
    </row>
    <row r="711" spans="1:9" x14ac:dyDescent="0.25">
      <c r="A711" t="str">
        <f>Licencje[[#This Row],[Kolumna1]]</f>
        <v/>
      </c>
      <c r="H711" t="str">
        <f>_xlfn.TEXTJOIN(" ",1,[1]!Licencje[[#This Row],[Nazwisko]],[1]!Licencje[[#This Row],[Imię]])</f>
        <v/>
      </c>
      <c r="I711" s="16"/>
    </row>
    <row r="712" spans="1:9" x14ac:dyDescent="0.25">
      <c r="A712" t="str">
        <f>Licencje[[#This Row],[Kolumna1]]</f>
        <v/>
      </c>
      <c r="H712" t="str">
        <f>_xlfn.TEXTJOIN(" ",1,[1]!Licencje[[#This Row],[Nazwisko]],[1]!Licencje[[#This Row],[Imię]])</f>
        <v/>
      </c>
      <c r="I712" s="16"/>
    </row>
    <row r="713" spans="1:9" x14ac:dyDescent="0.25">
      <c r="A713" t="str">
        <f>Licencje[[#This Row],[Kolumna1]]</f>
        <v/>
      </c>
      <c r="H713" t="str">
        <f>_xlfn.TEXTJOIN(" ",1,[1]!Licencje[[#This Row],[Nazwisko]],[1]!Licencje[[#This Row],[Imię]])</f>
        <v/>
      </c>
      <c r="I713" s="16"/>
    </row>
    <row r="714" spans="1:9" x14ac:dyDescent="0.25">
      <c r="A714" t="str">
        <f>Licencje[[#This Row],[Kolumna1]]</f>
        <v/>
      </c>
      <c r="H714" t="str">
        <f>_xlfn.TEXTJOIN(" ",1,[1]!Licencje[[#This Row],[Nazwisko]],[1]!Licencje[[#This Row],[Imię]])</f>
        <v/>
      </c>
      <c r="I714" s="16"/>
    </row>
    <row r="715" spans="1:9" x14ac:dyDescent="0.25">
      <c r="A715" t="str">
        <f>Licencje[[#This Row],[Kolumna1]]</f>
        <v/>
      </c>
      <c r="H715" t="str">
        <f>_xlfn.TEXTJOIN(" ",1,[1]!Licencje[[#This Row],[Nazwisko]],[1]!Licencje[[#This Row],[Imię]])</f>
        <v/>
      </c>
      <c r="I715" s="16"/>
    </row>
    <row r="716" spans="1:9" x14ac:dyDescent="0.25">
      <c r="A716" t="str">
        <f>Licencje[[#This Row],[Kolumna1]]</f>
        <v/>
      </c>
      <c r="H716" t="str">
        <f>_xlfn.TEXTJOIN(" ",1,[1]!Licencje[[#This Row],[Nazwisko]],[1]!Licencje[[#This Row],[Imię]])</f>
        <v/>
      </c>
      <c r="I716" s="16"/>
    </row>
    <row r="717" spans="1:9" x14ac:dyDescent="0.25">
      <c r="A717" t="str">
        <f>Licencje[[#This Row],[Kolumna1]]</f>
        <v/>
      </c>
      <c r="H717" t="str">
        <f>_xlfn.TEXTJOIN(" ",1,[1]!Licencje[[#This Row],[Nazwisko]],[1]!Licencje[[#This Row],[Imię]])</f>
        <v/>
      </c>
      <c r="I717" s="16"/>
    </row>
    <row r="718" spans="1:9" x14ac:dyDescent="0.25">
      <c r="A718" t="str">
        <f>Licencje[[#This Row],[Kolumna1]]</f>
        <v/>
      </c>
      <c r="H718" t="str">
        <f>_xlfn.TEXTJOIN(" ",1,[1]!Licencje[[#This Row],[Nazwisko]],[1]!Licencje[[#This Row],[Imię]])</f>
        <v/>
      </c>
      <c r="I718" s="16"/>
    </row>
    <row r="719" spans="1:9" x14ac:dyDescent="0.25">
      <c r="A719" t="str">
        <f>Licencje[[#This Row],[Kolumna1]]</f>
        <v/>
      </c>
      <c r="H719" t="str">
        <f>_xlfn.TEXTJOIN(" ",1,[1]!Licencje[[#This Row],[Nazwisko]],[1]!Licencje[[#This Row],[Imię]])</f>
        <v/>
      </c>
      <c r="I719" s="16"/>
    </row>
    <row r="720" spans="1:9" x14ac:dyDescent="0.25">
      <c r="A720" t="str">
        <f>Licencje[[#This Row],[Kolumna1]]</f>
        <v/>
      </c>
      <c r="H720" t="str">
        <f>_xlfn.TEXTJOIN(" ",1,[1]!Licencje[[#This Row],[Nazwisko]],[1]!Licencje[[#This Row],[Imię]])</f>
        <v/>
      </c>
      <c r="I720" s="16"/>
    </row>
    <row r="721" spans="1:9" x14ac:dyDescent="0.25">
      <c r="A721" t="str">
        <f>Licencje[[#This Row],[Kolumna1]]</f>
        <v/>
      </c>
      <c r="H721" t="str">
        <f>_xlfn.TEXTJOIN(" ",1,[1]!Licencje[[#This Row],[Nazwisko]],[1]!Licencje[[#This Row],[Imię]])</f>
        <v/>
      </c>
      <c r="I721" s="16"/>
    </row>
    <row r="722" spans="1:9" x14ac:dyDescent="0.25">
      <c r="A722" t="str">
        <f>Licencje[[#This Row],[Kolumna1]]</f>
        <v/>
      </c>
      <c r="H722" t="str">
        <f>_xlfn.TEXTJOIN(" ",1,[1]!Licencje[[#This Row],[Nazwisko]],[1]!Licencje[[#This Row],[Imię]])</f>
        <v/>
      </c>
      <c r="I722" s="16"/>
    </row>
    <row r="723" spans="1:9" x14ac:dyDescent="0.25">
      <c r="A723" t="str">
        <f>Licencje[[#This Row],[Kolumna1]]</f>
        <v/>
      </c>
      <c r="H723" t="str">
        <f>_xlfn.TEXTJOIN(" ",1,[1]!Licencje[[#This Row],[Nazwisko]],[1]!Licencje[[#This Row],[Imię]])</f>
        <v/>
      </c>
      <c r="I723" s="16"/>
    </row>
    <row r="724" spans="1:9" x14ac:dyDescent="0.25">
      <c r="A724" t="str">
        <f>Licencje[[#This Row],[Kolumna1]]</f>
        <v/>
      </c>
      <c r="H724" t="str">
        <f>_xlfn.TEXTJOIN(" ",1,[1]!Licencje[[#This Row],[Nazwisko]],[1]!Licencje[[#This Row],[Imię]])</f>
        <v/>
      </c>
      <c r="I724" s="16"/>
    </row>
    <row r="725" spans="1:9" x14ac:dyDescent="0.25">
      <c r="A725" t="str">
        <f>Licencje[[#This Row],[Kolumna1]]</f>
        <v/>
      </c>
      <c r="H725" t="str">
        <f>_xlfn.TEXTJOIN(" ",1,[1]!Licencje[[#This Row],[Nazwisko]],[1]!Licencje[[#This Row],[Imię]])</f>
        <v/>
      </c>
      <c r="I725" s="16"/>
    </row>
    <row r="726" spans="1:9" x14ac:dyDescent="0.25">
      <c r="A726" t="str">
        <f>Licencje[[#This Row],[Kolumna1]]</f>
        <v/>
      </c>
      <c r="H726" t="str">
        <f>_xlfn.TEXTJOIN(" ",1,[1]!Licencje[[#This Row],[Nazwisko]],[1]!Licencje[[#This Row],[Imię]])</f>
        <v/>
      </c>
      <c r="I726" s="16"/>
    </row>
    <row r="727" spans="1:9" x14ac:dyDescent="0.25">
      <c r="A727" t="str">
        <f>Licencje[[#This Row],[Kolumna1]]</f>
        <v/>
      </c>
      <c r="H727" t="str">
        <f>_xlfn.TEXTJOIN(" ",1,[1]!Licencje[[#This Row],[Nazwisko]],[1]!Licencje[[#This Row],[Imię]])</f>
        <v/>
      </c>
      <c r="I727" s="16"/>
    </row>
    <row r="728" spans="1:9" x14ac:dyDescent="0.25">
      <c r="A728" t="str">
        <f>Licencje[[#This Row],[Kolumna1]]</f>
        <v/>
      </c>
      <c r="H728" t="str">
        <f>_xlfn.TEXTJOIN(" ",1,[1]!Licencje[[#This Row],[Nazwisko]],[1]!Licencje[[#This Row],[Imię]])</f>
        <v/>
      </c>
      <c r="I728" s="16"/>
    </row>
    <row r="729" spans="1:9" x14ac:dyDescent="0.25">
      <c r="A729" t="str">
        <f>Licencje[[#This Row],[Kolumna1]]</f>
        <v/>
      </c>
      <c r="H729" t="str">
        <f>_xlfn.TEXTJOIN(" ",1,[1]!Licencje[[#This Row],[Nazwisko]],[1]!Licencje[[#This Row],[Imię]])</f>
        <v/>
      </c>
      <c r="I729" s="16"/>
    </row>
    <row r="730" spans="1:9" x14ac:dyDescent="0.25">
      <c r="A730" t="str">
        <f>Licencje[[#This Row],[Kolumna1]]</f>
        <v/>
      </c>
      <c r="H730" t="str">
        <f>_xlfn.TEXTJOIN(" ",1,[1]!Licencje[[#This Row],[Nazwisko]],[1]!Licencje[[#This Row],[Imię]])</f>
        <v/>
      </c>
      <c r="I730" s="16"/>
    </row>
    <row r="731" spans="1:9" x14ac:dyDescent="0.25">
      <c r="A731" t="str">
        <f>Licencje[[#This Row],[Kolumna1]]</f>
        <v/>
      </c>
      <c r="H731" t="str">
        <f>_xlfn.TEXTJOIN(" ",1,[1]!Licencje[[#This Row],[Nazwisko]],[1]!Licencje[[#This Row],[Imię]])</f>
        <v/>
      </c>
      <c r="I731" s="16"/>
    </row>
    <row r="732" spans="1:9" x14ac:dyDescent="0.25">
      <c r="A732" t="str">
        <f>Licencje[[#This Row],[Kolumna1]]</f>
        <v/>
      </c>
      <c r="H732" t="str">
        <f>_xlfn.TEXTJOIN(" ",1,[1]!Licencje[[#This Row],[Nazwisko]],[1]!Licencje[[#This Row],[Imię]])</f>
        <v/>
      </c>
      <c r="I732" s="16"/>
    </row>
    <row r="733" spans="1:9" x14ac:dyDescent="0.25">
      <c r="A733" t="str">
        <f>Licencje[[#This Row],[Kolumna1]]</f>
        <v/>
      </c>
      <c r="H733" t="str">
        <f>_xlfn.TEXTJOIN(" ",1,[1]!Licencje[[#This Row],[Nazwisko]],[1]!Licencje[[#This Row],[Imię]])</f>
        <v/>
      </c>
      <c r="I733" s="16"/>
    </row>
    <row r="734" spans="1:9" x14ac:dyDescent="0.25">
      <c r="A734" t="str">
        <f>Licencje[[#This Row],[Kolumna1]]</f>
        <v/>
      </c>
      <c r="H734" t="str">
        <f>_xlfn.TEXTJOIN(" ",1,[1]!Licencje[[#This Row],[Nazwisko]],[1]!Licencje[[#This Row],[Imię]])</f>
        <v/>
      </c>
      <c r="I734" s="16"/>
    </row>
    <row r="735" spans="1:9" x14ac:dyDescent="0.25">
      <c r="A735" t="str">
        <f>Licencje[[#This Row],[Kolumna1]]</f>
        <v/>
      </c>
      <c r="H735" t="str">
        <f>_xlfn.TEXTJOIN(" ",1,[1]!Licencje[[#This Row],[Nazwisko]],[1]!Licencje[[#This Row],[Imię]])</f>
        <v/>
      </c>
      <c r="I735" s="16"/>
    </row>
    <row r="736" spans="1:9" x14ac:dyDescent="0.25">
      <c r="A736" t="str">
        <f>Licencje[[#This Row],[Kolumna1]]</f>
        <v/>
      </c>
      <c r="H736" t="str">
        <f>_xlfn.TEXTJOIN(" ",1,[1]!Licencje[[#This Row],[Nazwisko]],[1]!Licencje[[#This Row],[Imię]])</f>
        <v/>
      </c>
      <c r="I736" s="16"/>
    </row>
    <row r="737" spans="1:9" x14ac:dyDescent="0.25">
      <c r="A737" t="str">
        <f>Licencje[[#This Row],[Kolumna1]]</f>
        <v/>
      </c>
      <c r="H737" t="str">
        <f>_xlfn.TEXTJOIN(" ",1,[1]!Licencje[[#This Row],[Nazwisko]],[1]!Licencje[[#This Row],[Imię]])</f>
        <v/>
      </c>
      <c r="I737" s="16"/>
    </row>
    <row r="738" spans="1:9" x14ac:dyDescent="0.25">
      <c r="A738" t="str">
        <f>Licencje[[#This Row],[Kolumna1]]</f>
        <v/>
      </c>
      <c r="H738" t="str">
        <f>_xlfn.TEXTJOIN(" ",1,[1]!Licencje[[#This Row],[Nazwisko]],[1]!Licencje[[#This Row],[Imię]])</f>
        <v/>
      </c>
      <c r="I738" s="16"/>
    </row>
    <row r="739" spans="1:9" x14ac:dyDescent="0.25">
      <c r="A739" t="str">
        <f>Licencje[[#This Row],[Kolumna1]]</f>
        <v/>
      </c>
      <c r="H739" t="str">
        <f>_xlfn.TEXTJOIN(" ",1,[1]!Licencje[[#This Row],[Nazwisko]],[1]!Licencje[[#This Row],[Imię]])</f>
        <v/>
      </c>
      <c r="I739" s="16"/>
    </row>
    <row r="740" spans="1:9" x14ac:dyDescent="0.25">
      <c r="A740" t="str">
        <f>Licencje[[#This Row],[Kolumna1]]</f>
        <v/>
      </c>
      <c r="H740" t="str">
        <f>_xlfn.TEXTJOIN(" ",1,[1]!Licencje[[#This Row],[Nazwisko]],[1]!Licencje[[#This Row],[Imię]])</f>
        <v/>
      </c>
      <c r="I740" s="16"/>
    </row>
    <row r="741" spans="1:9" x14ac:dyDescent="0.25">
      <c r="A741" t="str">
        <f>Licencje[[#This Row],[Kolumna1]]</f>
        <v/>
      </c>
      <c r="H741" t="str">
        <f>_xlfn.TEXTJOIN(" ",1,[1]!Licencje[[#This Row],[Nazwisko]],[1]!Licencje[[#This Row],[Imię]])</f>
        <v/>
      </c>
      <c r="I741" s="16"/>
    </row>
    <row r="742" spans="1:9" x14ac:dyDescent="0.25">
      <c r="A742" t="str">
        <f>Licencje[[#This Row],[Kolumna1]]</f>
        <v/>
      </c>
      <c r="H742" t="str">
        <f>_xlfn.TEXTJOIN(" ",1,[1]!Licencje[[#This Row],[Nazwisko]],[1]!Licencje[[#This Row],[Imię]])</f>
        <v/>
      </c>
      <c r="I742" s="16"/>
    </row>
    <row r="743" spans="1:9" x14ac:dyDescent="0.25">
      <c r="A743" t="str">
        <f>Licencje[[#This Row],[Kolumna1]]</f>
        <v/>
      </c>
      <c r="H743" t="str">
        <f>_xlfn.TEXTJOIN(" ",1,[1]!Licencje[[#This Row],[Nazwisko]],[1]!Licencje[[#This Row],[Imię]])</f>
        <v/>
      </c>
      <c r="I743" s="16"/>
    </row>
    <row r="744" spans="1:9" x14ac:dyDescent="0.25">
      <c r="A744" t="str">
        <f>Licencje[[#This Row],[Kolumna1]]</f>
        <v/>
      </c>
      <c r="H744" t="str">
        <f>_xlfn.TEXTJOIN(" ",1,[1]!Licencje[[#This Row],[Nazwisko]],[1]!Licencje[[#This Row],[Imię]])</f>
        <v/>
      </c>
      <c r="I744" s="16"/>
    </row>
    <row r="745" spans="1:9" x14ac:dyDescent="0.25">
      <c r="A745" t="str">
        <f>Licencje[[#This Row],[Kolumna1]]</f>
        <v/>
      </c>
      <c r="H745" t="str">
        <f>_xlfn.TEXTJOIN(" ",1,[1]!Licencje[[#This Row],[Nazwisko]],[1]!Licencje[[#This Row],[Imię]])</f>
        <v/>
      </c>
      <c r="I745" s="16"/>
    </row>
    <row r="746" spans="1:9" x14ac:dyDescent="0.25">
      <c r="A746" t="str">
        <f>Licencje[[#This Row],[Kolumna1]]</f>
        <v/>
      </c>
      <c r="H746" t="str">
        <f>_xlfn.TEXTJOIN(" ",1,[1]!Licencje[[#This Row],[Nazwisko]],[1]!Licencje[[#This Row],[Imię]])</f>
        <v/>
      </c>
      <c r="I746" s="16"/>
    </row>
    <row r="747" spans="1:9" x14ac:dyDescent="0.25">
      <c r="A747" t="str">
        <f>Licencje[[#This Row],[Kolumna1]]</f>
        <v/>
      </c>
      <c r="H747" t="str">
        <f>_xlfn.TEXTJOIN(" ",1,[1]!Licencje[[#This Row],[Nazwisko]],[1]!Licencje[[#This Row],[Imię]])</f>
        <v/>
      </c>
      <c r="I747" s="16"/>
    </row>
    <row r="748" spans="1:9" x14ac:dyDescent="0.25">
      <c r="A748" t="str">
        <f>Licencje[[#This Row],[Kolumna1]]</f>
        <v/>
      </c>
      <c r="H748" t="str">
        <f>_xlfn.TEXTJOIN(" ",1,[1]!Licencje[[#This Row],[Nazwisko]],[1]!Licencje[[#This Row],[Imię]])</f>
        <v/>
      </c>
      <c r="I748" s="16"/>
    </row>
    <row r="749" spans="1:9" x14ac:dyDescent="0.25">
      <c r="A749" t="str">
        <f>Licencje[[#This Row],[Kolumna1]]</f>
        <v/>
      </c>
      <c r="H749" t="str">
        <f>_xlfn.TEXTJOIN(" ",1,[1]!Licencje[[#This Row],[Nazwisko]],[1]!Licencje[[#This Row],[Imię]])</f>
        <v/>
      </c>
      <c r="I749" s="16"/>
    </row>
    <row r="750" spans="1:9" x14ac:dyDescent="0.25">
      <c r="A750" t="str">
        <f>Licencje[[#This Row],[Kolumna1]]</f>
        <v/>
      </c>
      <c r="H750" t="str">
        <f>_xlfn.TEXTJOIN(" ",1,[1]!Licencje[[#This Row],[Nazwisko]],[1]!Licencje[[#This Row],[Imię]])</f>
        <v/>
      </c>
      <c r="I750" s="16"/>
    </row>
    <row r="751" spans="1:9" x14ac:dyDescent="0.25">
      <c r="A751" t="str">
        <f>Licencje[[#This Row],[Kolumna1]]</f>
        <v/>
      </c>
      <c r="H751" t="str">
        <f>_xlfn.TEXTJOIN(" ",1,[1]!Licencje[[#This Row],[Nazwisko]],[1]!Licencje[[#This Row],[Imię]])</f>
        <v/>
      </c>
      <c r="I751" s="16"/>
    </row>
    <row r="752" spans="1:9" x14ac:dyDescent="0.25">
      <c r="A752" t="str">
        <f>Licencje[[#This Row],[Kolumna1]]</f>
        <v/>
      </c>
      <c r="H752" t="str">
        <f>_xlfn.TEXTJOIN(" ",1,[1]!Licencje[[#This Row],[Nazwisko]],[1]!Licencje[[#This Row],[Imię]])</f>
        <v/>
      </c>
      <c r="I752" s="16"/>
    </row>
    <row r="753" spans="1:9" x14ac:dyDescent="0.25">
      <c r="A753" t="str">
        <f>Licencje[[#This Row],[Kolumna1]]</f>
        <v/>
      </c>
      <c r="H753" t="str">
        <f>_xlfn.TEXTJOIN(" ",1,[1]!Licencje[[#This Row],[Nazwisko]],[1]!Licencje[[#This Row],[Imię]])</f>
        <v/>
      </c>
      <c r="I753" s="16"/>
    </row>
    <row r="754" spans="1:9" x14ac:dyDescent="0.25">
      <c r="A754" t="str">
        <f>Licencje[[#This Row],[Kolumna1]]</f>
        <v/>
      </c>
      <c r="H754" t="str">
        <f>_xlfn.TEXTJOIN(" ",1,[1]!Licencje[[#This Row],[Nazwisko]],[1]!Licencje[[#This Row],[Imię]])</f>
        <v/>
      </c>
      <c r="I754" s="16"/>
    </row>
    <row r="755" spans="1:9" x14ac:dyDescent="0.25">
      <c r="A755" t="str">
        <f>Licencje[[#This Row],[Kolumna1]]</f>
        <v/>
      </c>
      <c r="H755" t="str">
        <f>_xlfn.TEXTJOIN(" ",1,[1]!Licencje[[#This Row],[Nazwisko]],[1]!Licencje[[#This Row],[Imię]])</f>
        <v/>
      </c>
      <c r="I755" s="16"/>
    </row>
    <row r="756" spans="1:9" x14ac:dyDescent="0.25">
      <c r="A756" t="str">
        <f>Licencje[[#This Row],[Kolumna1]]</f>
        <v/>
      </c>
      <c r="H756" t="str">
        <f>_xlfn.TEXTJOIN(" ",1,[1]!Licencje[[#This Row],[Nazwisko]],[1]!Licencje[[#This Row],[Imię]])</f>
        <v/>
      </c>
      <c r="I756" s="16"/>
    </row>
    <row r="757" spans="1:9" x14ac:dyDescent="0.25">
      <c r="A757" t="str">
        <f>Licencje[[#This Row],[Kolumna1]]</f>
        <v/>
      </c>
      <c r="H757" t="str">
        <f>_xlfn.TEXTJOIN(" ",1,[1]!Licencje[[#This Row],[Nazwisko]],[1]!Licencje[[#This Row],[Imię]])</f>
        <v/>
      </c>
      <c r="I757" s="16"/>
    </row>
    <row r="758" spans="1:9" x14ac:dyDescent="0.25">
      <c r="A758" t="str">
        <f>Licencje[[#This Row],[Kolumna1]]</f>
        <v/>
      </c>
      <c r="H758" t="str">
        <f>_xlfn.TEXTJOIN(" ",1,[1]!Licencje[[#This Row],[Nazwisko]],[1]!Licencje[[#This Row],[Imię]])</f>
        <v/>
      </c>
      <c r="I758" s="16"/>
    </row>
    <row r="759" spans="1:9" x14ac:dyDescent="0.25">
      <c r="A759" t="str">
        <f>Licencje[[#This Row],[Kolumna1]]</f>
        <v/>
      </c>
      <c r="H759" t="str">
        <f>_xlfn.TEXTJOIN(" ",1,[1]!Licencje[[#This Row],[Nazwisko]],[1]!Licencje[[#This Row],[Imię]])</f>
        <v/>
      </c>
      <c r="I759" s="16"/>
    </row>
    <row r="760" spans="1:9" x14ac:dyDescent="0.25">
      <c r="A760" t="str">
        <f>Licencje[[#This Row],[Kolumna1]]</f>
        <v/>
      </c>
      <c r="H760" t="str">
        <f>_xlfn.TEXTJOIN(" ",1,[1]!Licencje[[#This Row],[Nazwisko]],[1]!Licencje[[#This Row],[Imię]])</f>
        <v/>
      </c>
      <c r="I760" s="16"/>
    </row>
    <row r="761" spans="1:9" x14ac:dyDescent="0.25">
      <c r="A761" t="str">
        <f>Licencje[[#This Row],[Kolumna1]]</f>
        <v/>
      </c>
      <c r="H761" t="str">
        <f>_xlfn.TEXTJOIN(" ",1,[1]!Licencje[[#This Row],[Nazwisko]],[1]!Licencje[[#This Row],[Imię]])</f>
        <v/>
      </c>
      <c r="I761" s="16"/>
    </row>
    <row r="762" spans="1:9" x14ac:dyDescent="0.25">
      <c r="A762" t="str">
        <f>Licencje[[#This Row],[Kolumna1]]</f>
        <v/>
      </c>
      <c r="H762" t="str">
        <f>_xlfn.TEXTJOIN(" ",1,[1]!Licencje[[#This Row],[Nazwisko]],[1]!Licencje[[#This Row],[Imię]])</f>
        <v/>
      </c>
      <c r="I762" s="16"/>
    </row>
    <row r="763" spans="1:9" x14ac:dyDescent="0.25">
      <c r="A763" t="str">
        <f>Licencje[[#This Row],[Kolumna1]]</f>
        <v/>
      </c>
      <c r="H763" t="str">
        <f>_xlfn.TEXTJOIN(" ",1,[1]!Licencje[[#This Row],[Nazwisko]],[1]!Licencje[[#This Row],[Imię]])</f>
        <v/>
      </c>
      <c r="I763" s="16"/>
    </row>
    <row r="764" spans="1:9" x14ac:dyDescent="0.25">
      <c r="A764" t="str">
        <f>Licencje[[#This Row],[Kolumna1]]</f>
        <v/>
      </c>
      <c r="H764" t="str">
        <f>_xlfn.TEXTJOIN(" ",1,[1]!Licencje[[#This Row],[Nazwisko]],[1]!Licencje[[#This Row],[Imię]])</f>
        <v/>
      </c>
      <c r="I764" s="16"/>
    </row>
    <row r="765" spans="1:9" x14ac:dyDescent="0.25">
      <c r="A765" t="str">
        <f>Licencje[[#This Row],[Kolumna1]]</f>
        <v/>
      </c>
      <c r="H765" t="str">
        <f>_xlfn.TEXTJOIN(" ",1,[1]!Licencje[[#This Row],[Nazwisko]],[1]!Licencje[[#This Row],[Imię]])</f>
        <v/>
      </c>
      <c r="I765" s="16"/>
    </row>
    <row r="766" spans="1:9" x14ac:dyDescent="0.25">
      <c r="A766" t="str">
        <f>Licencje[[#This Row],[Kolumna1]]</f>
        <v/>
      </c>
      <c r="H766" t="str">
        <f>_xlfn.TEXTJOIN(" ",1,[1]!Licencje[[#This Row],[Nazwisko]],[1]!Licencje[[#This Row],[Imię]])</f>
        <v/>
      </c>
      <c r="I766" s="16"/>
    </row>
    <row r="767" spans="1:9" x14ac:dyDescent="0.25">
      <c r="A767" t="str">
        <f>Licencje[[#This Row],[Kolumna1]]</f>
        <v/>
      </c>
      <c r="H767" t="str">
        <f>_xlfn.TEXTJOIN(" ",1,[1]!Licencje[[#This Row],[Nazwisko]],[1]!Licencje[[#This Row],[Imię]])</f>
        <v/>
      </c>
      <c r="I767" s="16"/>
    </row>
    <row r="768" spans="1:9" x14ac:dyDescent="0.25">
      <c r="A768" t="str">
        <f>Licencje[[#This Row],[Kolumna1]]</f>
        <v/>
      </c>
      <c r="H768" t="str">
        <f>_xlfn.TEXTJOIN(" ",1,[1]!Licencje[[#This Row],[Nazwisko]],[1]!Licencje[[#This Row],[Imię]])</f>
        <v/>
      </c>
      <c r="I768" s="16"/>
    </row>
    <row r="769" spans="1:9" x14ac:dyDescent="0.25">
      <c r="A769" t="str">
        <f>Licencje[[#This Row],[Kolumna1]]</f>
        <v/>
      </c>
      <c r="H769" t="str">
        <f>_xlfn.TEXTJOIN(" ",1,[1]!Licencje[[#This Row],[Nazwisko]],[1]!Licencje[[#This Row],[Imię]])</f>
        <v/>
      </c>
      <c r="I769" s="16"/>
    </row>
    <row r="770" spans="1:9" x14ac:dyDescent="0.25">
      <c r="A770" t="str">
        <f>Licencje[[#This Row],[Kolumna1]]</f>
        <v/>
      </c>
      <c r="H770" t="str">
        <f>_xlfn.TEXTJOIN(" ",1,[1]!Licencje[[#This Row],[Nazwisko]],[1]!Licencje[[#This Row],[Imię]])</f>
        <v/>
      </c>
      <c r="I770" s="16"/>
    </row>
    <row r="771" spans="1:9" x14ac:dyDescent="0.25">
      <c r="A771" t="str">
        <f>Licencje[[#This Row],[Kolumna1]]</f>
        <v/>
      </c>
      <c r="H771" t="str">
        <f>_xlfn.TEXTJOIN(" ",1,[1]!Licencje[[#This Row],[Nazwisko]],[1]!Licencje[[#This Row],[Imię]])</f>
        <v/>
      </c>
      <c r="I771" s="16"/>
    </row>
    <row r="772" spans="1:9" x14ac:dyDescent="0.25">
      <c r="A772" t="str">
        <f>Licencje[[#This Row],[Kolumna1]]</f>
        <v/>
      </c>
      <c r="H772" t="str">
        <f>_xlfn.TEXTJOIN(" ",1,[1]!Licencje[[#This Row],[Nazwisko]],[1]!Licencje[[#This Row],[Imię]])</f>
        <v/>
      </c>
      <c r="I772" s="16"/>
    </row>
    <row r="773" spans="1:9" x14ac:dyDescent="0.25">
      <c r="A773" t="str">
        <f>Licencje[[#This Row],[Kolumna1]]</f>
        <v/>
      </c>
      <c r="H773" t="str">
        <f>_xlfn.TEXTJOIN(" ",1,[1]!Licencje[[#This Row],[Nazwisko]],[1]!Licencje[[#This Row],[Imię]])</f>
        <v/>
      </c>
      <c r="I773" s="16"/>
    </row>
    <row r="774" spans="1:9" x14ac:dyDescent="0.25">
      <c r="A774" t="str">
        <f>Licencje[[#This Row],[Kolumna1]]</f>
        <v/>
      </c>
      <c r="H774" t="str">
        <f>_xlfn.TEXTJOIN(" ",1,[1]!Licencje[[#This Row],[Nazwisko]],[1]!Licencje[[#This Row],[Imię]])</f>
        <v/>
      </c>
      <c r="I774" s="16"/>
    </row>
    <row r="775" spans="1:9" x14ac:dyDescent="0.25">
      <c r="A775" t="str">
        <f>Licencje[[#This Row],[Kolumna1]]</f>
        <v/>
      </c>
      <c r="H775" t="str">
        <f>_xlfn.TEXTJOIN(" ",1,[1]!Licencje[[#This Row],[Nazwisko]],[1]!Licencje[[#This Row],[Imię]])</f>
        <v/>
      </c>
      <c r="I775" s="16"/>
    </row>
    <row r="776" spans="1:9" x14ac:dyDescent="0.25">
      <c r="A776" t="str">
        <f>Licencje[[#This Row],[Kolumna1]]</f>
        <v/>
      </c>
      <c r="H776" t="str">
        <f>_xlfn.TEXTJOIN(" ",1,[1]!Licencje[[#This Row],[Nazwisko]],[1]!Licencje[[#This Row],[Imię]])</f>
        <v/>
      </c>
      <c r="I776" s="16"/>
    </row>
    <row r="777" spans="1:9" x14ac:dyDescent="0.25">
      <c r="A777" t="str">
        <f>Licencje[[#This Row],[Kolumna1]]</f>
        <v/>
      </c>
      <c r="H777" t="str">
        <f>_xlfn.TEXTJOIN(" ",1,[1]!Licencje[[#This Row],[Nazwisko]],[1]!Licencje[[#This Row],[Imię]])</f>
        <v/>
      </c>
      <c r="I777" s="16"/>
    </row>
    <row r="778" spans="1:9" x14ac:dyDescent="0.25">
      <c r="A778" t="str">
        <f>Licencje[[#This Row],[Kolumna1]]</f>
        <v/>
      </c>
      <c r="H778" t="str">
        <f>_xlfn.TEXTJOIN(" ",1,[1]!Licencje[[#This Row],[Nazwisko]],[1]!Licencje[[#This Row],[Imię]])</f>
        <v/>
      </c>
      <c r="I778" s="16"/>
    </row>
    <row r="779" spans="1:9" x14ac:dyDescent="0.25">
      <c r="A779" t="str">
        <f>Licencje[[#This Row],[Kolumna1]]</f>
        <v/>
      </c>
      <c r="H779" t="str">
        <f>_xlfn.TEXTJOIN(" ",1,[1]!Licencje[[#This Row],[Nazwisko]],[1]!Licencje[[#This Row],[Imię]])</f>
        <v/>
      </c>
      <c r="I779" s="16"/>
    </row>
    <row r="780" spans="1:9" x14ac:dyDescent="0.25">
      <c r="A780" t="str">
        <f>Licencje[[#This Row],[Kolumna1]]</f>
        <v/>
      </c>
      <c r="H780" t="str">
        <f>_xlfn.TEXTJOIN(" ",1,[1]!Licencje[[#This Row],[Nazwisko]],[1]!Licencje[[#This Row],[Imię]])</f>
        <v/>
      </c>
      <c r="I780" s="16"/>
    </row>
    <row r="781" spans="1:9" x14ac:dyDescent="0.25">
      <c r="A781" t="str">
        <f>Licencje[[#This Row],[Kolumna1]]</f>
        <v/>
      </c>
      <c r="H781" t="str">
        <f>_xlfn.TEXTJOIN(" ",1,[1]!Licencje[[#This Row],[Nazwisko]],[1]!Licencje[[#This Row],[Imię]])</f>
        <v/>
      </c>
      <c r="I781" s="16"/>
    </row>
    <row r="782" spans="1:9" x14ac:dyDescent="0.25">
      <c r="A782" t="str">
        <f>Licencje[[#This Row],[Kolumna1]]</f>
        <v/>
      </c>
      <c r="H782" t="str">
        <f>_xlfn.TEXTJOIN(" ",1,[1]!Licencje[[#This Row],[Nazwisko]],[1]!Licencje[[#This Row],[Imię]])</f>
        <v/>
      </c>
      <c r="I782" s="16"/>
    </row>
    <row r="783" spans="1:9" x14ac:dyDescent="0.25">
      <c r="A783" t="str">
        <f>Licencje[[#This Row],[Kolumna1]]</f>
        <v/>
      </c>
      <c r="H783" t="str">
        <f>_xlfn.TEXTJOIN(" ",1,[1]!Licencje[[#This Row],[Nazwisko]],[1]!Licencje[[#This Row],[Imię]])</f>
        <v/>
      </c>
      <c r="I783" s="16"/>
    </row>
    <row r="784" spans="1:9" x14ac:dyDescent="0.25">
      <c r="A784" t="str">
        <f>Licencje[[#This Row],[Kolumna1]]</f>
        <v/>
      </c>
      <c r="H784" t="str">
        <f>_xlfn.TEXTJOIN(" ",1,[1]!Licencje[[#This Row],[Nazwisko]],[1]!Licencje[[#This Row],[Imię]])</f>
        <v/>
      </c>
      <c r="I784" s="16"/>
    </row>
    <row r="785" spans="1:9" x14ac:dyDescent="0.25">
      <c r="A785" t="str">
        <f>Licencje[[#This Row],[Kolumna1]]</f>
        <v/>
      </c>
      <c r="H785" t="str">
        <f>_xlfn.TEXTJOIN(" ",1,[1]!Licencje[[#This Row],[Nazwisko]],[1]!Licencje[[#This Row],[Imię]])</f>
        <v/>
      </c>
      <c r="I785" s="16"/>
    </row>
    <row r="786" spans="1:9" x14ac:dyDescent="0.25">
      <c r="A786" t="str">
        <f>Licencje[[#This Row],[Kolumna1]]</f>
        <v/>
      </c>
      <c r="H786" t="str">
        <f>_xlfn.TEXTJOIN(" ",1,[1]!Licencje[[#This Row],[Nazwisko]],[1]!Licencje[[#This Row],[Imię]])</f>
        <v/>
      </c>
      <c r="I786" s="16"/>
    </row>
    <row r="787" spans="1:9" x14ac:dyDescent="0.25">
      <c r="A787" t="str">
        <f>Licencje[[#This Row],[Kolumna1]]</f>
        <v/>
      </c>
      <c r="H787" t="str">
        <f>_xlfn.TEXTJOIN(" ",1,[1]!Licencje[[#This Row],[Nazwisko]],[1]!Licencje[[#This Row],[Imię]])</f>
        <v/>
      </c>
      <c r="I787" s="16"/>
    </row>
    <row r="788" spans="1:9" x14ac:dyDescent="0.25">
      <c r="A788" t="str">
        <f>Licencje[[#This Row],[Kolumna1]]</f>
        <v/>
      </c>
      <c r="H788" t="str">
        <f>_xlfn.TEXTJOIN(" ",1,[1]!Licencje[[#This Row],[Nazwisko]],[1]!Licencje[[#This Row],[Imię]])</f>
        <v/>
      </c>
      <c r="I788" s="16"/>
    </row>
    <row r="789" spans="1:9" x14ac:dyDescent="0.25">
      <c r="A789" t="str">
        <f>Licencje[[#This Row],[Kolumna1]]</f>
        <v/>
      </c>
      <c r="H789" t="str">
        <f>_xlfn.TEXTJOIN(" ",1,[1]!Licencje[[#This Row],[Nazwisko]],[1]!Licencje[[#This Row],[Imię]])</f>
        <v/>
      </c>
      <c r="I789" s="16"/>
    </row>
    <row r="790" spans="1:9" x14ac:dyDescent="0.25">
      <c r="A790" t="str">
        <f>Licencje[[#This Row],[Kolumna1]]</f>
        <v/>
      </c>
      <c r="H790" t="str">
        <f>_xlfn.TEXTJOIN(" ",1,[1]!Licencje[[#This Row],[Nazwisko]],[1]!Licencje[[#This Row],[Imię]])</f>
        <v/>
      </c>
      <c r="I790" s="16"/>
    </row>
    <row r="791" spans="1:9" x14ac:dyDescent="0.25">
      <c r="A791" t="str">
        <f>Licencje[[#This Row],[Kolumna1]]</f>
        <v/>
      </c>
      <c r="H791" t="str">
        <f>_xlfn.TEXTJOIN(" ",1,[1]!Licencje[[#This Row],[Nazwisko]],[1]!Licencje[[#This Row],[Imię]])</f>
        <v/>
      </c>
      <c r="I791" s="16"/>
    </row>
    <row r="792" spans="1:9" x14ac:dyDescent="0.25">
      <c r="A792" t="str">
        <f>Licencje[[#This Row],[Kolumna1]]</f>
        <v/>
      </c>
      <c r="H792" t="str">
        <f>_xlfn.TEXTJOIN(" ",1,[1]!Licencje[[#This Row],[Nazwisko]],[1]!Licencje[[#This Row],[Imię]])</f>
        <v/>
      </c>
      <c r="I792" s="16"/>
    </row>
    <row r="793" spans="1:9" x14ac:dyDescent="0.25">
      <c r="A793" t="str">
        <f>Licencje[[#This Row],[Kolumna1]]</f>
        <v/>
      </c>
      <c r="H793" t="str">
        <f>_xlfn.TEXTJOIN(" ",1,[1]!Licencje[[#This Row],[Nazwisko]],[1]!Licencje[[#This Row],[Imię]])</f>
        <v/>
      </c>
      <c r="I793" s="16"/>
    </row>
    <row r="794" spans="1:9" x14ac:dyDescent="0.25">
      <c r="A794" t="str">
        <f>Licencje[[#This Row],[Kolumna1]]</f>
        <v/>
      </c>
      <c r="H794" t="str">
        <f>_xlfn.TEXTJOIN(" ",1,[1]!Licencje[[#This Row],[Nazwisko]],[1]!Licencje[[#This Row],[Imię]])</f>
        <v/>
      </c>
      <c r="I794" s="16"/>
    </row>
    <row r="795" spans="1:9" x14ac:dyDescent="0.25">
      <c r="A795" t="str">
        <f>Licencje[[#This Row],[Kolumna1]]</f>
        <v/>
      </c>
      <c r="H795" t="str">
        <f>_xlfn.TEXTJOIN(" ",1,[1]!Licencje[[#This Row],[Nazwisko]],[1]!Licencje[[#This Row],[Imię]])</f>
        <v/>
      </c>
      <c r="I795" s="16"/>
    </row>
    <row r="796" spans="1:9" x14ac:dyDescent="0.25">
      <c r="A796" t="str">
        <f>Licencje[[#This Row],[Kolumna1]]</f>
        <v/>
      </c>
      <c r="H796" t="str">
        <f>_xlfn.TEXTJOIN(" ",1,[1]!Licencje[[#This Row],[Nazwisko]],[1]!Licencje[[#This Row],[Imię]])</f>
        <v/>
      </c>
      <c r="I796" s="16"/>
    </row>
    <row r="797" spans="1:9" x14ac:dyDescent="0.25">
      <c r="A797" t="str">
        <f>Licencje[[#This Row],[Kolumna1]]</f>
        <v/>
      </c>
      <c r="H797" t="str">
        <f>_xlfn.TEXTJOIN(" ",1,[1]!Licencje[[#This Row],[Nazwisko]],[1]!Licencje[[#This Row],[Imię]])</f>
        <v/>
      </c>
      <c r="I797" s="16"/>
    </row>
    <row r="798" spans="1:9" x14ac:dyDescent="0.25">
      <c r="A798" t="str">
        <f>Licencje[[#This Row],[Kolumna1]]</f>
        <v/>
      </c>
      <c r="H798" t="str">
        <f>_xlfn.TEXTJOIN(" ",1,[1]!Licencje[[#This Row],[Nazwisko]],[1]!Licencje[[#This Row],[Imię]])</f>
        <v/>
      </c>
      <c r="I798" s="16"/>
    </row>
    <row r="799" spans="1:9" x14ac:dyDescent="0.25">
      <c r="A799" t="str">
        <f>Licencje[[#This Row],[Kolumna1]]</f>
        <v/>
      </c>
      <c r="H799" t="str">
        <f>_xlfn.TEXTJOIN(" ",1,[1]!Licencje[[#This Row],[Nazwisko]],[1]!Licencje[[#This Row],[Imię]])</f>
        <v/>
      </c>
      <c r="I799" s="16"/>
    </row>
    <row r="800" spans="1:9" x14ac:dyDescent="0.25">
      <c r="A800" t="str">
        <f>Licencje[[#This Row],[Kolumna1]]</f>
        <v/>
      </c>
      <c r="H800" t="str">
        <f>_xlfn.TEXTJOIN(" ",1,[1]!Licencje[[#This Row],[Nazwisko]],[1]!Licencje[[#This Row],[Imię]])</f>
        <v/>
      </c>
      <c r="I800" s="16"/>
    </row>
    <row r="801" spans="1:9" x14ac:dyDescent="0.25">
      <c r="A801" t="str">
        <f>Licencje[[#This Row],[Kolumna1]]</f>
        <v/>
      </c>
      <c r="H801" t="str">
        <f>_xlfn.TEXTJOIN(" ",1,[1]!Licencje[[#This Row],[Nazwisko]],[1]!Licencje[[#This Row],[Imię]])</f>
        <v/>
      </c>
      <c r="I801" s="16"/>
    </row>
    <row r="802" spans="1:9" x14ac:dyDescent="0.25">
      <c r="A802" t="str">
        <f>Licencje[[#This Row],[Kolumna1]]</f>
        <v/>
      </c>
      <c r="H802" t="str">
        <f>_xlfn.TEXTJOIN(" ",1,[1]!Licencje[[#This Row],[Nazwisko]],[1]!Licencje[[#This Row],[Imię]])</f>
        <v/>
      </c>
      <c r="I802" s="16"/>
    </row>
    <row r="803" spans="1:9" x14ac:dyDescent="0.25">
      <c r="A803" t="str">
        <f>Licencje[[#This Row],[Kolumna1]]</f>
        <v/>
      </c>
      <c r="H803" t="str">
        <f>_xlfn.TEXTJOIN(" ",1,[1]!Licencje[[#This Row],[Nazwisko]],[1]!Licencje[[#This Row],[Imię]])</f>
        <v/>
      </c>
      <c r="I803" s="16"/>
    </row>
    <row r="804" spans="1:9" x14ac:dyDescent="0.25">
      <c r="A804" t="str">
        <f>Licencje[[#This Row],[Kolumna1]]</f>
        <v/>
      </c>
      <c r="H804" t="str">
        <f>_xlfn.TEXTJOIN(" ",1,[1]!Licencje[[#This Row],[Nazwisko]],[1]!Licencje[[#This Row],[Imię]])</f>
        <v/>
      </c>
      <c r="I804" s="16"/>
    </row>
    <row r="805" spans="1:9" x14ac:dyDescent="0.25">
      <c r="A805" t="str">
        <f>Licencje[[#This Row],[Kolumna1]]</f>
        <v/>
      </c>
      <c r="H805" t="str">
        <f>_xlfn.TEXTJOIN(" ",1,[1]!Licencje[[#This Row],[Nazwisko]],[1]!Licencje[[#This Row],[Imię]])</f>
        <v/>
      </c>
      <c r="I805" s="16"/>
    </row>
    <row r="806" spans="1:9" x14ac:dyDescent="0.25">
      <c r="A806" t="str">
        <f>Licencje[[#This Row],[Kolumna1]]</f>
        <v/>
      </c>
      <c r="H806" t="str">
        <f>_xlfn.TEXTJOIN(" ",1,[1]!Licencje[[#This Row],[Nazwisko]],[1]!Licencje[[#This Row],[Imię]])</f>
        <v/>
      </c>
      <c r="I806" s="16"/>
    </row>
    <row r="807" spans="1:9" x14ac:dyDescent="0.25">
      <c r="A807" t="str">
        <f>Licencje[[#This Row],[Kolumna1]]</f>
        <v/>
      </c>
      <c r="H807" t="str">
        <f>_xlfn.TEXTJOIN(" ",1,[1]!Licencje[[#This Row],[Nazwisko]],[1]!Licencje[[#This Row],[Imię]])</f>
        <v/>
      </c>
      <c r="I807" s="16"/>
    </row>
    <row r="808" spans="1:9" x14ac:dyDescent="0.25">
      <c r="A808" t="str">
        <f>Licencje[[#This Row],[Kolumna1]]</f>
        <v/>
      </c>
      <c r="H808" t="str">
        <f>_xlfn.TEXTJOIN(" ",1,[1]!Licencje[[#This Row],[Nazwisko]],[1]!Licencje[[#This Row],[Imię]])</f>
        <v/>
      </c>
      <c r="I808" s="16"/>
    </row>
    <row r="809" spans="1:9" x14ac:dyDescent="0.25">
      <c r="A809" t="str">
        <f>Licencje[[#This Row],[Kolumna1]]</f>
        <v/>
      </c>
      <c r="H809" t="str">
        <f>_xlfn.TEXTJOIN(" ",1,[1]!Licencje[[#This Row],[Nazwisko]],[1]!Licencje[[#This Row],[Imię]])</f>
        <v/>
      </c>
      <c r="I809" s="16"/>
    </row>
    <row r="810" spans="1:9" x14ac:dyDescent="0.25">
      <c r="A810" t="str">
        <f>Licencje[[#This Row],[Kolumna1]]</f>
        <v/>
      </c>
      <c r="H810" t="str">
        <f>_xlfn.TEXTJOIN(" ",1,[1]!Licencje[[#This Row],[Nazwisko]],[1]!Licencje[[#This Row],[Imię]])</f>
        <v/>
      </c>
      <c r="I810" s="16"/>
    </row>
    <row r="811" spans="1:9" x14ac:dyDescent="0.25">
      <c r="A811" t="str">
        <f>Licencje[[#This Row],[Kolumna1]]</f>
        <v/>
      </c>
      <c r="H811" t="str">
        <f>_xlfn.TEXTJOIN(" ",1,[1]!Licencje[[#This Row],[Nazwisko]],[1]!Licencje[[#This Row],[Imię]])</f>
        <v/>
      </c>
      <c r="I811" s="16"/>
    </row>
    <row r="812" spans="1:9" x14ac:dyDescent="0.25">
      <c r="A812" t="str">
        <f>Licencje[[#This Row],[Kolumna1]]</f>
        <v/>
      </c>
      <c r="H812" t="str">
        <f>_xlfn.TEXTJOIN(" ",1,[1]!Licencje[[#This Row],[Nazwisko]],[1]!Licencje[[#This Row],[Imię]])</f>
        <v/>
      </c>
      <c r="I812" s="16"/>
    </row>
    <row r="813" spans="1:9" x14ac:dyDescent="0.25">
      <c r="A813" t="str">
        <f>Licencje[[#This Row],[Kolumna1]]</f>
        <v/>
      </c>
      <c r="H813" t="str">
        <f>_xlfn.TEXTJOIN(" ",1,[1]!Licencje[[#This Row],[Nazwisko]],[1]!Licencje[[#This Row],[Imię]])</f>
        <v/>
      </c>
      <c r="I813" s="16"/>
    </row>
    <row r="814" spans="1:9" x14ac:dyDescent="0.25">
      <c r="A814" t="str">
        <f>Licencje[[#This Row],[Kolumna1]]</f>
        <v/>
      </c>
      <c r="H814" t="str">
        <f>_xlfn.TEXTJOIN(" ",1,[1]!Licencje[[#This Row],[Nazwisko]],[1]!Licencje[[#This Row],[Imię]])</f>
        <v/>
      </c>
      <c r="I814" s="16"/>
    </row>
    <row r="815" spans="1:9" x14ac:dyDescent="0.25">
      <c r="A815" t="str">
        <f>Licencje[[#This Row],[Kolumna1]]</f>
        <v/>
      </c>
      <c r="H815" t="str">
        <f>_xlfn.TEXTJOIN(" ",1,[1]!Licencje[[#This Row],[Nazwisko]],[1]!Licencje[[#This Row],[Imię]])</f>
        <v/>
      </c>
      <c r="I815" s="16"/>
    </row>
    <row r="816" spans="1:9" x14ac:dyDescent="0.25">
      <c r="A816" t="str">
        <f>Licencje[[#This Row],[Kolumna1]]</f>
        <v/>
      </c>
      <c r="H816" t="str">
        <f>_xlfn.TEXTJOIN(" ",1,[1]!Licencje[[#This Row],[Nazwisko]],[1]!Licencje[[#This Row],[Imię]])</f>
        <v/>
      </c>
      <c r="I816" s="16"/>
    </row>
    <row r="817" spans="1:9" x14ac:dyDescent="0.25">
      <c r="A817" t="str">
        <f>Licencje[[#This Row],[Kolumna1]]</f>
        <v/>
      </c>
      <c r="H817" t="str">
        <f>_xlfn.TEXTJOIN(" ",1,[1]!Licencje[[#This Row],[Nazwisko]],[1]!Licencje[[#This Row],[Imię]])</f>
        <v/>
      </c>
      <c r="I817" s="16"/>
    </row>
    <row r="818" spans="1:9" x14ac:dyDescent="0.25">
      <c r="A818" t="str">
        <f>Licencje[[#This Row],[Kolumna1]]</f>
        <v/>
      </c>
      <c r="H818" t="str">
        <f>_xlfn.TEXTJOIN(" ",1,[1]!Licencje[[#This Row],[Nazwisko]],[1]!Licencje[[#This Row],[Imię]])</f>
        <v/>
      </c>
      <c r="I818" s="16"/>
    </row>
    <row r="819" spans="1:9" x14ac:dyDescent="0.25">
      <c r="A819" t="str">
        <f>Licencje[[#This Row],[Kolumna1]]</f>
        <v/>
      </c>
      <c r="H819" t="str">
        <f>_xlfn.TEXTJOIN(" ",1,[1]!Licencje[[#This Row],[Nazwisko]],[1]!Licencje[[#This Row],[Imię]])</f>
        <v/>
      </c>
      <c r="I819" s="16"/>
    </row>
    <row r="820" spans="1:9" x14ac:dyDescent="0.25">
      <c r="A820" t="str">
        <f>Licencje[[#This Row],[Kolumna1]]</f>
        <v/>
      </c>
      <c r="H820" t="str">
        <f>_xlfn.TEXTJOIN(" ",1,[1]!Licencje[[#This Row],[Nazwisko]],[1]!Licencje[[#This Row],[Imię]])</f>
        <v/>
      </c>
      <c r="I820" s="16"/>
    </row>
    <row r="821" spans="1:9" x14ac:dyDescent="0.25">
      <c r="A821" t="str">
        <f>Licencje[[#This Row],[Kolumna1]]</f>
        <v/>
      </c>
      <c r="H821" t="str">
        <f>_xlfn.TEXTJOIN(" ",1,[1]!Licencje[[#This Row],[Nazwisko]],[1]!Licencje[[#This Row],[Imię]])</f>
        <v/>
      </c>
      <c r="I821" s="16"/>
    </row>
    <row r="822" spans="1:9" x14ac:dyDescent="0.25">
      <c r="A822" t="str">
        <f>Licencje[[#This Row],[Kolumna1]]</f>
        <v/>
      </c>
      <c r="H822" t="str">
        <f>_xlfn.TEXTJOIN(" ",1,[1]!Licencje[[#This Row],[Nazwisko]],[1]!Licencje[[#This Row],[Imię]])</f>
        <v/>
      </c>
      <c r="I822" s="16"/>
    </row>
    <row r="823" spans="1:9" x14ac:dyDescent="0.25">
      <c r="A823" t="str">
        <f>Licencje[[#This Row],[Kolumna1]]</f>
        <v/>
      </c>
      <c r="H823" t="str">
        <f>_xlfn.TEXTJOIN(" ",1,[1]!Licencje[[#This Row],[Nazwisko]],[1]!Licencje[[#This Row],[Imię]])</f>
        <v/>
      </c>
      <c r="I823" s="16"/>
    </row>
    <row r="824" spans="1:9" x14ac:dyDescent="0.25">
      <c r="A824" t="str">
        <f>Licencje[[#This Row],[Kolumna1]]</f>
        <v/>
      </c>
      <c r="H824" t="str">
        <f>_xlfn.TEXTJOIN(" ",1,[1]!Licencje[[#This Row],[Nazwisko]],[1]!Licencje[[#This Row],[Imię]])</f>
        <v/>
      </c>
      <c r="I824" s="16"/>
    </row>
    <row r="825" spans="1:9" x14ac:dyDescent="0.25">
      <c r="A825" t="str">
        <f>Licencje[[#This Row],[Kolumna1]]</f>
        <v/>
      </c>
      <c r="H825" t="str">
        <f>_xlfn.TEXTJOIN(" ",1,[1]!Licencje[[#This Row],[Nazwisko]],[1]!Licencje[[#This Row],[Imię]])</f>
        <v/>
      </c>
      <c r="I825" s="16"/>
    </row>
    <row r="826" spans="1:9" x14ac:dyDescent="0.25">
      <c r="A826" t="str">
        <f>Licencje[[#This Row],[Kolumna1]]</f>
        <v/>
      </c>
      <c r="H826" t="str">
        <f>_xlfn.TEXTJOIN(" ",1,[1]!Licencje[[#This Row],[Nazwisko]],[1]!Licencje[[#This Row],[Imię]])</f>
        <v/>
      </c>
      <c r="I826" s="16"/>
    </row>
    <row r="827" spans="1:9" x14ac:dyDescent="0.25">
      <c r="A827" t="str">
        <f>Licencje[[#This Row],[Kolumna1]]</f>
        <v/>
      </c>
      <c r="H827" t="str">
        <f>_xlfn.TEXTJOIN(" ",1,[1]!Licencje[[#This Row],[Nazwisko]],[1]!Licencje[[#This Row],[Imię]])</f>
        <v/>
      </c>
      <c r="I827" s="16"/>
    </row>
    <row r="828" spans="1:9" x14ac:dyDescent="0.25">
      <c r="A828" t="str">
        <f>Licencje[[#This Row],[Kolumna1]]</f>
        <v/>
      </c>
      <c r="H828" t="str">
        <f>_xlfn.TEXTJOIN(" ",1,[1]!Licencje[[#This Row],[Nazwisko]],[1]!Licencje[[#This Row],[Imię]])</f>
        <v/>
      </c>
      <c r="I828" s="16"/>
    </row>
    <row r="829" spans="1:9" x14ac:dyDescent="0.25">
      <c r="A829" t="str">
        <f>Licencje[[#This Row],[Kolumna1]]</f>
        <v/>
      </c>
      <c r="H829" t="str">
        <f>_xlfn.TEXTJOIN(" ",1,[1]!Licencje[[#This Row],[Nazwisko]],[1]!Licencje[[#This Row],[Imię]])</f>
        <v/>
      </c>
      <c r="I829" s="16"/>
    </row>
    <row r="830" spans="1:9" x14ac:dyDescent="0.25">
      <c r="A830" t="str">
        <f>Licencje[[#This Row],[Kolumna1]]</f>
        <v/>
      </c>
      <c r="H830" t="str">
        <f>_xlfn.TEXTJOIN(" ",1,[1]!Licencje[[#This Row],[Nazwisko]],[1]!Licencje[[#This Row],[Imię]])</f>
        <v/>
      </c>
      <c r="I830" s="16"/>
    </row>
    <row r="831" spans="1:9" x14ac:dyDescent="0.25">
      <c r="A831" t="str">
        <f>Licencje[[#This Row],[Kolumna1]]</f>
        <v/>
      </c>
      <c r="H831" t="str">
        <f>_xlfn.TEXTJOIN(" ",1,[1]!Licencje[[#This Row],[Nazwisko]],[1]!Licencje[[#This Row],[Imię]])</f>
        <v/>
      </c>
      <c r="I831" s="16"/>
    </row>
    <row r="832" spans="1:9" x14ac:dyDescent="0.25">
      <c r="A832" t="str">
        <f>Licencje[[#This Row],[Kolumna1]]</f>
        <v/>
      </c>
      <c r="H832" t="str">
        <f>_xlfn.TEXTJOIN(" ",1,[1]!Licencje[[#This Row],[Nazwisko]],[1]!Licencje[[#This Row],[Imię]])</f>
        <v/>
      </c>
      <c r="I832" s="16"/>
    </row>
    <row r="833" spans="1:9" x14ac:dyDescent="0.25">
      <c r="A833" t="str">
        <f>Licencje[[#This Row],[Kolumna1]]</f>
        <v/>
      </c>
      <c r="H833" t="str">
        <f>_xlfn.TEXTJOIN(" ",1,[1]!Licencje[[#This Row],[Nazwisko]],[1]!Licencje[[#This Row],[Imię]])</f>
        <v/>
      </c>
      <c r="I833" s="16"/>
    </row>
    <row r="834" spans="1:9" x14ac:dyDescent="0.25">
      <c r="A834" t="str">
        <f>Licencje[[#This Row],[Kolumna1]]</f>
        <v/>
      </c>
      <c r="H834" t="str">
        <f>_xlfn.TEXTJOIN(" ",1,[1]!Licencje[[#This Row],[Nazwisko]],[1]!Licencje[[#This Row],[Imię]])</f>
        <v/>
      </c>
      <c r="I834" s="16"/>
    </row>
    <row r="835" spans="1:9" x14ac:dyDescent="0.25">
      <c r="A835" t="str">
        <f>Licencje[[#This Row],[Kolumna1]]</f>
        <v/>
      </c>
      <c r="H835" t="str">
        <f>_xlfn.TEXTJOIN(" ",1,[1]!Licencje[[#This Row],[Nazwisko]],[1]!Licencje[[#This Row],[Imię]])</f>
        <v/>
      </c>
      <c r="I835" s="16"/>
    </row>
    <row r="836" spans="1:9" x14ac:dyDescent="0.25">
      <c r="A836" t="str">
        <f>Licencje[[#This Row],[Kolumna1]]</f>
        <v/>
      </c>
      <c r="H836" t="str">
        <f>_xlfn.TEXTJOIN(" ",1,[1]!Licencje[[#This Row],[Nazwisko]],[1]!Licencje[[#This Row],[Imię]])</f>
        <v/>
      </c>
      <c r="I836" s="16"/>
    </row>
    <row r="837" spans="1:9" x14ac:dyDescent="0.25">
      <c r="A837" t="str">
        <f>Licencje[[#This Row],[Kolumna1]]</f>
        <v/>
      </c>
      <c r="H837" t="str">
        <f>_xlfn.TEXTJOIN(" ",1,[1]!Licencje[[#This Row],[Nazwisko]],[1]!Licencje[[#This Row],[Imię]])</f>
        <v/>
      </c>
      <c r="I837" s="16"/>
    </row>
    <row r="838" spans="1:9" x14ac:dyDescent="0.25">
      <c r="A838" t="str">
        <f>Licencje[[#This Row],[Kolumna1]]</f>
        <v/>
      </c>
      <c r="H838" t="str">
        <f>_xlfn.TEXTJOIN(" ",1,[1]!Licencje[[#This Row],[Nazwisko]],[1]!Licencje[[#This Row],[Imię]])</f>
        <v/>
      </c>
      <c r="I838" s="16"/>
    </row>
    <row r="839" spans="1:9" x14ac:dyDescent="0.25">
      <c r="A839" t="str">
        <f>Licencje[[#This Row],[Kolumna1]]</f>
        <v/>
      </c>
      <c r="H839" t="str">
        <f>_xlfn.TEXTJOIN(" ",1,[1]!Licencje[[#This Row],[Nazwisko]],[1]!Licencje[[#This Row],[Imię]])</f>
        <v/>
      </c>
      <c r="I839" s="16"/>
    </row>
    <row r="840" spans="1:9" x14ac:dyDescent="0.25">
      <c r="A840" t="str">
        <f>Licencje[[#This Row],[Kolumna1]]</f>
        <v/>
      </c>
      <c r="H840" t="str">
        <f>_xlfn.TEXTJOIN(" ",1,[1]!Licencje[[#This Row],[Nazwisko]],[1]!Licencje[[#This Row],[Imię]])</f>
        <v/>
      </c>
      <c r="I840" s="16"/>
    </row>
    <row r="841" spans="1:9" x14ac:dyDescent="0.25">
      <c r="A841" t="str">
        <f>Licencje[[#This Row],[Kolumna1]]</f>
        <v/>
      </c>
      <c r="H841" t="str">
        <f>_xlfn.TEXTJOIN(" ",1,[1]!Licencje[[#This Row],[Nazwisko]],[1]!Licencje[[#This Row],[Imię]])</f>
        <v/>
      </c>
      <c r="I841" s="16"/>
    </row>
    <row r="842" spans="1:9" x14ac:dyDescent="0.25">
      <c r="A842" t="str">
        <f>Licencje[[#This Row],[Kolumna1]]</f>
        <v/>
      </c>
      <c r="H842" t="str">
        <f>_xlfn.TEXTJOIN(" ",1,[1]!Licencje[[#This Row],[Nazwisko]],[1]!Licencje[[#This Row],[Imię]])</f>
        <v/>
      </c>
      <c r="I842" s="16"/>
    </row>
    <row r="843" spans="1:9" x14ac:dyDescent="0.25">
      <c r="A843" t="str">
        <f>Licencje[[#This Row],[Kolumna1]]</f>
        <v/>
      </c>
      <c r="H843" t="str">
        <f>_xlfn.TEXTJOIN(" ",1,[1]!Licencje[[#This Row],[Nazwisko]],[1]!Licencje[[#This Row],[Imię]])</f>
        <v/>
      </c>
      <c r="I843" s="16"/>
    </row>
    <row r="844" spans="1:9" x14ac:dyDescent="0.25">
      <c r="A844" t="str">
        <f>Licencje[[#This Row],[Kolumna1]]</f>
        <v/>
      </c>
      <c r="H844" t="str">
        <f>_xlfn.TEXTJOIN(" ",1,[1]!Licencje[[#This Row],[Nazwisko]],[1]!Licencje[[#This Row],[Imię]])</f>
        <v/>
      </c>
      <c r="I844" s="16"/>
    </row>
    <row r="845" spans="1:9" x14ac:dyDescent="0.25">
      <c r="A845" t="str">
        <f>Licencje[[#This Row],[Kolumna1]]</f>
        <v/>
      </c>
      <c r="H845" t="str">
        <f>_xlfn.TEXTJOIN(" ",1,[1]!Licencje[[#This Row],[Nazwisko]],[1]!Licencje[[#This Row],[Imię]])</f>
        <v/>
      </c>
      <c r="I845" s="16"/>
    </row>
    <row r="846" spans="1:9" x14ac:dyDescent="0.25">
      <c r="A846" t="str">
        <f>Licencje[[#This Row],[Kolumna1]]</f>
        <v/>
      </c>
      <c r="H846" t="str">
        <f>_xlfn.TEXTJOIN(" ",1,[1]!Licencje[[#This Row],[Nazwisko]],[1]!Licencje[[#This Row],[Imię]])</f>
        <v/>
      </c>
      <c r="I846" s="16"/>
    </row>
    <row r="847" spans="1:9" x14ac:dyDescent="0.25">
      <c r="A847" t="str">
        <f>Licencje[[#This Row],[Kolumna1]]</f>
        <v/>
      </c>
      <c r="H847" t="str">
        <f>_xlfn.TEXTJOIN(" ",1,[1]!Licencje[[#This Row],[Nazwisko]],[1]!Licencje[[#This Row],[Imię]])</f>
        <v/>
      </c>
      <c r="I847" s="16"/>
    </row>
    <row r="848" spans="1:9" x14ac:dyDescent="0.25">
      <c r="A848" t="str">
        <f>Licencje[[#This Row],[Kolumna1]]</f>
        <v/>
      </c>
      <c r="H848" t="str">
        <f>_xlfn.TEXTJOIN(" ",1,[1]!Licencje[[#This Row],[Nazwisko]],[1]!Licencje[[#This Row],[Imię]])</f>
        <v/>
      </c>
      <c r="I848" s="16"/>
    </row>
    <row r="849" spans="1:9" x14ac:dyDescent="0.25">
      <c r="A849" t="str">
        <f>Licencje[[#This Row],[Kolumna1]]</f>
        <v/>
      </c>
      <c r="H849" t="str">
        <f>_xlfn.TEXTJOIN(" ",1,[1]!Licencje[[#This Row],[Nazwisko]],[1]!Licencje[[#This Row],[Imię]])</f>
        <v/>
      </c>
      <c r="I849" s="16"/>
    </row>
    <row r="850" spans="1:9" x14ac:dyDescent="0.25">
      <c r="A850" t="str">
        <f>Licencje[[#This Row],[Kolumna1]]</f>
        <v/>
      </c>
      <c r="H850" t="str">
        <f>_xlfn.TEXTJOIN(" ",1,[1]!Licencje[[#This Row],[Nazwisko]],[1]!Licencje[[#This Row],[Imię]])</f>
        <v/>
      </c>
      <c r="I850" s="16"/>
    </row>
    <row r="851" spans="1:9" x14ac:dyDescent="0.25">
      <c r="A851" t="str">
        <f>Licencje[[#This Row],[Kolumna1]]</f>
        <v/>
      </c>
      <c r="H851" t="str">
        <f>_xlfn.TEXTJOIN(" ",1,[1]!Licencje[[#This Row],[Nazwisko]],[1]!Licencje[[#This Row],[Imię]])</f>
        <v/>
      </c>
      <c r="I851" s="16"/>
    </row>
    <row r="852" spans="1:9" x14ac:dyDescent="0.25">
      <c r="A852" t="str">
        <f>Licencje[[#This Row],[Kolumna1]]</f>
        <v/>
      </c>
      <c r="H852" t="str">
        <f>_xlfn.TEXTJOIN(" ",1,[1]!Licencje[[#This Row],[Nazwisko]],[1]!Licencje[[#This Row],[Imię]])</f>
        <v/>
      </c>
      <c r="I852" s="16"/>
    </row>
    <row r="853" spans="1:9" x14ac:dyDescent="0.25">
      <c r="A853" t="str">
        <f>Licencje[[#This Row],[Kolumna1]]</f>
        <v/>
      </c>
      <c r="H853" t="str">
        <f>_xlfn.TEXTJOIN(" ",1,[1]!Licencje[[#This Row],[Nazwisko]],[1]!Licencje[[#This Row],[Imię]])</f>
        <v/>
      </c>
      <c r="I853" s="16"/>
    </row>
    <row r="854" spans="1:9" x14ac:dyDescent="0.25">
      <c r="A854" t="str">
        <f>Licencje[[#This Row],[Kolumna1]]</f>
        <v/>
      </c>
      <c r="H854" t="str">
        <f>_xlfn.TEXTJOIN(" ",1,[1]!Licencje[[#This Row],[Nazwisko]],[1]!Licencje[[#This Row],[Imię]])</f>
        <v/>
      </c>
      <c r="I854" s="16"/>
    </row>
    <row r="855" spans="1:9" x14ac:dyDescent="0.25">
      <c r="A855" t="str">
        <f>Licencje[[#This Row],[Kolumna1]]</f>
        <v/>
      </c>
      <c r="H855" t="str">
        <f>_xlfn.TEXTJOIN(" ",1,[1]!Licencje[[#This Row],[Nazwisko]],[1]!Licencje[[#This Row],[Imię]])</f>
        <v/>
      </c>
      <c r="I855" s="16"/>
    </row>
    <row r="856" spans="1:9" x14ac:dyDescent="0.25">
      <c r="A856" t="str">
        <f>Licencje[[#This Row],[Kolumna1]]</f>
        <v/>
      </c>
      <c r="H856" t="str">
        <f>_xlfn.TEXTJOIN(" ",1,[1]!Licencje[[#This Row],[Nazwisko]],[1]!Licencje[[#This Row],[Imię]])</f>
        <v/>
      </c>
      <c r="I856" s="16"/>
    </row>
    <row r="857" spans="1:9" x14ac:dyDescent="0.25">
      <c r="A857" t="str">
        <f>Licencje[[#This Row],[Kolumna1]]</f>
        <v/>
      </c>
      <c r="H857" t="str">
        <f>_xlfn.TEXTJOIN(" ",1,[1]!Licencje[[#This Row],[Nazwisko]],[1]!Licencje[[#This Row],[Imię]])</f>
        <v/>
      </c>
      <c r="I857" s="16"/>
    </row>
    <row r="858" spans="1:9" x14ac:dyDescent="0.25">
      <c r="A858" t="str">
        <f>Licencje[[#This Row],[Kolumna1]]</f>
        <v/>
      </c>
      <c r="H858" t="str">
        <f>_xlfn.TEXTJOIN(" ",1,[1]!Licencje[[#This Row],[Nazwisko]],[1]!Licencje[[#This Row],[Imię]])</f>
        <v/>
      </c>
      <c r="I858" s="16"/>
    </row>
    <row r="859" spans="1:9" x14ac:dyDescent="0.25">
      <c r="A859" t="str">
        <f>Licencje[[#This Row],[Kolumna1]]</f>
        <v/>
      </c>
      <c r="H859" t="str">
        <f>_xlfn.TEXTJOIN(" ",1,[1]!Licencje[[#This Row],[Nazwisko]],[1]!Licencje[[#This Row],[Imię]])</f>
        <v/>
      </c>
      <c r="I859" s="16"/>
    </row>
    <row r="860" spans="1:9" x14ac:dyDescent="0.25">
      <c r="A860" t="str">
        <f>Licencje[[#This Row],[Kolumna1]]</f>
        <v/>
      </c>
      <c r="H860" t="str">
        <f>_xlfn.TEXTJOIN(" ",1,[1]!Licencje[[#This Row],[Nazwisko]],[1]!Licencje[[#This Row],[Imię]])</f>
        <v/>
      </c>
      <c r="I860" s="16"/>
    </row>
    <row r="861" spans="1:9" x14ac:dyDescent="0.25">
      <c r="A861" t="str">
        <f>Licencje[[#This Row],[Kolumna1]]</f>
        <v/>
      </c>
      <c r="H861" t="str">
        <f>_xlfn.TEXTJOIN(" ",1,[1]!Licencje[[#This Row],[Nazwisko]],[1]!Licencje[[#This Row],[Imię]])</f>
        <v/>
      </c>
      <c r="I861" s="16"/>
    </row>
    <row r="862" spans="1:9" x14ac:dyDescent="0.25">
      <c r="A862" t="str">
        <f>Licencje[[#This Row],[Kolumna1]]</f>
        <v/>
      </c>
      <c r="H862" t="str">
        <f>_xlfn.TEXTJOIN(" ",1,[1]!Licencje[[#This Row],[Nazwisko]],[1]!Licencje[[#This Row],[Imię]])</f>
        <v/>
      </c>
      <c r="I862" s="16"/>
    </row>
    <row r="863" spans="1:9" x14ac:dyDescent="0.25">
      <c r="A863" t="str">
        <f>Licencje[[#This Row],[Kolumna1]]</f>
        <v/>
      </c>
      <c r="H863" t="str">
        <f>_xlfn.TEXTJOIN(" ",1,[1]!Licencje[[#This Row],[Nazwisko]],[1]!Licencje[[#This Row],[Imię]])</f>
        <v/>
      </c>
      <c r="I863" s="16"/>
    </row>
    <row r="864" spans="1:9" x14ac:dyDescent="0.25">
      <c r="A864" t="str">
        <f>Licencje[[#This Row],[Kolumna1]]</f>
        <v/>
      </c>
      <c r="H864" t="str">
        <f>_xlfn.TEXTJOIN(" ",1,[1]!Licencje[[#This Row],[Nazwisko]],[1]!Licencje[[#This Row],[Imię]])</f>
        <v/>
      </c>
      <c r="I864" s="16"/>
    </row>
    <row r="865" spans="1:9" x14ac:dyDescent="0.25">
      <c r="A865" t="str">
        <f>Licencje[[#This Row],[Kolumna1]]</f>
        <v/>
      </c>
      <c r="H865" t="str">
        <f>_xlfn.TEXTJOIN(" ",1,[1]!Licencje[[#This Row],[Nazwisko]],[1]!Licencje[[#This Row],[Imię]])</f>
        <v/>
      </c>
      <c r="I865" s="16"/>
    </row>
    <row r="866" spans="1:9" x14ac:dyDescent="0.25">
      <c r="A866" t="str">
        <f>Licencje[[#This Row],[Kolumna1]]</f>
        <v/>
      </c>
      <c r="H866" t="str">
        <f>_xlfn.TEXTJOIN(" ",1,[1]!Licencje[[#This Row],[Nazwisko]],[1]!Licencje[[#This Row],[Imię]])</f>
        <v/>
      </c>
      <c r="I866" s="16"/>
    </row>
    <row r="867" spans="1:9" x14ac:dyDescent="0.25">
      <c r="A867" t="str">
        <f>Licencje[[#This Row],[Kolumna1]]</f>
        <v/>
      </c>
      <c r="H867" t="str">
        <f>_xlfn.TEXTJOIN(" ",1,[1]!Licencje[[#This Row],[Nazwisko]],[1]!Licencje[[#This Row],[Imię]])</f>
        <v/>
      </c>
      <c r="I867" s="16"/>
    </row>
    <row r="868" spans="1:9" x14ac:dyDescent="0.25">
      <c r="A868" t="str">
        <f>Licencje[[#This Row],[Kolumna1]]</f>
        <v/>
      </c>
      <c r="H868" t="str">
        <f>_xlfn.TEXTJOIN(" ",1,[1]!Licencje[[#This Row],[Nazwisko]],[1]!Licencje[[#This Row],[Imię]])</f>
        <v/>
      </c>
      <c r="I868" s="16"/>
    </row>
    <row r="869" spans="1:9" x14ac:dyDescent="0.25">
      <c r="A869" t="str">
        <f>Licencje[[#This Row],[Kolumna1]]</f>
        <v/>
      </c>
      <c r="H869" t="str">
        <f>_xlfn.TEXTJOIN(" ",1,[1]!Licencje[[#This Row],[Nazwisko]],[1]!Licencje[[#This Row],[Imię]])</f>
        <v/>
      </c>
      <c r="I869" s="16"/>
    </row>
    <row r="870" spans="1:9" x14ac:dyDescent="0.25">
      <c r="A870" t="str">
        <f>Licencje[[#This Row],[Kolumna1]]</f>
        <v/>
      </c>
      <c r="H870" t="str">
        <f>_xlfn.TEXTJOIN(" ",1,[1]!Licencje[[#This Row],[Nazwisko]],[1]!Licencje[[#This Row],[Imię]])</f>
        <v/>
      </c>
      <c r="I870" s="16"/>
    </row>
    <row r="871" spans="1:9" x14ac:dyDescent="0.25">
      <c r="A871" t="str">
        <f>Licencje[[#This Row],[Kolumna1]]</f>
        <v/>
      </c>
      <c r="H871" t="str">
        <f>_xlfn.TEXTJOIN(" ",1,[1]!Licencje[[#This Row],[Nazwisko]],[1]!Licencje[[#This Row],[Imię]])</f>
        <v/>
      </c>
      <c r="I871" s="16"/>
    </row>
    <row r="872" spans="1:9" x14ac:dyDescent="0.25">
      <c r="A872" t="str">
        <f>Licencje[[#This Row],[Kolumna1]]</f>
        <v/>
      </c>
      <c r="H872" t="str">
        <f>_xlfn.TEXTJOIN(" ",1,[1]!Licencje[[#This Row],[Nazwisko]],[1]!Licencje[[#This Row],[Imię]])</f>
        <v/>
      </c>
      <c r="I872" s="16"/>
    </row>
    <row r="873" spans="1:9" x14ac:dyDescent="0.25">
      <c r="A873" t="str">
        <f>Licencje[[#This Row],[Kolumna1]]</f>
        <v/>
      </c>
      <c r="H873" t="str">
        <f>_xlfn.TEXTJOIN(" ",1,[1]!Licencje[[#This Row],[Nazwisko]],[1]!Licencje[[#This Row],[Imię]])</f>
        <v/>
      </c>
      <c r="I873" s="16"/>
    </row>
    <row r="874" spans="1:9" x14ac:dyDescent="0.25">
      <c r="A874" t="str">
        <f>Licencje[[#This Row],[Kolumna1]]</f>
        <v/>
      </c>
      <c r="H874" t="str">
        <f>_xlfn.TEXTJOIN(" ",1,[1]!Licencje[[#This Row],[Nazwisko]],[1]!Licencje[[#This Row],[Imię]])</f>
        <v/>
      </c>
      <c r="I874" s="16"/>
    </row>
    <row r="875" spans="1:9" x14ac:dyDescent="0.25">
      <c r="A875" t="str">
        <f>Licencje[[#This Row],[Kolumna1]]</f>
        <v/>
      </c>
      <c r="H875" t="str">
        <f>_xlfn.TEXTJOIN(" ",1,[1]!Licencje[[#This Row],[Nazwisko]],[1]!Licencje[[#This Row],[Imię]])</f>
        <v/>
      </c>
      <c r="I875" s="16"/>
    </row>
    <row r="876" spans="1:9" x14ac:dyDescent="0.25">
      <c r="A876" t="str">
        <f>Licencje[[#This Row],[Kolumna1]]</f>
        <v/>
      </c>
      <c r="H876" t="str">
        <f>_xlfn.TEXTJOIN(" ",1,[1]!Licencje[[#This Row],[Nazwisko]],[1]!Licencje[[#This Row],[Imię]])</f>
        <v/>
      </c>
      <c r="I876" s="16"/>
    </row>
    <row r="877" spans="1:9" x14ac:dyDescent="0.25">
      <c r="A877" t="str">
        <f>Licencje[[#This Row],[Kolumna1]]</f>
        <v/>
      </c>
      <c r="H877" t="str">
        <f>_xlfn.TEXTJOIN(" ",1,[1]!Licencje[[#This Row],[Nazwisko]],[1]!Licencje[[#This Row],[Imię]])</f>
        <v/>
      </c>
      <c r="I877" s="16"/>
    </row>
    <row r="878" spans="1:9" x14ac:dyDescent="0.25">
      <c r="A878" t="str">
        <f>Licencje[[#This Row],[Kolumna1]]</f>
        <v/>
      </c>
      <c r="H878" t="str">
        <f>_xlfn.TEXTJOIN(" ",1,[1]!Licencje[[#This Row],[Nazwisko]],[1]!Licencje[[#This Row],[Imię]])</f>
        <v/>
      </c>
      <c r="I878" s="16"/>
    </row>
    <row r="879" spans="1:9" x14ac:dyDescent="0.25">
      <c r="A879" t="str">
        <f>Licencje[[#This Row],[Kolumna1]]</f>
        <v/>
      </c>
      <c r="H879" t="str">
        <f>_xlfn.TEXTJOIN(" ",1,[1]!Licencje[[#This Row],[Nazwisko]],[1]!Licencje[[#This Row],[Imię]])</f>
        <v/>
      </c>
      <c r="I879" s="16"/>
    </row>
    <row r="880" spans="1:9" x14ac:dyDescent="0.25">
      <c r="A880" t="str">
        <f>Licencje[[#This Row],[Kolumna1]]</f>
        <v/>
      </c>
      <c r="H880" t="str">
        <f>_xlfn.TEXTJOIN(" ",1,[1]!Licencje[[#This Row],[Nazwisko]],[1]!Licencje[[#This Row],[Imię]])</f>
        <v/>
      </c>
      <c r="I880" s="16"/>
    </row>
    <row r="881" spans="1:9" x14ac:dyDescent="0.25">
      <c r="A881" t="str">
        <f>Licencje[[#This Row],[Kolumna1]]</f>
        <v/>
      </c>
      <c r="H881" t="str">
        <f>_xlfn.TEXTJOIN(" ",1,[1]!Licencje[[#This Row],[Nazwisko]],[1]!Licencje[[#This Row],[Imię]])</f>
        <v/>
      </c>
      <c r="I881" s="16"/>
    </row>
    <row r="882" spans="1:9" x14ac:dyDescent="0.25">
      <c r="A882" t="str">
        <f>Licencje[[#This Row],[Kolumna1]]</f>
        <v/>
      </c>
      <c r="H882" t="str">
        <f>_xlfn.TEXTJOIN(" ",1,[1]!Licencje[[#This Row],[Nazwisko]],[1]!Licencje[[#This Row],[Imię]])</f>
        <v/>
      </c>
      <c r="I882" s="16"/>
    </row>
    <row r="883" spans="1:9" x14ac:dyDescent="0.25">
      <c r="A883" t="str">
        <f>Licencje[[#This Row],[Kolumna1]]</f>
        <v/>
      </c>
      <c r="H883" t="str">
        <f>_xlfn.TEXTJOIN(" ",1,[1]!Licencje[[#This Row],[Nazwisko]],[1]!Licencje[[#This Row],[Imię]])</f>
        <v/>
      </c>
      <c r="I883" s="16"/>
    </row>
    <row r="884" spans="1:9" x14ac:dyDescent="0.25">
      <c r="A884" t="str">
        <f>Licencje[[#This Row],[Kolumna1]]</f>
        <v/>
      </c>
      <c r="H884" t="str">
        <f>_xlfn.TEXTJOIN(" ",1,[1]!Licencje[[#This Row],[Nazwisko]],[1]!Licencje[[#This Row],[Imię]])</f>
        <v/>
      </c>
      <c r="I884" s="16"/>
    </row>
    <row r="885" spans="1:9" x14ac:dyDescent="0.25">
      <c r="A885" t="str">
        <f>Licencje[[#This Row],[Kolumna1]]</f>
        <v/>
      </c>
      <c r="H885" t="str">
        <f>_xlfn.TEXTJOIN(" ",1,[1]!Licencje[[#This Row],[Nazwisko]],[1]!Licencje[[#This Row],[Imię]])</f>
        <v/>
      </c>
      <c r="I885" s="16"/>
    </row>
    <row r="886" spans="1:9" x14ac:dyDescent="0.25">
      <c r="A886" t="str">
        <f>Licencje[[#This Row],[Kolumna1]]</f>
        <v/>
      </c>
      <c r="H886" t="str">
        <f>_xlfn.TEXTJOIN(" ",1,[1]!Licencje[[#This Row],[Nazwisko]],[1]!Licencje[[#This Row],[Imię]])</f>
        <v/>
      </c>
      <c r="I886" s="16"/>
    </row>
    <row r="887" spans="1:9" x14ac:dyDescent="0.25">
      <c r="A887" t="str">
        <f>Licencje[[#This Row],[Kolumna1]]</f>
        <v/>
      </c>
      <c r="H887" t="str">
        <f>_xlfn.TEXTJOIN(" ",1,[1]!Licencje[[#This Row],[Nazwisko]],[1]!Licencje[[#This Row],[Imię]])</f>
        <v/>
      </c>
      <c r="I887" s="16"/>
    </row>
    <row r="888" spans="1:9" x14ac:dyDescent="0.25">
      <c r="A888" t="str">
        <f>Licencje[[#This Row],[Kolumna1]]</f>
        <v/>
      </c>
      <c r="H888" t="str">
        <f>_xlfn.TEXTJOIN(" ",1,[1]!Licencje[[#This Row],[Nazwisko]],[1]!Licencje[[#This Row],[Imię]])</f>
        <v/>
      </c>
      <c r="I888" s="16"/>
    </row>
    <row r="889" spans="1:9" x14ac:dyDescent="0.25">
      <c r="A889" t="str">
        <f>Licencje[[#This Row],[Kolumna1]]</f>
        <v/>
      </c>
      <c r="H889" t="str">
        <f>_xlfn.TEXTJOIN(" ",1,[1]!Licencje[[#This Row],[Nazwisko]],[1]!Licencje[[#This Row],[Imię]])</f>
        <v/>
      </c>
      <c r="I889" s="16"/>
    </row>
    <row r="890" spans="1:9" x14ac:dyDescent="0.25">
      <c r="A890" t="str">
        <f>Licencje[[#This Row],[Kolumna1]]</f>
        <v/>
      </c>
      <c r="H890" t="str">
        <f>_xlfn.TEXTJOIN(" ",1,[1]!Licencje[[#This Row],[Nazwisko]],[1]!Licencje[[#This Row],[Imię]])</f>
        <v/>
      </c>
      <c r="I890" s="16"/>
    </row>
    <row r="891" spans="1:9" x14ac:dyDescent="0.25">
      <c r="A891" t="str">
        <f>Licencje[[#This Row],[Kolumna1]]</f>
        <v/>
      </c>
      <c r="H891" t="str">
        <f>_xlfn.TEXTJOIN(" ",1,[1]!Licencje[[#This Row],[Nazwisko]],[1]!Licencje[[#This Row],[Imię]])</f>
        <v/>
      </c>
      <c r="I891" s="16"/>
    </row>
    <row r="892" spans="1:9" x14ac:dyDescent="0.25">
      <c r="A892" t="str">
        <f>Licencje[[#This Row],[Kolumna1]]</f>
        <v/>
      </c>
      <c r="H892" t="str">
        <f>_xlfn.TEXTJOIN(" ",1,[1]!Licencje[[#This Row],[Nazwisko]],[1]!Licencje[[#This Row],[Imię]])</f>
        <v/>
      </c>
      <c r="I892" s="16"/>
    </row>
    <row r="893" spans="1:9" x14ac:dyDescent="0.25">
      <c r="A893" t="str">
        <f>Licencje[[#This Row],[Kolumna1]]</f>
        <v/>
      </c>
      <c r="H893" t="str">
        <f>_xlfn.TEXTJOIN(" ",1,[1]!Licencje[[#This Row],[Nazwisko]],[1]!Licencje[[#This Row],[Imię]])</f>
        <v/>
      </c>
      <c r="I893" s="16"/>
    </row>
    <row r="894" spans="1:9" x14ac:dyDescent="0.25">
      <c r="A894" t="str">
        <f>Licencje[[#This Row],[Kolumna1]]</f>
        <v/>
      </c>
      <c r="H894" t="str">
        <f>_xlfn.TEXTJOIN(" ",1,[1]!Licencje[[#This Row],[Nazwisko]],[1]!Licencje[[#This Row],[Imię]])</f>
        <v/>
      </c>
      <c r="I894" s="16"/>
    </row>
    <row r="895" spans="1:9" x14ac:dyDescent="0.25">
      <c r="A895" t="str">
        <f>Licencje[[#This Row],[Kolumna1]]</f>
        <v/>
      </c>
      <c r="H895" t="str">
        <f>_xlfn.TEXTJOIN(" ",1,[1]!Licencje[[#This Row],[Nazwisko]],[1]!Licencje[[#This Row],[Imię]])</f>
        <v/>
      </c>
      <c r="I895" s="16"/>
    </row>
    <row r="896" spans="1:9" x14ac:dyDescent="0.25">
      <c r="A896" t="str">
        <f>Licencje[[#This Row],[Kolumna1]]</f>
        <v/>
      </c>
      <c r="H896" t="str">
        <f>_xlfn.TEXTJOIN(" ",1,[1]!Licencje[[#This Row],[Nazwisko]],[1]!Licencje[[#This Row],[Imię]])</f>
        <v/>
      </c>
      <c r="I896" s="16"/>
    </row>
    <row r="897" spans="1:9" x14ac:dyDescent="0.25">
      <c r="A897" t="str">
        <f>Licencje[[#This Row],[Kolumna1]]</f>
        <v/>
      </c>
      <c r="H897" t="str">
        <f>_xlfn.TEXTJOIN(" ",1,[1]!Licencje[[#This Row],[Nazwisko]],[1]!Licencje[[#This Row],[Imię]])</f>
        <v/>
      </c>
      <c r="I897" s="16"/>
    </row>
    <row r="898" spans="1:9" x14ac:dyDescent="0.25">
      <c r="A898" t="str">
        <f>Licencje[[#This Row],[Kolumna1]]</f>
        <v/>
      </c>
      <c r="H898" t="str">
        <f>_xlfn.TEXTJOIN(" ",1,[1]!Licencje[[#This Row],[Nazwisko]],[1]!Licencje[[#This Row],[Imię]])</f>
        <v/>
      </c>
      <c r="I898" s="16"/>
    </row>
    <row r="899" spans="1:9" x14ac:dyDescent="0.25">
      <c r="A899" t="str">
        <f>Licencje[[#This Row],[Kolumna1]]</f>
        <v/>
      </c>
      <c r="H899" t="str">
        <f>_xlfn.TEXTJOIN(" ",1,[1]!Licencje[[#This Row],[Nazwisko]],[1]!Licencje[[#This Row],[Imię]])</f>
        <v/>
      </c>
      <c r="I899" s="16"/>
    </row>
    <row r="900" spans="1:9" x14ac:dyDescent="0.25">
      <c r="A900" t="str">
        <f>Licencje[[#This Row],[Kolumna1]]</f>
        <v/>
      </c>
      <c r="H900" t="str">
        <f>_xlfn.TEXTJOIN(" ",1,[1]!Licencje[[#This Row],[Nazwisko]],[1]!Licencje[[#This Row],[Imię]])</f>
        <v/>
      </c>
      <c r="I900" s="16"/>
    </row>
    <row r="901" spans="1:9" x14ac:dyDescent="0.25">
      <c r="A901" t="str">
        <f>Licencje[[#This Row],[Kolumna1]]</f>
        <v/>
      </c>
      <c r="H901" t="str">
        <f>_xlfn.TEXTJOIN(" ",1,[1]!Licencje[[#This Row],[Nazwisko]],[1]!Licencje[[#This Row],[Imię]])</f>
        <v/>
      </c>
      <c r="I901" s="16"/>
    </row>
    <row r="902" spans="1:9" x14ac:dyDescent="0.25">
      <c r="A902" t="str">
        <f>Licencje[[#This Row],[Kolumna1]]</f>
        <v/>
      </c>
      <c r="H902" t="str">
        <f>_xlfn.TEXTJOIN(" ",1,[1]!Licencje[[#This Row],[Nazwisko]],[1]!Licencje[[#This Row],[Imię]])</f>
        <v/>
      </c>
      <c r="I902" s="16"/>
    </row>
    <row r="903" spans="1:9" x14ac:dyDescent="0.25">
      <c r="A903" t="str">
        <f>Licencje[[#This Row],[Kolumna1]]</f>
        <v/>
      </c>
      <c r="H903" t="str">
        <f>_xlfn.TEXTJOIN(" ",1,[1]!Licencje[[#This Row],[Nazwisko]],[1]!Licencje[[#This Row],[Imię]])</f>
        <v/>
      </c>
      <c r="I903" s="16"/>
    </row>
    <row r="904" spans="1:9" x14ac:dyDescent="0.25">
      <c r="A904" t="str">
        <f>Licencje[[#This Row],[Kolumna1]]</f>
        <v/>
      </c>
      <c r="H904" t="str">
        <f>_xlfn.TEXTJOIN(" ",1,[1]!Licencje[[#This Row],[Nazwisko]],[1]!Licencje[[#This Row],[Imię]])</f>
        <v/>
      </c>
      <c r="I904" s="16"/>
    </row>
    <row r="905" spans="1:9" x14ac:dyDescent="0.25">
      <c r="A905" t="str">
        <f>Licencje[[#This Row],[Kolumna1]]</f>
        <v/>
      </c>
      <c r="H905" t="str">
        <f>_xlfn.TEXTJOIN(" ",1,[1]!Licencje[[#This Row],[Nazwisko]],[1]!Licencje[[#This Row],[Imię]])</f>
        <v/>
      </c>
      <c r="I905" s="16"/>
    </row>
    <row r="906" spans="1:9" x14ac:dyDescent="0.25">
      <c r="A906" t="str">
        <f>Licencje[[#This Row],[Kolumna1]]</f>
        <v/>
      </c>
      <c r="H906" t="str">
        <f>_xlfn.TEXTJOIN(" ",1,[1]!Licencje[[#This Row],[Nazwisko]],[1]!Licencje[[#This Row],[Imię]])</f>
        <v/>
      </c>
      <c r="I906" s="16"/>
    </row>
    <row r="907" spans="1:9" x14ac:dyDescent="0.25">
      <c r="A907" t="str">
        <f>Licencje[[#This Row],[Kolumna1]]</f>
        <v/>
      </c>
      <c r="H907" t="str">
        <f>_xlfn.TEXTJOIN(" ",1,[1]!Licencje[[#This Row],[Nazwisko]],[1]!Licencje[[#This Row],[Imię]])</f>
        <v/>
      </c>
      <c r="I907" s="16"/>
    </row>
    <row r="908" spans="1:9" x14ac:dyDescent="0.25">
      <c r="A908" t="str">
        <f>Licencje[[#This Row],[Kolumna1]]</f>
        <v/>
      </c>
      <c r="H908" t="str">
        <f>_xlfn.TEXTJOIN(" ",1,[1]!Licencje[[#This Row],[Nazwisko]],[1]!Licencje[[#This Row],[Imię]])</f>
        <v/>
      </c>
      <c r="I908" s="16"/>
    </row>
    <row r="909" spans="1:9" x14ac:dyDescent="0.25">
      <c r="A909" t="str">
        <f>Licencje[[#This Row],[Kolumna1]]</f>
        <v/>
      </c>
      <c r="H909" t="str">
        <f>_xlfn.TEXTJOIN(" ",1,[1]!Licencje[[#This Row],[Nazwisko]],[1]!Licencje[[#This Row],[Imię]])</f>
        <v/>
      </c>
      <c r="I909" s="16"/>
    </row>
    <row r="910" spans="1:9" x14ac:dyDescent="0.25">
      <c r="A910" t="str">
        <f>Licencje[[#This Row],[Kolumna1]]</f>
        <v/>
      </c>
      <c r="H910" t="str">
        <f>_xlfn.TEXTJOIN(" ",1,[1]!Licencje[[#This Row],[Nazwisko]],[1]!Licencje[[#This Row],[Imię]])</f>
        <v/>
      </c>
      <c r="I910" s="16"/>
    </row>
    <row r="911" spans="1:9" x14ac:dyDescent="0.25">
      <c r="A911" t="str">
        <f>Licencje[[#This Row],[Kolumna1]]</f>
        <v/>
      </c>
      <c r="H911" t="str">
        <f>_xlfn.TEXTJOIN(" ",1,[1]!Licencje[[#This Row],[Nazwisko]],[1]!Licencje[[#This Row],[Imię]])</f>
        <v/>
      </c>
      <c r="I911" s="16"/>
    </row>
    <row r="912" spans="1:9" x14ac:dyDescent="0.25">
      <c r="A912" t="str">
        <f>Licencje[[#This Row],[Kolumna1]]</f>
        <v/>
      </c>
      <c r="H912" t="str">
        <f>_xlfn.TEXTJOIN(" ",1,[1]!Licencje[[#This Row],[Nazwisko]],[1]!Licencje[[#This Row],[Imię]])</f>
        <v/>
      </c>
      <c r="I912" s="16"/>
    </row>
    <row r="913" spans="1:9" x14ac:dyDescent="0.25">
      <c r="A913" t="str">
        <f>Licencje[[#This Row],[Kolumna1]]</f>
        <v/>
      </c>
      <c r="H913" t="str">
        <f>_xlfn.TEXTJOIN(" ",1,[1]!Licencje[[#This Row],[Nazwisko]],[1]!Licencje[[#This Row],[Imię]])</f>
        <v/>
      </c>
      <c r="I913" s="16"/>
    </row>
    <row r="914" spans="1:9" x14ac:dyDescent="0.25">
      <c r="A914" t="str">
        <f>Licencje[[#This Row],[Kolumna1]]</f>
        <v/>
      </c>
      <c r="H914" t="str">
        <f>_xlfn.TEXTJOIN(" ",1,[1]!Licencje[[#This Row],[Nazwisko]],[1]!Licencje[[#This Row],[Imię]])</f>
        <v/>
      </c>
      <c r="I914" s="16"/>
    </row>
    <row r="915" spans="1:9" x14ac:dyDescent="0.25">
      <c r="A915" t="str">
        <f>Licencje[[#This Row],[Kolumna1]]</f>
        <v/>
      </c>
      <c r="H915" t="str">
        <f>_xlfn.TEXTJOIN(" ",1,[1]!Licencje[[#This Row],[Nazwisko]],[1]!Licencje[[#This Row],[Imię]])</f>
        <v/>
      </c>
      <c r="I915" s="16"/>
    </row>
    <row r="916" spans="1:9" x14ac:dyDescent="0.25">
      <c r="A916" t="str">
        <f>Licencje[[#This Row],[Kolumna1]]</f>
        <v/>
      </c>
      <c r="H916" t="str">
        <f>_xlfn.TEXTJOIN(" ",1,[1]!Licencje[[#This Row],[Nazwisko]],[1]!Licencje[[#This Row],[Imię]])</f>
        <v/>
      </c>
      <c r="I916" s="16"/>
    </row>
    <row r="917" spans="1:9" x14ac:dyDescent="0.25">
      <c r="A917" t="str">
        <f>Licencje[[#This Row],[Kolumna1]]</f>
        <v/>
      </c>
      <c r="H917" t="str">
        <f>_xlfn.TEXTJOIN(" ",1,[1]!Licencje[[#This Row],[Nazwisko]],[1]!Licencje[[#This Row],[Imię]])</f>
        <v/>
      </c>
      <c r="I917" s="16"/>
    </row>
    <row r="918" spans="1:9" x14ac:dyDescent="0.25">
      <c r="A918" t="str">
        <f>Licencje[[#This Row],[Kolumna1]]</f>
        <v/>
      </c>
      <c r="H918" t="str">
        <f>_xlfn.TEXTJOIN(" ",1,[1]!Licencje[[#This Row],[Nazwisko]],[1]!Licencje[[#This Row],[Imię]])</f>
        <v/>
      </c>
      <c r="I918" s="16"/>
    </row>
    <row r="919" spans="1:9" x14ac:dyDescent="0.25">
      <c r="A919" t="str">
        <f>Licencje[[#This Row],[Kolumna1]]</f>
        <v/>
      </c>
      <c r="H919" t="str">
        <f>_xlfn.TEXTJOIN(" ",1,[1]!Licencje[[#This Row],[Nazwisko]],[1]!Licencje[[#This Row],[Imię]])</f>
        <v/>
      </c>
      <c r="I919" s="16"/>
    </row>
    <row r="920" spans="1:9" x14ac:dyDescent="0.25">
      <c r="A920" t="str">
        <f>Licencje[[#This Row],[Kolumna1]]</f>
        <v/>
      </c>
      <c r="H920" t="str">
        <f>_xlfn.TEXTJOIN(" ",1,[1]!Licencje[[#This Row],[Nazwisko]],[1]!Licencje[[#This Row],[Imię]])</f>
        <v/>
      </c>
      <c r="I920" s="16"/>
    </row>
    <row r="921" spans="1:9" x14ac:dyDescent="0.25">
      <c r="A921" t="str">
        <f>Licencje[[#This Row],[Kolumna1]]</f>
        <v/>
      </c>
      <c r="H921" t="str">
        <f>_xlfn.TEXTJOIN(" ",1,[1]!Licencje[[#This Row],[Nazwisko]],[1]!Licencje[[#This Row],[Imię]])</f>
        <v/>
      </c>
      <c r="I921" s="16"/>
    </row>
    <row r="922" spans="1:9" x14ac:dyDescent="0.25">
      <c r="A922" t="str">
        <f>Licencje[[#This Row],[Kolumna1]]</f>
        <v/>
      </c>
      <c r="H922" t="str">
        <f>_xlfn.TEXTJOIN(" ",1,[1]!Licencje[[#This Row],[Nazwisko]],[1]!Licencje[[#This Row],[Imię]])</f>
        <v/>
      </c>
      <c r="I922" s="16"/>
    </row>
    <row r="923" spans="1:9" x14ac:dyDescent="0.25">
      <c r="A923" t="str">
        <f>Licencje[[#This Row],[Kolumna1]]</f>
        <v/>
      </c>
      <c r="H923" t="str">
        <f>_xlfn.TEXTJOIN(" ",1,[1]!Licencje[[#This Row],[Nazwisko]],[1]!Licencje[[#This Row],[Imię]])</f>
        <v/>
      </c>
      <c r="I923" s="16"/>
    </row>
    <row r="924" spans="1:9" x14ac:dyDescent="0.25">
      <c r="A924" t="str">
        <f>Licencje[[#This Row],[Kolumna1]]</f>
        <v/>
      </c>
      <c r="H924" t="str">
        <f>_xlfn.TEXTJOIN(" ",1,[1]!Licencje[[#This Row],[Nazwisko]],[1]!Licencje[[#This Row],[Imię]])</f>
        <v/>
      </c>
      <c r="I924" s="16"/>
    </row>
    <row r="925" spans="1:9" x14ac:dyDescent="0.25">
      <c r="A925" t="str">
        <f>Licencje[[#This Row],[Kolumna1]]</f>
        <v/>
      </c>
      <c r="H925" t="str">
        <f>_xlfn.TEXTJOIN(" ",1,[1]!Licencje[[#This Row],[Nazwisko]],[1]!Licencje[[#This Row],[Imię]])</f>
        <v/>
      </c>
      <c r="I925" s="16"/>
    </row>
    <row r="926" spans="1:9" x14ac:dyDescent="0.25">
      <c r="A926" t="str">
        <f>Licencje[[#This Row],[Kolumna1]]</f>
        <v/>
      </c>
      <c r="H926" t="str">
        <f>_xlfn.TEXTJOIN(" ",1,[1]!Licencje[[#This Row],[Nazwisko]],[1]!Licencje[[#This Row],[Imię]])</f>
        <v/>
      </c>
      <c r="I926" s="16"/>
    </row>
    <row r="927" spans="1:9" x14ac:dyDescent="0.25">
      <c r="A927" t="str">
        <f>Licencje[[#This Row],[Kolumna1]]</f>
        <v/>
      </c>
      <c r="H927" t="str">
        <f>_xlfn.TEXTJOIN(" ",1,[1]!Licencje[[#This Row],[Nazwisko]],[1]!Licencje[[#This Row],[Imię]])</f>
        <v/>
      </c>
      <c r="I927" s="16"/>
    </row>
    <row r="928" spans="1:9" x14ac:dyDescent="0.25">
      <c r="A928" t="str">
        <f>Licencje[[#This Row],[Kolumna1]]</f>
        <v/>
      </c>
      <c r="H928" t="str">
        <f>_xlfn.TEXTJOIN(" ",1,[1]!Licencje[[#This Row],[Nazwisko]],[1]!Licencje[[#This Row],[Imię]])</f>
        <v/>
      </c>
      <c r="I928" s="16"/>
    </row>
    <row r="929" spans="1:9" x14ac:dyDescent="0.25">
      <c r="A929" t="str">
        <f>Licencje[[#This Row],[Kolumna1]]</f>
        <v/>
      </c>
      <c r="H929" t="str">
        <f>_xlfn.TEXTJOIN(" ",1,[1]!Licencje[[#This Row],[Nazwisko]],[1]!Licencje[[#This Row],[Imię]])</f>
        <v/>
      </c>
      <c r="I929" s="16"/>
    </row>
    <row r="930" spans="1:9" x14ac:dyDescent="0.25">
      <c r="A930" t="str">
        <f>Licencje[[#This Row],[Kolumna1]]</f>
        <v/>
      </c>
      <c r="H930" t="str">
        <f>_xlfn.TEXTJOIN(" ",1,[1]!Licencje[[#This Row],[Nazwisko]],[1]!Licencje[[#This Row],[Imię]])</f>
        <v/>
      </c>
      <c r="I930" s="16"/>
    </row>
    <row r="931" spans="1:9" x14ac:dyDescent="0.25">
      <c r="A931" t="str">
        <f>Licencje[[#This Row],[Kolumna1]]</f>
        <v/>
      </c>
      <c r="H931" t="str">
        <f>_xlfn.TEXTJOIN(" ",1,[1]!Licencje[[#This Row],[Nazwisko]],[1]!Licencje[[#This Row],[Imię]])</f>
        <v/>
      </c>
      <c r="I931" s="16"/>
    </row>
    <row r="932" spans="1:9" x14ac:dyDescent="0.25">
      <c r="A932" t="str">
        <f>Licencje[[#This Row],[Kolumna1]]</f>
        <v/>
      </c>
      <c r="H932" t="str">
        <f>_xlfn.TEXTJOIN(" ",1,[1]!Licencje[[#This Row],[Nazwisko]],[1]!Licencje[[#This Row],[Imię]])</f>
        <v/>
      </c>
      <c r="I932" s="16"/>
    </row>
    <row r="933" spans="1:9" x14ac:dyDescent="0.25">
      <c r="A933" t="str">
        <f>Licencje[[#This Row],[Kolumna1]]</f>
        <v/>
      </c>
      <c r="H933" t="str">
        <f>_xlfn.TEXTJOIN(" ",1,[1]!Licencje[[#This Row],[Nazwisko]],[1]!Licencje[[#This Row],[Imię]])</f>
        <v/>
      </c>
      <c r="I933" s="16"/>
    </row>
    <row r="934" spans="1:9" x14ac:dyDescent="0.25">
      <c r="A934" t="str">
        <f>Licencje[[#This Row],[Kolumna1]]</f>
        <v/>
      </c>
      <c r="H934" t="str">
        <f>_xlfn.TEXTJOIN(" ",1,[1]!Licencje[[#This Row],[Nazwisko]],[1]!Licencje[[#This Row],[Imię]])</f>
        <v/>
      </c>
      <c r="I934" s="16"/>
    </row>
    <row r="935" spans="1:9" x14ac:dyDescent="0.25">
      <c r="A935" t="str">
        <f>Licencje[[#This Row],[Kolumna1]]</f>
        <v/>
      </c>
      <c r="H935" t="str">
        <f>_xlfn.TEXTJOIN(" ",1,[1]!Licencje[[#This Row],[Nazwisko]],[1]!Licencje[[#This Row],[Imię]])</f>
        <v/>
      </c>
      <c r="I935" s="16"/>
    </row>
    <row r="936" spans="1:9" x14ac:dyDescent="0.25">
      <c r="A936" t="str">
        <f>Licencje[[#This Row],[Kolumna1]]</f>
        <v/>
      </c>
      <c r="H936" t="str">
        <f>_xlfn.TEXTJOIN(" ",1,[1]!Licencje[[#This Row],[Nazwisko]],[1]!Licencje[[#This Row],[Imię]])</f>
        <v/>
      </c>
      <c r="I936" s="16"/>
    </row>
    <row r="937" spans="1:9" x14ac:dyDescent="0.25">
      <c r="A937" t="str">
        <f>Licencje[[#This Row],[Kolumna1]]</f>
        <v/>
      </c>
      <c r="H937" t="str">
        <f>_xlfn.TEXTJOIN(" ",1,[1]!Licencje[[#This Row],[Nazwisko]],[1]!Licencje[[#This Row],[Imię]])</f>
        <v/>
      </c>
      <c r="I937" s="16"/>
    </row>
    <row r="938" spans="1:9" x14ac:dyDescent="0.25">
      <c r="A938" t="str">
        <f>Licencje[[#This Row],[Kolumna1]]</f>
        <v/>
      </c>
      <c r="H938" t="str">
        <f>_xlfn.TEXTJOIN(" ",1,[1]!Licencje[[#This Row],[Nazwisko]],[1]!Licencje[[#This Row],[Imię]])</f>
        <v/>
      </c>
      <c r="I938" s="16"/>
    </row>
    <row r="939" spans="1:9" x14ac:dyDescent="0.25">
      <c r="A939" t="str">
        <f>Licencje[[#This Row],[Kolumna1]]</f>
        <v/>
      </c>
      <c r="H939" t="str">
        <f>_xlfn.TEXTJOIN(" ",1,[1]!Licencje[[#This Row],[Nazwisko]],[1]!Licencje[[#This Row],[Imię]])</f>
        <v/>
      </c>
      <c r="I939" s="16"/>
    </row>
    <row r="940" spans="1:9" x14ac:dyDescent="0.25">
      <c r="A940" t="str">
        <f>Licencje[[#This Row],[Kolumna1]]</f>
        <v/>
      </c>
      <c r="H940" t="str">
        <f>_xlfn.TEXTJOIN(" ",1,[1]!Licencje[[#This Row],[Nazwisko]],[1]!Licencje[[#This Row],[Imię]])</f>
        <v/>
      </c>
      <c r="I940" s="16"/>
    </row>
    <row r="941" spans="1:9" x14ac:dyDescent="0.25">
      <c r="A941" t="str">
        <f>Licencje[[#This Row],[Kolumna1]]</f>
        <v/>
      </c>
      <c r="H941" t="str">
        <f>_xlfn.TEXTJOIN(" ",1,[1]!Licencje[[#This Row],[Nazwisko]],[1]!Licencje[[#This Row],[Imię]])</f>
        <v/>
      </c>
      <c r="I941" s="16"/>
    </row>
    <row r="942" spans="1:9" x14ac:dyDescent="0.25">
      <c r="A942" t="str">
        <f>Licencje[[#This Row],[Kolumna1]]</f>
        <v/>
      </c>
      <c r="H942" t="str">
        <f>_xlfn.TEXTJOIN(" ",1,[1]!Licencje[[#This Row],[Nazwisko]],[1]!Licencje[[#This Row],[Imię]])</f>
        <v/>
      </c>
      <c r="I942" s="16"/>
    </row>
    <row r="943" spans="1:9" x14ac:dyDescent="0.25">
      <c r="A943" t="str">
        <f>Licencje[[#This Row],[Kolumna1]]</f>
        <v/>
      </c>
      <c r="H943" t="str">
        <f>_xlfn.TEXTJOIN(" ",1,[1]!Licencje[[#This Row],[Nazwisko]],[1]!Licencje[[#This Row],[Imię]])</f>
        <v/>
      </c>
      <c r="I943" s="16"/>
    </row>
    <row r="944" spans="1:9" x14ac:dyDescent="0.25">
      <c r="A944" t="str">
        <f>Licencje[[#This Row],[Kolumna1]]</f>
        <v/>
      </c>
      <c r="H944" t="str">
        <f>_xlfn.TEXTJOIN(" ",1,[1]!Licencje[[#This Row],[Nazwisko]],[1]!Licencje[[#This Row],[Imię]])</f>
        <v/>
      </c>
      <c r="I944" s="16"/>
    </row>
    <row r="945" spans="1:9" x14ac:dyDescent="0.25">
      <c r="A945" t="str">
        <f>Licencje[[#This Row],[Kolumna1]]</f>
        <v/>
      </c>
      <c r="H945" t="str">
        <f>_xlfn.TEXTJOIN(" ",1,[1]!Licencje[[#This Row],[Nazwisko]],[1]!Licencje[[#This Row],[Imię]])</f>
        <v/>
      </c>
      <c r="I945" s="16"/>
    </row>
    <row r="946" spans="1:9" x14ac:dyDescent="0.25">
      <c r="A946" t="str">
        <f>Licencje[[#This Row],[Kolumna1]]</f>
        <v/>
      </c>
      <c r="H946" t="str">
        <f>_xlfn.TEXTJOIN(" ",1,[1]!Licencje[[#This Row],[Nazwisko]],[1]!Licencje[[#This Row],[Imię]])</f>
        <v/>
      </c>
      <c r="I946" s="16"/>
    </row>
    <row r="947" spans="1:9" x14ac:dyDescent="0.25">
      <c r="A947" t="str">
        <f>Licencje[[#This Row],[Kolumna1]]</f>
        <v/>
      </c>
      <c r="H947" t="str">
        <f>_xlfn.TEXTJOIN(" ",1,[1]!Licencje[[#This Row],[Nazwisko]],[1]!Licencje[[#This Row],[Imię]])</f>
        <v/>
      </c>
      <c r="I947" s="16"/>
    </row>
    <row r="948" spans="1:9" x14ac:dyDescent="0.25">
      <c r="A948" t="str">
        <f>Licencje[[#This Row],[Kolumna1]]</f>
        <v/>
      </c>
      <c r="H948" t="str">
        <f>_xlfn.TEXTJOIN(" ",1,[1]!Licencje[[#This Row],[Nazwisko]],[1]!Licencje[[#This Row],[Imię]])</f>
        <v/>
      </c>
      <c r="I948" s="16"/>
    </row>
    <row r="949" spans="1:9" x14ac:dyDescent="0.25">
      <c r="A949" t="str">
        <f>Licencje[[#This Row],[Kolumna1]]</f>
        <v/>
      </c>
      <c r="H949" t="str">
        <f>_xlfn.TEXTJOIN(" ",1,[1]!Licencje[[#This Row],[Nazwisko]],[1]!Licencje[[#This Row],[Imię]])</f>
        <v/>
      </c>
      <c r="I949" s="16"/>
    </row>
    <row r="950" spans="1:9" x14ac:dyDescent="0.25">
      <c r="A950" t="str">
        <f>Licencje[[#This Row],[Kolumna1]]</f>
        <v/>
      </c>
      <c r="H950" t="str">
        <f>_xlfn.TEXTJOIN(" ",1,[1]!Licencje[[#This Row],[Nazwisko]],[1]!Licencje[[#This Row],[Imię]])</f>
        <v/>
      </c>
      <c r="I950" s="16"/>
    </row>
    <row r="951" spans="1:9" x14ac:dyDescent="0.25">
      <c r="A951" t="str">
        <f>Licencje[[#This Row],[Kolumna1]]</f>
        <v/>
      </c>
      <c r="H951" t="str">
        <f>_xlfn.TEXTJOIN(" ",1,[1]!Licencje[[#This Row],[Nazwisko]],[1]!Licencje[[#This Row],[Imię]])</f>
        <v/>
      </c>
      <c r="I951" s="16"/>
    </row>
    <row r="952" spans="1:9" x14ac:dyDescent="0.25">
      <c r="A952" t="str">
        <f>Licencje[[#This Row],[Kolumna1]]</f>
        <v/>
      </c>
      <c r="H952" t="str">
        <f>_xlfn.TEXTJOIN(" ",1,[1]!Licencje[[#This Row],[Nazwisko]],[1]!Licencje[[#This Row],[Imię]])</f>
        <v/>
      </c>
      <c r="I952" s="16"/>
    </row>
    <row r="953" spans="1:9" x14ac:dyDescent="0.25">
      <c r="A953" t="str">
        <f>Licencje[[#This Row],[Kolumna1]]</f>
        <v/>
      </c>
      <c r="H953" t="str">
        <f>_xlfn.TEXTJOIN(" ",1,[1]!Licencje[[#This Row],[Nazwisko]],[1]!Licencje[[#This Row],[Imię]])</f>
        <v/>
      </c>
      <c r="I953" s="16"/>
    </row>
    <row r="954" spans="1:9" x14ac:dyDescent="0.25">
      <c r="A954" t="str">
        <f>Licencje[[#This Row],[Kolumna1]]</f>
        <v/>
      </c>
      <c r="H954" t="str">
        <f>_xlfn.TEXTJOIN(" ",1,[1]!Licencje[[#This Row],[Nazwisko]],[1]!Licencje[[#This Row],[Imię]])</f>
        <v/>
      </c>
      <c r="I954" s="16"/>
    </row>
    <row r="955" spans="1:9" x14ac:dyDescent="0.25">
      <c r="A955" t="str">
        <f>Licencje[[#This Row],[Kolumna1]]</f>
        <v/>
      </c>
      <c r="H955" t="str">
        <f>_xlfn.TEXTJOIN(" ",1,[1]!Licencje[[#This Row],[Nazwisko]],[1]!Licencje[[#This Row],[Imię]])</f>
        <v/>
      </c>
      <c r="I955" s="16"/>
    </row>
    <row r="956" spans="1:9" x14ac:dyDescent="0.25">
      <c r="A956" t="str">
        <f>Licencje[[#This Row],[Kolumna1]]</f>
        <v/>
      </c>
      <c r="H956" t="str">
        <f>_xlfn.TEXTJOIN(" ",1,[1]!Licencje[[#This Row],[Nazwisko]],[1]!Licencje[[#This Row],[Imię]])</f>
        <v/>
      </c>
      <c r="I956" s="16"/>
    </row>
    <row r="957" spans="1:9" x14ac:dyDescent="0.25">
      <c r="A957" t="str">
        <f>Licencje[[#This Row],[Kolumna1]]</f>
        <v/>
      </c>
      <c r="H957" t="str">
        <f>_xlfn.TEXTJOIN(" ",1,[1]!Licencje[[#This Row],[Nazwisko]],[1]!Licencje[[#This Row],[Imię]])</f>
        <v/>
      </c>
      <c r="I957" s="16"/>
    </row>
    <row r="958" spans="1:9" x14ac:dyDescent="0.25">
      <c r="A958" t="str">
        <f>Licencje[[#This Row],[Kolumna1]]</f>
        <v/>
      </c>
      <c r="H958" t="str">
        <f>_xlfn.TEXTJOIN(" ",1,[1]!Licencje[[#This Row],[Nazwisko]],[1]!Licencje[[#This Row],[Imię]])</f>
        <v/>
      </c>
      <c r="I958" s="16"/>
    </row>
    <row r="959" spans="1:9" x14ac:dyDescent="0.25">
      <c r="A959" t="str">
        <f>Licencje[[#This Row],[Kolumna1]]</f>
        <v/>
      </c>
      <c r="H959" t="str">
        <f>_xlfn.TEXTJOIN(" ",1,[1]!Licencje[[#This Row],[Nazwisko]],[1]!Licencje[[#This Row],[Imię]])</f>
        <v/>
      </c>
      <c r="I959" s="16"/>
    </row>
    <row r="960" spans="1:9" x14ac:dyDescent="0.25">
      <c r="A960" t="str">
        <f>Licencje[[#This Row],[Kolumna1]]</f>
        <v/>
      </c>
      <c r="H960" t="str">
        <f>_xlfn.TEXTJOIN(" ",1,[1]!Licencje[[#This Row],[Nazwisko]],[1]!Licencje[[#This Row],[Imię]])</f>
        <v/>
      </c>
      <c r="I960" s="16"/>
    </row>
    <row r="961" spans="1:9" x14ac:dyDescent="0.25">
      <c r="A961" t="str">
        <f>Licencje[[#This Row],[Kolumna1]]</f>
        <v/>
      </c>
      <c r="H961" t="str">
        <f>_xlfn.TEXTJOIN(" ",1,[1]!Licencje[[#This Row],[Nazwisko]],[1]!Licencje[[#This Row],[Imię]])</f>
        <v/>
      </c>
      <c r="I961" s="16"/>
    </row>
    <row r="962" spans="1:9" x14ac:dyDescent="0.25">
      <c r="A962" t="str">
        <f>Licencje[[#This Row],[Kolumna1]]</f>
        <v/>
      </c>
      <c r="H962" t="str">
        <f>_xlfn.TEXTJOIN(" ",1,[1]!Licencje[[#This Row],[Nazwisko]],[1]!Licencje[[#This Row],[Imię]])</f>
        <v/>
      </c>
      <c r="I962" s="16"/>
    </row>
    <row r="963" spans="1:9" x14ac:dyDescent="0.25">
      <c r="A963" t="str">
        <f>Licencje[[#This Row],[Kolumna1]]</f>
        <v/>
      </c>
      <c r="H963" t="str">
        <f>_xlfn.TEXTJOIN(" ",1,[1]!Licencje[[#This Row],[Nazwisko]],[1]!Licencje[[#This Row],[Imię]])</f>
        <v/>
      </c>
      <c r="I963" s="16"/>
    </row>
    <row r="964" spans="1:9" x14ac:dyDescent="0.25">
      <c r="A964" t="str">
        <f>Licencje[[#This Row],[Kolumna1]]</f>
        <v/>
      </c>
      <c r="H964" t="str">
        <f>_xlfn.TEXTJOIN(" ",1,[1]!Licencje[[#This Row],[Nazwisko]],[1]!Licencje[[#This Row],[Imię]])</f>
        <v/>
      </c>
      <c r="I964" s="16"/>
    </row>
    <row r="965" spans="1:9" x14ac:dyDescent="0.25">
      <c r="A965" t="str">
        <f>Licencje[[#This Row],[Kolumna1]]</f>
        <v/>
      </c>
      <c r="H965" t="str">
        <f>_xlfn.TEXTJOIN(" ",1,[1]!Licencje[[#This Row],[Nazwisko]],[1]!Licencje[[#This Row],[Imię]])</f>
        <v/>
      </c>
      <c r="I965" s="16"/>
    </row>
    <row r="966" spans="1:9" x14ac:dyDescent="0.25">
      <c r="A966" t="str">
        <f>Licencje[[#This Row],[Kolumna1]]</f>
        <v/>
      </c>
      <c r="H966" t="str">
        <f>_xlfn.TEXTJOIN(" ",1,[1]!Licencje[[#This Row],[Nazwisko]],[1]!Licencje[[#This Row],[Imię]])</f>
        <v/>
      </c>
      <c r="I966" s="16"/>
    </row>
    <row r="967" spans="1:9" x14ac:dyDescent="0.25">
      <c r="A967" t="str">
        <f>Licencje[[#This Row],[Kolumna1]]</f>
        <v/>
      </c>
      <c r="H967" t="str">
        <f>_xlfn.TEXTJOIN(" ",1,[1]!Licencje[[#This Row],[Nazwisko]],[1]!Licencje[[#This Row],[Imię]])</f>
        <v/>
      </c>
      <c r="I967" s="16"/>
    </row>
    <row r="968" spans="1:9" x14ac:dyDescent="0.25">
      <c r="A968" t="str">
        <f>Licencje[[#This Row],[Kolumna1]]</f>
        <v/>
      </c>
      <c r="H968" t="str">
        <f>_xlfn.TEXTJOIN(" ",1,[1]!Licencje[[#This Row],[Nazwisko]],[1]!Licencje[[#This Row],[Imię]])</f>
        <v/>
      </c>
      <c r="I968" s="16"/>
    </row>
    <row r="969" spans="1:9" x14ac:dyDescent="0.25">
      <c r="A969" t="str">
        <f>Licencje[[#This Row],[Kolumna1]]</f>
        <v/>
      </c>
      <c r="H969" t="str">
        <f>_xlfn.TEXTJOIN(" ",1,[1]!Licencje[[#This Row],[Nazwisko]],[1]!Licencje[[#This Row],[Imię]])</f>
        <v/>
      </c>
      <c r="I969" s="16"/>
    </row>
    <row r="970" spans="1:9" x14ac:dyDescent="0.25">
      <c r="A970" t="str">
        <f>Licencje[[#This Row],[Kolumna1]]</f>
        <v/>
      </c>
      <c r="H970" t="str">
        <f>_xlfn.TEXTJOIN(" ",1,[1]!Licencje[[#This Row],[Nazwisko]],[1]!Licencje[[#This Row],[Imię]])</f>
        <v/>
      </c>
      <c r="I970" s="16"/>
    </row>
    <row r="971" spans="1:9" x14ac:dyDescent="0.25">
      <c r="A971" t="str">
        <f>Licencje[[#This Row],[Kolumna1]]</f>
        <v/>
      </c>
      <c r="H971" t="str">
        <f>_xlfn.TEXTJOIN(" ",1,[1]!Licencje[[#This Row],[Nazwisko]],[1]!Licencje[[#This Row],[Imię]])</f>
        <v/>
      </c>
      <c r="I971" s="16"/>
    </row>
    <row r="972" spans="1:9" x14ac:dyDescent="0.25">
      <c r="A972" t="str">
        <f>Licencje[[#This Row],[Kolumna1]]</f>
        <v/>
      </c>
      <c r="H972" t="str">
        <f>_xlfn.TEXTJOIN(" ",1,[1]!Licencje[[#This Row],[Nazwisko]],[1]!Licencje[[#This Row],[Imię]])</f>
        <v/>
      </c>
      <c r="I972" s="16"/>
    </row>
    <row r="973" spans="1:9" x14ac:dyDescent="0.25">
      <c r="A973" t="str">
        <f>Licencje[[#This Row],[Kolumna1]]</f>
        <v/>
      </c>
      <c r="H973" t="str">
        <f>_xlfn.TEXTJOIN(" ",1,[1]!Licencje[[#This Row],[Nazwisko]],[1]!Licencje[[#This Row],[Imię]])</f>
        <v/>
      </c>
      <c r="I973" s="16"/>
    </row>
    <row r="974" spans="1:9" x14ac:dyDescent="0.25">
      <c r="A974" t="str">
        <f>Licencje[[#This Row],[Kolumna1]]</f>
        <v/>
      </c>
      <c r="H974" t="str">
        <f>_xlfn.TEXTJOIN(" ",1,[1]!Licencje[[#This Row],[Nazwisko]],[1]!Licencje[[#This Row],[Imię]])</f>
        <v/>
      </c>
      <c r="I974" s="16"/>
    </row>
    <row r="975" spans="1:9" x14ac:dyDescent="0.25">
      <c r="A975" t="str">
        <f>Licencje[[#This Row],[Kolumna1]]</f>
        <v/>
      </c>
      <c r="H975" t="str">
        <f>_xlfn.TEXTJOIN(" ",1,[1]!Licencje[[#This Row],[Nazwisko]],[1]!Licencje[[#This Row],[Imię]])</f>
        <v/>
      </c>
      <c r="I975" s="16"/>
    </row>
    <row r="976" spans="1:9" x14ac:dyDescent="0.25">
      <c r="A976" t="str">
        <f>Licencje[[#This Row],[Kolumna1]]</f>
        <v/>
      </c>
      <c r="H976" t="str">
        <f>_xlfn.TEXTJOIN(" ",1,[1]!Licencje[[#This Row],[Nazwisko]],[1]!Licencje[[#This Row],[Imię]])</f>
        <v/>
      </c>
      <c r="I976" s="16"/>
    </row>
    <row r="977" spans="1:9" x14ac:dyDescent="0.25">
      <c r="A977" t="str">
        <f>Licencje[[#This Row],[Kolumna1]]</f>
        <v/>
      </c>
      <c r="H977" t="str">
        <f>_xlfn.TEXTJOIN(" ",1,[1]!Licencje[[#This Row],[Nazwisko]],[1]!Licencje[[#This Row],[Imię]])</f>
        <v/>
      </c>
      <c r="I977" s="16"/>
    </row>
    <row r="978" spans="1:9" x14ac:dyDescent="0.25">
      <c r="A978" t="str">
        <f>Licencje[[#This Row],[Kolumna1]]</f>
        <v/>
      </c>
      <c r="H978" t="str">
        <f>_xlfn.TEXTJOIN(" ",1,[1]!Licencje[[#This Row],[Nazwisko]],[1]!Licencje[[#This Row],[Imię]])</f>
        <v/>
      </c>
      <c r="I978" s="16"/>
    </row>
    <row r="979" spans="1:9" x14ac:dyDescent="0.25">
      <c r="A979" t="str">
        <f>Licencje[[#This Row],[Kolumna1]]</f>
        <v/>
      </c>
      <c r="H979" t="str">
        <f>_xlfn.TEXTJOIN(" ",1,[1]!Licencje[[#This Row],[Nazwisko]],[1]!Licencje[[#This Row],[Imię]])</f>
        <v/>
      </c>
      <c r="I979" s="16"/>
    </row>
    <row r="980" spans="1:9" x14ac:dyDescent="0.25">
      <c r="A980" t="str">
        <f>Licencje[[#This Row],[Kolumna1]]</f>
        <v/>
      </c>
      <c r="H980" t="str">
        <f>_xlfn.TEXTJOIN(" ",1,[1]!Licencje[[#This Row],[Nazwisko]],[1]!Licencje[[#This Row],[Imię]])</f>
        <v/>
      </c>
      <c r="I980" s="16"/>
    </row>
    <row r="981" spans="1:9" x14ac:dyDescent="0.25">
      <c r="A981" t="str">
        <f>Licencje[[#This Row],[Kolumna1]]</f>
        <v/>
      </c>
      <c r="H981" t="str">
        <f>_xlfn.TEXTJOIN(" ",1,[1]!Licencje[[#This Row],[Nazwisko]],[1]!Licencje[[#This Row],[Imię]])</f>
        <v/>
      </c>
      <c r="I981" s="16"/>
    </row>
    <row r="982" spans="1:9" x14ac:dyDescent="0.25">
      <c r="A982" t="str">
        <f>Licencje[[#This Row],[Kolumna1]]</f>
        <v/>
      </c>
      <c r="H982" t="str">
        <f>_xlfn.TEXTJOIN(" ",1,[1]!Licencje[[#This Row],[Nazwisko]],[1]!Licencje[[#This Row],[Imię]])</f>
        <v/>
      </c>
      <c r="I982" s="16"/>
    </row>
    <row r="983" spans="1:9" x14ac:dyDescent="0.25">
      <c r="A983" t="str">
        <f>Licencje[[#This Row],[Kolumna1]]</f>
        <v/>
      </c>
      <c r="H983" t="str">
        <f>_xlfn.TEXTJOIN(" ",1,[1]!Licencje[[#This Row],[Nazwisko]],[1]!Licencje[[#This Row],[Imię]])</f>
        <v/>
      </c>
      <c r="I983" s="16"/>
    </row>
    <row r="984" spans="1:9" x14ac:dyDescent="0.25">
      <c r="A984" t="str">
        <f>Licencje[[#This Row],[Kolumna1]]</f>
        <v/>
      </c>
      <c r="H984" t="str">
        <f>_xlfn.TEXTJOIN(" ",1,[1]!Licencje[[#This Row],[Nazwisko]],[1]!Licencje[[#This Row],[Imię]])</f>
        <v/>
      </c>
      <c r="I984" s="16"/>
    </row>
    <row r="985" spans="1:9" x14ac:dyDescent="0.25">
      <c r="A985" t="str">
        <f>Licencje[[#This Row],[Kolumna1]]</f>
        <v/>
      </c>
      <c r="H985" t="str">
        <f>_xlfn.TEXTJOIN(" ",1,[1]!Licencje[[#This Row],[Nazwisko]],[1]!Licencje[[#This Row],[Imię]])</f>
        <v/>
      </c>
      <c r="I985" s="16"/>
    </row>
    <row r="986" spans="1:9" x14ac:dyDescent="0.25">
      <c r="A986" t="str">
        <f>Licencje[[#This Row],[Kolumna1]]</f>
        <v/>
      </c>
      <c r="H986" t="str">
        <f>_xlfn.TEXTJOIN(" ",1,[1]!Licencje[[#This Row],[Nazwisko]],[1]!Licencje[[#This Row],[Imię]])</f>
        <v/>
      </c>
      <c r="I986" s="16"/>
    </row>
    <row r="987" spans="1:9" x14ac:dyDescent="0.25">
      <c r="A987" t="str">
        <f>Licencje[[#This Row],[Kolumna1]]</f>
        <v/>
      </c>
      <c r="H987" t="str">
        <f>_xlfn.TEXTJOIN(" ",1,[1]!Licencje[[#This Row],[Nazwisko]],[1]!Licencje[[#This Row],[Imię]])</f>
        <v/>
      </c>
      <c r="I987" s="16"/>
    </row>
    <row r="988" spans="1:9" x14ac:dyDescent="0.25">
      <c r="A988" t="str">
        <f>Licencje[[#This Row],[Kolumna1]]</f>
        <v/>
      </c>
      <c r="H988" t="str">
        <f>_xlfn.TEXTJOIN(" ",1,[1]!Licencje[[#This Row],[Nazwisko]],[1]!Licencje[[#This Row],[Imię]])</f>
        <v/>
      </c>
      <c r="I988" s="16"/>
    </row>
    <row r="989" spans="1:9" x14ac:dyDescent="0.25">
      <c r="A989" t="str">
        <f>Licencje[[#This Row],[Kolumna1]]</f>
        <v/>
      </c>
      <c r="H989" t="str">
        <f>_xlfn.TEXTJOIN(" ",1,[1]!Licencje[[#This Row],[Nazwisko]],[1]!Licencje[[#This Row],[Imię]])</f>
        <v/>
      </c>
      <c r="I989" s="16"/>
    </row>
    <row r="990" spans="1:9" x14ac:dyDescent="0.25">
      <c r="A990" t="str">
        <f>Licencje[[#This Row],[Kolumna1]]</f>
        <v/>
      </c>
      <c r="H990" t="str">
        <f>_xlfn.TEXTJOIN(" ",1,[1]!Licencje[[#This Row],[Nazwisko]],[1]!Licencje[[#This Row],[Imię]])</f>
        <v/>
      </c>
      <c r="I990" s="16"/>
    </row>
    <row r="991" spans="1:9" x14ac:dyDescent="0.25">
      <c r="A991" t="str">
        <f>Licencje[[#This Row],[Kolumna1]]</f>
        <v/>
      </c>
      <c r="H991" t="str">
        <f>_xlfn.TEXTJOIN(" ",1,[1]!Licencje[[#This Row],[Nazwisko]],[1]!Licencje[[#This Row],[Imię]])</f>
        <v/>
      </c>
      <c r="I991" s="16"/>
    </row>
    <row r="992" spans="1:9" x14ac:dyDescent="0.25">
      <c r="A992" t="str">
        <f>Licencje[[#This Row],[Kolumna1]]</f>
        <v/>
      </c>
      <c r="H992" t="str">
        <f>_xlfn.TEXTJOIN(" ",1,[1]!Licencje[[#This Row],[Nazwisko]],[1]!Licencje[[#This Row],[Imię]])</f>
        <v/>
      </c>
      <c r="I992" s="16"/>
    </row>
    <row r="993" spans="1:9" x14ac:dyDescent="0.25">
      <c r="A993" t="str">
        <f>Licencje[[#This Row],[Kolumna1]]</f>
        <v/>
      </c>
      <c r="H993" t="str">
        <f>_xlfn.TEXTJOIN(" ",1,[1]!Licencje[[#This Row],[Nazwisko]],[1]!Licencje[[#This Row],[Imię]])</f>
        <v/>
      </c>
      <c r="I993" s="16"/>
    </row>
    <row r="994" spans="1:9" x14ac:dyDescent="0.25">
      <c r="A994" t="str">
        <f>Licencje[[#This Row],[Kolumna1]]</f>
        <v/>
      </c>
      <c r="H994" t="str">
        <f>_xlfn.TEXTJOIN(" ",1,[1]!Licencje[[#This Row],[Nazwisko]],[1]!Licencje[[#This Row],[Imię]])</f>
        <v/>
      </c>
      <c r="I994" s="16"/>
    </row>
    <row r="995" spans="1:9" x14ac:dyDescent="0.25">
      <c r="A995" t="str">
        <f>Licencje[[#This Row],[Kolumna1]]</f>
        <v/>
      </c>
      <c r="H995" t="str">
        <f>_xlfn.TEXTJOIN(" ",1,[1]!Licencje[[#This Row],[Nazwisko]],[1]!Licencje[[#This Row],[Imię]])</f>
        <v/>
      </c>
      <c r="I995" s="16"/>
    </row>
    <row r="996" spans="1:9" x14ac:dyDescent="0.25">
      <c r="A996" t="str">
        <f>Licencje[[#This Row],[Kolumna1]]</f>
        <v/>
      </c>
      <c r="H996" t="str">
        <f>_xlfn.TEXTJOIN(" ",1,[1]!Licencje[[#This Row],[Nazwisko]],[1]!Licencje[[#This Row],[Imię]])</f>
        <v/>
      </c>
      <c r="I996" s="16"/>
    </row>
    <row r="997" spans="1:9" x14ac:dyDescent="0.25">
      <c r="A997" t="str">
        <f>Licencje[[#This Row],[Kolumna1]]</f>
        <v/>
      </c>
      <c r="H997" t="str">
        <f>_xlfn.TEXTJOIN(" ",1,[1]!Licencje[[#This Row],[Nazwisko]],[1]!Licencje[[#This Row],[Imię]])</f>
        <v/>
      </c>
      <c r="I997" s="16"/>
    </row>
    <row r="998" spans="1:9" x14ac:dyDescent="0.25">
      <c r="A998" t="str">
        <f>Licencje[[#This Row],[Kolumna1]]</f>
        <v/>
      </c>
      <c r="H998" t="str">
        <f>_xlfn.TEXTJOIN(" ",1,[1]!Licencje[[#This Row],[Nazwisko]],[1]!Licencje[[#This Row],[Imię]])</f>
        <v/>
      </c>
      <c r="I998" s="16"/>
    </row>
    <row r="999" spans="1:9" x14ac:dyDescent="0.25">
      <c r="A999" t="str">
        <f>Licencje[[#This Row],[Kolumna1]]</f>
        <v/>
      </c>
      <c r="H999" t="str">
        <f>_xlfn.TEXTJOIN(" ",1,[1]!Licencje[[#This Row],[Nazwisko]],[1]!Licencje[[#This Row],[Imię]])</f>
        <v/>
      </c>
      <c r="I999" s="16"/>
    </row>
    <row r="1000" spans="1:9" x14ac:dyDescent="0.25">
      <c r="A1000" t="str">
        <f>Licencje[[#This Row],[Kolumna1]]</f>
        <v/>
      </c>
      <c r="H1000" t="str">
        <f>_xlfn.TEXTJOIN(" ",1,[1]!Licencje[[#This Row],[Nazwisko]],[1]!Licencje[[#This Row],[Imię]])</f>
        <v/>
      </c>
      <c r="I1000" s="16"/>
    </row>
    <row r="1001" spans="1:9" x14ac:dyDescent="0.25">
      <c r="A1001" t="str">
        <f>Licencje[[#This Row],[Kolumna1]]</f>
        <v/>
      </c>
      <c r="H1001" t="str">
        <f>_xlfn.TEXTJOIN(" ",1,[1]!Licencje[[#This Row],[Nazwisko]],[1]!Licencje[[#This Row],[Imię]])</f>
        <v/>
      </c>
      <c r="I1001" s="16"/>
    </row>
    <row r="1002" spans="1:9" x14ac:dyDescent="0.25">
      <c r="A1002" t="str">
        <f>Licencje[[#This Row],[Kolumna1]]</f>
        <v/>
      </c>
      <c r="H1002" t="str">
        <f>_xlfn.TEXTJOIN(" ",1,[1]!Licencje[[#This Row],[Nazwisko]],[1]!Licencje[[#This Row],[Imię]])</f>
        <v/>
      </c>
      <c r="I1002" s="16"/>
    </row>
    <row r="1003" spans="1:9" x14ac:dyDescent="0.25">
      <c r="A1003" t="str">
        <f>Licencje[[#This Row],[Kolumna1]]</f>
        <v/>
      </c>
      <c r="H1003" t="str">
        <f>_xlfn.TEXTJOIN(" ",1,[1]!Licencje[[#This Row],[Nazwisko]],[1]!Licencje[[#This Row],[Imię]])</f>
        <v/>
      </c>
      <c r="I1003" s="16"/>
    </row>
    <row r="1004" spans="1:9" x14ac:dyDescent="0.25">
      <c r="A1004" t="str">
        <f>Licencje[[#This Row],[Kolumna1]]</f>
        <v/>
      </c>
      <c r="H1004" t="str">
        <f>_xlfn.TEXTJOIN(" ",1,[1]!Licencje[[#This Row],[Nazwisko]],[1]!Licencje[[#This Row],[Imię]])</f>
        <v/>
      </c>
      <c r="I1004" s="16"/>
    </row>
    <row r="1005" spans="1:9" x14ac:dyDescent="0.25">
      <c r="A1005" t="str">
        <f>Licencje[[#This Row],[Kolumna1]]</f>
        <v/>
      </c>
      <c r="H1005" t="str">
        <f>_xlfn.TEXTJOIN(" ",1,[1]!Licencje[[#This Row],[Nazwisko]],[1]!Licencje[[#This Row],[Imię]])</f>
        <v/>
      </c>
      <c r="I1005" s="16"/>
    </row>
    <row r="1006" spans="1:9" x14ac:dyDescent="0.25">
      <c r="A1006" t="str">
        <f>Licencje[[#This Row],[Kolumna1]]</f>
        <v/>
      </c>
      <c r="H1006" t="str">
        <f>_xlfn.TEXTJOIN(" ",1,[1]!Licencje[[#This Row],[Nazwisko]],[1]!Licencje[[#This Row],[Imię]])</f>
        <v/>
      </c>
      <c r="I1006" s="16"/>
    </row>
    <row r="1007" spans="1:9" x14ac:dyDescent="0.25">
      <c r="A1007" t="str">
        <f>Licencje[[#This Row],[Kolumna1]]</f>
        <v/>
      </c>
      <c r="H1007" t="str">
        <f>_xlfn.TEXTJOIN(" ",1,[1]!Licencje[[#This Row],[Nazwisko]],[1]!Licencje[[#This Row],[Imię]])</f>
        <v/>
      </c>
      <c r="I1007" s="16"/>
    </row>
    <row r="1008" spans="1:9" x14ac:dyDescent="0.25">
      <c r="A1008" t="str">
        <f>Licencje[[#This Row],[Kolumna1]]</f>
        <v/>
      </c>
      <c r="H1008" t="str">
        <f>_xlfn.TEXTJOIN(" ",1,[1]!Licencje[[#This Row],[Nazwisko]],[1]!Licencje[[#This Row],[Imię]])</f>
        <v/>
      </c>
      <c r="I1008" s="16"/>
    </row>
    <row r="1009" spans="1:9" x14ac:dyDescent="0.25">
      <c r="A1009" t="str">
        <f>Licencje[[#This Row],[Kolumna1]]</f>
        <v/>
      </c>
      <c r="H1009" t="str">
        <f>_xlfn.TEXTJOIN(" ",1,[1]!Licencje[[#This Row],[Nazwisko]],[1]!Licencje[[#This Row],[Imię]])</f>
        <v/>
      </c>
      <c r="I1009" s="16"/>
    </row>
    <row r="1010" spans="1:9" x14ac:dyDescent="0.25">
      <c r="A1010" t="str">
        <f>Licencje[[#This Row],[Kolumna1]]</f>
        <v/>
      </c>
      <c r="H1010" t="str">
        <f>_xlfn.TEXTJOIN(" ",1,[1]!Licencje[[#This Row],[Nazwisko]],[1]!Licencje[[#This Row],[Imię]])</f>
        <v/>
      </c>
      <c r="I1010" s="16"/>
    </row>
    <row r="1011" spans="1:9" x14ac:dyDescent="0.25">
      <c r="A1011" t="str">
        <f>Licencje[[#This Row],[Kolumna1]]</f>
        <v/>
      </c>
      <c r="H1011" t="str">
        <f>_xlfn.TEXTJOIN(" ",1,[1]!Licencje[[#This Row],[Nazwisko]],[1]!Licencje[[#This Row],[Imię]])</f>
        <v/>
      </c>
      <c r="I1011" s="16"/>
    </row>
    <row r="1012" spans="1:9" x14ac:dyDescent="0.25">
      <c r="A1012" t="str">
        <f>Licencje[[#This Row],[Kolumna1]]</f>
        <v/>
      </c>
      <c r="H1012" t="str">
        <f>_xlfn.TEXTJOIN(" ",1,[1]!Licencje[[#This Row],[Nazwisko]],[1]!Licencje[[#This Row],[Imię]])</f>
        <v/>
      </c>
      <c r="I1012" s="16"/>
    </row>
    <row r="1013" spans="1:9" x14ac:dyDescent="0.25">
      <c r="A1013" t="str">
        <f>Licencje[[#This Row],[Kolumna1]]</f>
        <v/>
      </c>
      <c r="H1013" t="str">
        <f>_xlfn.TEXTJOIN(" ",1,[1]!Licencje[[#This Row],[Nazwisko]],[1]!Licencje[[#This Row],[Imię]])</f>
        <v/>
      </c>
      <c r="I1013" s="16"/>
    </row>
    <row r="1014" spans="1:9" x14ac:dyDescent="0.25">
      <c r="A1014" t="str">
        <f>Licencje[[#This Row],[Kolumna1]]</f>
        <v/>
      </c>
      <c r="H1014" t="str">
        <f>_xlfn.TEXTJOIN(" ",1,[1]!Licencje[[#This Row],[Nazwisko]],[1]!Licencje[[#This Row],[Imię]])</f>
        <v/>
      </c>
      <c r="I1014" s="16"/>
    </row>
    <row r="1015" spans="1:9" x14ac:dyDescent="0.25">
      <c r="A1015" t="str">
        <f>Licencje[[#This Row],[Kolumna1]]</f>
        <v/>
      </c>
      <c r="H1015" t="str">
        <f>_xlfn.TEXTJOIN(" ",1,[1]!Licencje[[#This Row],[Nazwisko]],[1]!Licencje[[#This Row],[Imię]])</f>
        <v/>
      </c>
      <c r="I1015" s="16"/>
    </row>
    <row r="1016" spans="1:9" x14ac:dyDescent="0.25">
      <c r="A1016" t="str">
        <f>Licencje[[#This Row],[Kolumna1]]</f>
        <v/>
      </c>
      <c r="H1016" t="str">
        <f>_xlfn.TEXTJOIN(" ",1,[1]!Licencje[[#This Row],[Nazwisko]],[1]!Licencje[[#This Row],[Imię]])</f>
        <v/>
      </c>
      <c r="I1016" s="16"/>
    </row>
    <row r="1017" spans="1:9" x14ac:dyDescent="0.25">
      <c r="A1017" t="str">
        <f>Licencje[[#This Row],[Kolumna1]]</f>
        <v/>
      </c>
      <c r="H1017" t="str">
        <f>_xlfn.TEXTJOIN(" ",1,[1]!Licencje[[#This Row],[Nazwisko]],[1]!Licencje[[#This Row],[Imię]])</f>
        <v/>
      </c>
      <c r="I1017" s="16"/>
    </row>
    <row r="1018" spans="1:9" x14ac:dyDescent="0.25">
      <c r="A1018" t="str">
        <f>Licencje[[#This Row],[Kolumna1]]</f>
        <v/>
      </c>
      <c r="H1018" t="str">
        <f>_xlfn.TEXTJOIN(" ",1,[1]!Licencje[[#This Row],[Nazwisko]],[1]!Licencje[[#This Row],[Imię]])</f>
        <v/>
      </c>
      <c r="I1018" s="16"/>
    </row>
    <row r="1019" spans="1:9" x14ac:dyDescent="0.25">
      <c r="A1019" t="str">
        <f>Licencje[[#This Row],[Kolumna1]]</f>
        <v/>
      </c>
      <c r="H1019" t="str">
        <f>_xlfn.TEXTJOIN(" ",1,[1]!Licencje[[#This Row],[Nazwisko]],[1]!Licencje[[#This Row],[Imię]])</f>
        <v/>
      </c>
      <c r="I1019" s="16"/>
    </row>
    <row r="1020" spans="1:9" x14ac:dyDescent="0.25">
      <c r="A1020" t="str">
        <f>Licencje[[#This Row],[Kolumna1]]</f>
        <v/>
      </c>
      <c r="H1020" t="str">
        <f>_xlfn.TEXTJOIN(" ",1,[1]!Licencje[[#This Row],[Nazwisko]],[1]!Licencje[[#This Row],[Imię]])</f>
        <v/>
      </c>
      <c r="I1020" s="16"/>
    </row>
    <row r="1021" spans="1:9" x14ac:dyDescent="0.25">
      <c r="A1021" t="str">
        <f>Licencje[[#This Row],[Kolumna1]]</f>
        <v/>
      </c>
      <c r="H1021" t="str">
        <f>_xlfn.TEXTJOIN(" ",1,[1]!Licencje[[#This Row],[Nazwisko]],[1]!Licencje[[#This Row],[Imię]])</f>
        <v/>
      </c>
      <c r="I1021" s="16"/>
    </row>
    <row r="1022" spans="1:9" x14ac:dyDescent="0.25">
      <c r="A1022" t="str">
        <f>Licencje[[#This Row],[Kolumna1]]</f>
        <v/>
      </c>
      <c r="H1022" t="str">
        <f>_xlfn.TEXTJOIN(" ",1,[1]!Licencje[[#This Row],[Nazwisko]],[1]!Licencje[[#This Row],[Imię]])</f>
        <v/>
      </c>
      <c r="I1022" s="16"/>
    </row>
    <row r="1023" spans="1:9" x14ac:dyDescent="0.25">
      <c r="A1023" t="str">
        <f>Licencje[[#This Row],[Kolumna1]]</f>
        <v/>
      </c>
      <c r="H1023" t="str">
        <f>_xlfn.TEXTJOIN(" ",1,[1]!Licencje[[#This Row],[Nazwisko]],[1]!Licencje[[#This Row],[Imię]])</f>
        <v/>
      </c>
      <c r="I1023" s="16"/>
    </row>
    <row r="1024" spans="1:9" x14ac:dyDescent="0.25">
      <c r="A1024" t="str">
        <f>Licencje[[#This Row],[Kolumna1]]</f>
        <v/>
      </c>
      <c r="H1024" t="str">
        <f>_xlfn.TEXTJOIN(" ",1,[1]!Licencje[[#This Row],[Nazwisko]],[1]!Licencje[[#This Row],[Imię]])</f>
        <v/>
      </c>
      <c r="I1024" s="16"/>
    </row>
    <row r="1025" spans="1:9" x14ac:dyDescent="0.25">
      <c r="A1025" t="str">
        <f>Licencje[[#This Row],[Kolumna1]]</f>
        <v/>
      </c>
      <c r="H1025" t="str">
        <f>_xlfn.TEXTJOIN(" ",1,[1]!Licencje[[#This Row],[Nazwisko]],[1]!Licencje[[#This Row],[Imię]])</f>
        <v/>
      </c>
      <c r="I1025" s="16"/>
    </row>
    <row r="1026" spans="1:9" x14ac:dyDescent="0.25">
      <c r="A1026" t="str">
        <f>Licencje[[#This Row],[Kolumna1]]</f>
        <v/>
      </c>
      <c r="H1026" t="str">
        <f>_xlfn.TEXTJOIN(" ",1,[1]!Licencje[[#This Row],[Nazwisko]],[1]!Licencje[[#This Row],[Imię]])</f>
        <v/>
      </c>
      <c r="I1026" s="16"/>
    </row>
    <row r="1027" spans="1:9" x14ac:dyDescent="0.25">
      <c r="A1027" t="str">
        <f>Licencje[[#This Row],[Kolumna1]]</f>
        <v/>
      </c>
      <c r="H1027" t="str">
        <f>_xlfn.TEXTJOIN(" ",1,[1]!Licencje[[#This Row],[Nazwisko]],[1]!Licencje[[#This Row],[Imię]])</f>
        <v/>
      </c>
      <c r="I1027" s="16"/>
    </row>
    <row r="1028" spans="1:9" x14ac:dyDescent="0.25">
      <c r="A1028" t="str">
        <f>Licencje[[#This Row],[Kolumna1]]</f>
        <v/>
      </c>
      <c r="H1028" t="str">
        <f>_xlfn.TEXTJOIN(" ",1,[1]!Licencje[[#This Row],[Nazwisko]],[1]!Licencje[[#This Row],[Imię]])</f>
        <v/>
      </c>
      <c r="I1028" s="16"/>
    </row>
    <row r="1029" spans="1:9" x14ac:dyDescent="0.25">
      <c r="A1029" t="str">
        <f>Licencje[[#This Row],[Kolumna1]]</f>
        <v/>
      </c>
      <c r="H1029" t="str">
        <f>_xlfn.TEXTJOIN(" ",1,[1]!Licencje[[#This Row],[Nazwisko]],[1]!Licencje[[#This Row],[Imię]])</f>
        <v/>
      </c>
      <c r="I1029" s="16"/>
    </row>
    <row r="1030" spans="1:9" x14ac:dyDescent="0.25">
      <c r="A1030" t="str">
        <f>Licencje[[#This Row],[Kolumna1]]</f>
        <v/>
      </c>
      <c r="H1030" t="str">
        <f>_xlfn.TEXTJOIN(" ",1,[1]!Licencje[[#This Row],[Nazwisko]],[1]!Licencje[[#This Row],[Imię]])</f>
        <v/>
      </c>
      <c r="I1030" s="16"/>
    </row>
    <row r="1031" spans="1:9" x14ac:dyDescent="0.25">
      <c r="A1031" t="str">
        <f>Licencje[[#This Row],[Kolumna1]]</f>
        <v/>
      </c>
      <c r="H1031" t="str">
        <f>_xlfn.TEXTJOIN(" ",1,[1]!Licencje[[#This Row],[Nazwisko]],[1]!Licencje[[#This Row],[Imię]])</f>
        <v/>
      </c>
      <c r="I1031" s="16"/>
    </row>
    <row r="1032" spans="1:9" x14ac:dyDescent="0.25">
      <c r="A1032" t="str">
        <f>Licencje[[#This Row],[Kolumna1]]</f>
        <v/>
      </c>
      <c r="H1032" t="str">
        <f>_xlfn.TEXTJOIN(" ",1,[1]!Licencje[[#This Row],[Nazwisko]],[1]!Licencje[[#This Row],[Imię]])</f>
        <v/>
      </c>
      <c r="I1032" s="16"/>
    </row>
    <row r="1033" spans="1:9" x14ac:dyDescent="0.25">
      <c r="A1033" t="str">
        <f>Licencje[[#This Row],[Kolumna1]]</f>
        <v/>
      </c>
      <c r="H1033" t="str">
        <f>_xlfn.TEXTJOIN(" ",1,[1]!Licencje[[#This Row],[Nazwisko]],[1]!Licencje[[#This Row],[Imię]])</f>
        <v/>
      </c>
      <c r="I1033" s="16"/>
    </row>
    <row r="1034" spans="1:9" x14ac:dyDescent="0.25">
      <c r="A1034" t="str">
        <f>Licencje[[#This Row],[Kolumna1]]</f>
        <v/>
      </c>
      <c r="H1034" t="str">
        <f>_xlfn.TEXTJOIN(" ",1,[1]!Licencje[[#This Row],[Nazwisko]],[1]!Licencje[[#This Row],[Imię]])</f>
        <v/>
      </c>
      <c r="I1034" s="16"/>
    </row>
    <row r="1035" spans="1:9" x14ac:dyDescent="0.25">
      <c r="A1035" t="str">
        <f>Licencje[[#This Row],[Kolumna1]]</f>
        <v/>
      </c>
      <c r="H1035" t="str">
        <f>_xlfn.TEXTJOIN(" ",1,[1]!Licencje[[#This Row],[Nazwisko]],[1]!Licencje[[#This Row],[Imię]])</f>
        <v/>
      </c>
      <c r="I1035" s="16"/>
    </row>
    <row r="1036" spans="1:9" x14ac:dyDescent="0.25">
      <c r="A1036" t="str">
        <f>Licencje[[#This Row],[Kolumna1]]</f>
        <v/>
      </c>
      <c r="H1036" t="str">
        <f>_xlfn.TEXTJOIN(" ",1,[1]!Licencje[[#This Row],[Nazwisko]],[1]!Licencje[[#This Row],[Imię]])</f>
        <v/>
      </c>
      <c r="I1036" s="16"/>
    </row>
    <row r="1037" spans="1:9" x14ac:dyDescent="0.25">
      <c r="A1037" t="str">
        <f>Licencje[[#This Row],[Kolumna1]]</f>
        <v/>
      </c>
      <c r="H1037" t="str">
        <f>_xlfn.TEXTJOIN(" ",1,[1]!Licencje[[#This Row],[Nazwisko]],[1]!Licencje[[#This Row],[Imię]])</f>
        <v/>
      </c>
      <c r="I1037" s="16"/>
    </row>
    <row r="1038" spans="1:9" x14ac:dyDescent="0.25">
      <c r="A1038" t="str">
        <f>Licencje[[#This Row],[Kolumna1]]</f>
        <v/>
      </c>
      <c r="H1038" t="str">
        <f>_xlfn.TEXTJOIN(" ",1,[1]!Licencje[[#This Row],[Nazwisko]],[1]!Licencje[[#This Row],[Imię]])</f>
        <v/>
      </c>
      <c r="I1038" s="16"/>
    </row>
    <row r="1039" spans="1:9" x14ac:dyDescent="0.25">
      <c r="A1039" t="str">
        <f>Licencje[[#This Row],[Kolumna1]]</f>
        <v/>
      </c>
      <c r="H1039" t="str">
        <f>_xlfn.TEXTJOIN(" ",1,[1]!Licencje[[#This Row],[Nazwisko]],[1]!Licencje[[#This Row],[Imię]])</f>
        <v/>
      </c>
      <c r="I1039" s="16"/>
    </row>
    <row r="1040" spans="1:9" x14ac:dyDescent="0.25">
      <c r="A1040" t="str">
        <f>Licencje[[#This Row],[Kolumna1]]</f>
        <v/>
      </c>
      <c r="H1040" t="str">
        <f>_xlfn.TEXTJOIN(" ",1,[1]!Licencje[[#This Row],[Nazwisko]],[1]!Licencje[[#This Row],[Imię]])</f>
        <v/>
      </c>
      <c r="I1040" s="16"/>
    </row>
    <row r="1041" spans="1:9" x14ac:dyDescent="0.25">
      <c r="A1041" t="str">
        <f>Licencje[[#This Row],[Kolumna1]]</f>
        <v/>
      </c>
      <c r="H1041" t="str">
        <f>_xlfn.TEXTJOIN(" ",1,[1]!Licencje[[#This Row],[Nazwisko]],[1]!Licencje[[#This Row],[Imię]])</f>
        <v/>
      </c>
      <c r="I1041" s="16"/>
    </row>
    <row r="1042" spans="1:9" x14ac:dyDescent="0.25">
      <c r="A1042" t="str">
        <f>Licencje[[#This Row],[Kolumna1]]</f>
        <v/>
      </c>
      <c r="H1042" t="str">
        <f>_xlfn.TEXTJOIN(" ",1,[1]!Licencje[[#This Row],[Nazwisko]],[1]!Licencje[[#This Row],[Imię]])</f>
        <v/>
      </c>
      <c r="I1042" s="16"/>
    </row>
    <row r="1043" spans="1:9" x14ac:dyDescent="0.25">
      <c r="A1043" t="str">
        <f>Licencje[[#This Row],[Kolumna1]]</f>
        <v/>
      </c>
      <c r="H1043" t="str">
        <f>_xlfn.TEXTJOIN(" ",1,[1]!Licencje[[#This Row],[Nazwisko]],[1]!Licencje[[#This Row],[Imię]])</f>
        <v/>
      </c>
      <c r="I1043" s="16"/>
    </row>
    <row r="1044" spans="1:9" x14ac:dyDescent="0.25">
      <c r="A1044" t="str">
        <f>Licencje[[#This Row],[Kolumna1]]</f>
        <v/>
      </c>
      <c r="H1044" t="str">
        <f>_xlfn.TEXTJOIN(" ",1,[1]!Licencje[[#This Row],[Nazwisko]],[1]!Licencje[[#This Row],[Imię]])</f>
        <v/>
      </c>
      <c r="I1044" s="16"/>
    </row>
    <row r="1045" spans="1:9" x14ac:dyDescent="0.25">
      <c r="A1045" t="str">
        <f>Licencje[[#This Row],[Kolumna1]]</f>
        <v/>
      </c>
      <c r="H1045" t="str">
        <f>_xlfn.TEXTJOIN(" ",1,[1]!Licencje[[#This Row],[Nazwisko]],[1]!Licencje[[#This Row],[Imię]])</f>
        <v/>
      </c>
      <c r="I1045" s="16"/>
    </row>
    <row r="1046" spans="1:9" x14ac:dyDescent="0.25">
      <c r="A1046" t="str">
        <f>Licencje[[#This Row],[Kolumna1]]</f>
        <v/>
      </c>
      <c r="H1046" t="str">
        <f>_xlfn.TEXTJOIN(" ",1,[1]!Licencje[[#This Row],[Nazwisko]],[1]!Licencje[[#This Row],[Imię]])</f>
        <v/>
      </c>
      <c r="I1046" s="16"/>
    </row>
    <row r="1047" spans="1:9" x14ac:dyDescent="0.25">
      <c r="A1047" t="str">
        <f>Licencje[[#This Row],[Kolumna1]]</f>
        <v/>
      </c>
      <c r="H1047" t="str">
        <f>_xlfn.TEXTJOIN(" ",1,[1]!Licencje[[#This Row],[Nazwisko]],[1]!Licencje[[#This Row],[Imię]])</f>
        <v/>
      </c>
      <c r="I1047" s="16"/>
    </row>
    <row r="1048" spans="1:9" x14ac:dyDescent="0.25">
      <c r="A1048" t="str">
        <f>Licencje[[#This Row],[Kolumna1]]</f>
        <v/>
      </c>
      <c r="H1048" t="str">
        <f>_xlfn.TEXTJOIN(" ",1,[1]!Licencje[[#This Row],[Nazwisko]],[1]!Licencje[[#This Row],[Imię]])</f>
        <v/>
      </c>
      <c r="I1048" s="16"/>
    </row>
    <row r="1049" spans="1:9" x14ac:dyDescent="0.25">
      <c r="A1049" t="str">
        <f>Licencje[[#This Row],[Kolumna1]]</f>
        <v/>
      </c>
      <c r="H1049" t="str">
        <f>_xlfn.TEXTJOIN(" ",1,[1]!Licencje[[#This Row],[Nazwisko]],[1]!Licencje[[#This Row],[Imię]])</f>
        <v/>
      </c>
      <c r="I1049" s="16"/>
    </row>
    <row r="1050" spans="1:9" x14ac:dyDescent="0.25">
      <c r="A1050" t="str">
        <f>Licencje[[#This Row],[Kolumna1]]</f>
        <v/>
      </c>
      <c r="H1050" t="str">
        <f>_xlfn.TEXTJOIN(" ",1,[1]!Licencje[[#This Row],[Nazwisko]],[1]!Licencje[[#This Row],[Imię]])</f>
        <v/>
      </c>
      <c r="I1050" s="16"/>
    </row>
    <row r="1051" spans="1:9" x14ac:dyDescent="0.25">
      <c r="A1051" t="str">
        <f>Licencje[[#This Row],[Kolumna1]]</f>
        <v/>
      </c>
      <c r="H1051" t="str">
        <f>_xlfn.TEXTJOIN(" ",1,[1]!Licencje[[#This Row],[Nazwisko]],[1]!Licencje[[#This Row],[Imię]])</f>
        <v/>
      </c>
      <c r="I1051" s="16"/>
    </row>
    <row r="1052" spans="1:9" x14ac:dyDescent="0.25">
      <c r="A1052" t="str">
        <f>Licencje[[#This Row],[Kolumna1]]</f>
        <v/>
      </c>
      <c r="H1052" t="str">
        <f>_xlfn.TEXTJOIN(" ",1,[1]!Licencje[[#This Row],[Nazwisko]],[1]!Licencje[[#This Row],[Imię]])</f>
        <v/>
      </c>
      <c r="I1052" s="16"/>
    </row>
    <row r="1053" spans="1:9" x14ac:dyDescent="0.25">
      <c r="A1053" t="str">
        <f>Licencje[[#This Row],[Kolumna1]]</f>
        <v/>
      </c>
      <c r="H1053" t="str">
        <f>_xlfn.TEXTJOIN(" ",1,[1]!Licencje[[#This Row],[Nazwisko]],[1]!Licencje[[#This Row],[Imię]])</f>
        <v/>
      </c>
      <c r="I1053" s="16"/>
    </row>
    <row r="1054" spans="1:9" x14ac:dyDescent="0.25">
      <c r="A1054" t="str">
        <f>Licencje[[#This Row],[Kolumna1]]</f>
        <v/>
      </c>
      <c r="H1054" t="str">
        <f>_xlfn.TEXTJOIN(" ",1,[1]!Licencje[[#This Row],[Nazwisko]],[1]!Licencje[[#This Row],[Imię]])</f>
        <v/>
      </c>
      <c r="I1054" s="16"/>
    </row>
    <row r="1055" spans="1:9" x14ac:dyDescent="0.25">
      <c r="A1055" t="str">
        <f>Licencje[[#This Row],[Kolumna1]]</f>
        <v/>
      </c>
      <c r="H1055" t="str">
        <f>_xlfn.TEXTJOIN(" ",1,[1]!Licencje[[#This Row],[Nazwisko]],[1]!Licencje[[#This Row],[Imię]])</f>
        <v/>
      </c>
      <c r="I1055" s="16"/>
    </row>
    <row r="1056" spans="1:9" x14ac:dyDescent="0.25">
      <c r="A1056" t="str">
        <f>Licencje[[#This Row],[Kolumna1]]</f>
        <v/>
      </c>
      <c r="H1056" t="str">
        <f>_xlfn.TEXTJOIN(" ",1,[1]!Licencje[[#This Row],[Nazwisko]],[1]!Licencje[[#This Row],[Imię]])</f>
        <v/>
      </c>
      <c r="I1056" s="16"/>
    </row>
    <row r="1057" spans="1:9" x14ac:dyDescent="0.25">
      <c r="A1057" t="str">
        <f>Licencje[[#This Row],[Kolumna1]]</f>
        <v/>
      </c>
      <c r="H1057" t="str">
        <f>_xlfn.TEXTJOIN(" ",1,[1]!Licencje[[#This Row],[Nazwisko]],[1]!Licencje[[#This Row],[Imię]])</f>
        <v/>
      </c>
      <c r="I1057" s="16"/>
    </row>
    <row r="1058" spans="1:9" x14ac:dyDescent="0.25">
      <c r="A1058" t="str">
        <f>Licencje[[#This Row],[Kolumna1]]</f>
        <v/>
      </c>
      <c r="H1058" t="str">
        <f>_xlfn.TEXTJOIN(" ",1,[1]!Licencje[[#This Row],[Nazwisko]],[1]!Licencje[[#This Row],[Imię]])</f>
        <v/>
      </c>
      <c r="I1058" s="16"/>
    </row>
    <row r="1059" spans="1:9" x14ac:dyDescent="0.25">
      <c r="A1059" t="str">
        <f>Licencje[[#This Row],[Kolumna1]]</f>
        <v/>
      </c>
      <c r="H1059" t="str">
        <f>_xlfn.TEXTJOIN(" ",1,[1]!Licencje[[#This Row],[Nazwisko]],[1]!Licencje[[#This Row],[Imię]])</f>
        <v/>
      </c>
      <c r="I1059" s="16"/>
    </row>
    <row r="1060" spans="1:9" x14ac:dyDescent="0.25">
      <c r="A1060" t="str">
        <f>Licencje[[#This Row],[Kolumna1]]</f>
        <v/>
      </c>
      <c r="H1060" t="str">
        <f>_xlfn.TEXTJOIN(" ",1,[1]!Licencje[[#This Row],[Nazwisko]],[1]!Licencje[[#This Row],[Imię]])</f>
        <v/>
      </c>
      <c r="I1060" s="16"/>
    </row>
    <row r="1061" spans="1:9" x14ac:dyDescent="0.25">
      <c r="A1061" t="str">
        <f>Licencje[[#This Row],[Kolumna1]]</f>
        <v/>
      </c>
      <c r="H1061" t="str">
        <f>_xlfn.TEXTJOIN(" ",1,[1]!Licencje[[#This Row],[Nazwisko]],[1]!Licencje[[#This Row],[Imię]])</f>
        <v/>
      </c>
      <c r="I1061" s="16"/>
    </row>
    <row r="1062" spans="1:9" x14ac:dyDescent="0.25">
      <c r="A1062" t="str">
        <f>Licencje[[#This Row],[Kolumna1]]</f>
        <v/>
      </c>
      <c r="H1062" t="str">
        <f>_xlfn.TEXTJOIN(" ",1,[1]!Licencje[[#This Row],[Nazwisko]],[1]!Licencje[[#This Row],[Imię]])</f>
        <v/>
      </c>
      <c r="I1062" s="16"/>
    </row>
    <row r="1063" spans="1:9" x14ac:dyDescent="0.25">
      <c r="A1063" t="str">
        <f>Licencje[[#This Row],[Kolumna1]]</f>
        <v/>
      </c>
      <c r="H1063" t="str">
        <f>_xlfn.TEXTJOIN(" ",1,[1]!Licencje[[#This Row],[Nazwisko]],[1]!Licencje[[#This Row],[Imię]])</f>
        <v/>
      </c>
      <c r="I1063" s="16"/>
    </row>
    <row r="1064" spans="1:9" x14ac:dyDescent="0.25">
      <c r="A1064" t="str">
        <f>Licencje[[#This Row],[Kolumna1]]</f>
        <v/>
      </c>
      <c r="H1064" t="str">
        <f>_xlfn.TEXTJOIN(" ",1,[1]!Licencje[[#This Row],[Nazwisko]],[1]!Licencje[[#This Row],[Imię]])</f>
        <v/>
      </c>
      <c r="I1064" s="16"/>
    </row>
    <row r="1065" spans="1:9" x14ac:dyDescent="0.25">
      <c r="A1065" t="str">
        <f>Licencje[[#This Row],[Kolumna1]]</f>
        <v/>
      </c>
      <c r="H1065" t="str">
        <f>_xlfn.TEXTJOIN(" ",1,[1]!Licencje[[#This Row],[Nazwisko]],[1]!Licencje[[#This Row],[Imię]])</f>
        <v/>
      </c>
      <c r="I1065" s="16"/>
    </row>
    <row r="1066" spans="1:9" x14ac:dyDescent="0.25">
      <c r="A1066" t="str">
        <f>Licencje[[#This Row],[Kolumna1]]</f>
        <v/>
      </c>
      <c r="H1066" t="str">
        <f>_xlfn.TEXTJOIN(" ",1,[1]!Licencje[[#This Row],[Nazwisko]],[1]!Licencje[[#This Row],[Imię]])</f>
        <v/>
      </c>
      <c r="I1066" s="16"/>
    </row>
    <row r="1067" spans="1:9" x14ac:dyDescent="0.25">
      <c r="A1067" t="str">
        <f>Licencje[[#This Row],[Kolumna1]]</f>
        <v/>
      </c>
      <c r="H1067" t="str">
        <f>_xlfn.TEXTJOIN(" ",1,[1]!Licencje[[#This Row],[Nazwisko]],[1]!Licencje[[#This Row],[Imię]])</f>
        <v/>
      </c>
      <c r="I1067" s="16"/>
    </row>
    <row r="1068" spans="1:9" x14ac:dyDescent="0.25">
      <c r="A1068" t="str">
        <f>Licencje[[#This Row],[Kolumna1]]</f>
        <v/>
      </c>
      <c r="H1068" t="str">
        <f>_xlfn.TEXTJOIN(" ",1,[1]!Licencje[[#This Row],[Nazwisko]],[1]!Licencje[[#This Row],[Imię]])</f>
        <v/>
      </c>
      <c r="I1068" s="16"/>
    </row>
    <row r="1069" spans="1:9" x14ac:dyDescent="0.25">
      <c r="A1069" t="str">
        <f>Licencje[[#This Row],[Kolumna1]]</f>
        <v/>
      </c>
      <c r="H1069" t="str">
        <f>_xlfn.TEXTJOIN(" ",1,[1]!Licencje[[#This Row],[Nazwisko]],[1]!Licencje[[#This Row],[Imię]])</f>
        <v/>
      </c>
      <c r="I1069" s="16"/>
    </row>
    <row r="1070" spans="1:9" x14ac:dyDescent="0.25">
      <c r="A1070" t="str">
        <f>Licencje[[#This Row],[Kolumna1]]</f>
        <v/>
      </c>
      <c r="H1070" t="str">
        <f>_xlfn.TEXTJOIN(" ",1,[1]!Licencje[[#This Row],[Nazwisko]],[1]!Licencje[[#This Row],[Imię]])</f>
        <v/>
      </c>
      <c r="I1070" s="16"/>
    </row>
    <row r="1071" spans="1:9" x14ac:dyDescent="0.25">
      <c r="A1071" t="str">
        <f>Licencje[[#This Row],[Kolumna1]]</f>
        <v/>
      </c>
      <c r="H1071" t="str">
        <f>_xlfn.TEXTJOIN(" ",1,[1]!Licencje[[#This Row],[Nazwisko]],[1]!Licencje[[#This Row],[Imię]])</f>
        <v/>
      </c>
      <c r="I1071" s="16"/>
    </row>
    <row r="1072" spans="1:9" x14ac:dyDescent="0.25">
      <c r="A1072" t="str">
        <f>Licencje[[#This Row],[Kolumna1]]</f>
        <v/>
      </c>
      <c r="H1072" t="str">
        <f>_xlfn.TEXTJOIN(" ",1,[1]!Licencje[[#This Row],[Nazwisko]],[1]!Licencje[[#This Row],[Imię]])</f>
        <v/>
      </c>
      <c r="I1072" s="16"/>
    </row>
    <row r="1073" spans="1:9" x14ac:dyDescent="0.25">
      <c r="A1073" t="str">
        <f>Licencje[[#This Row],[Kolumna1]]</f>
        <v/>
      </c>
      <c r="H1073" t="str">
        <f>_xlfn.TEXTJOIN(" ",1,[1]!Licencje[[#This Row],[Nazwisko]],[1]!Licencje[[#This Row],[Imię]])</f>
        <v/>
      </c>
      <c r="I1073" s="16"/>
    </row>
    <row r="1074" spans="1:9" x14ac:dyDescent="0.25">
      <c r="A1074" t="str">
        <f>Licencje[[#This Row],[Kolumna1]]</f>
        <v/>
      </c>
      <c r="H1074" t="str">
        <f>_xlfn.TEXTJOIN(" ",1,[1]!Licencje[[#This Row],[Nazwisko]],[1]!Licencje[[#This Row],[Imię]])</f>
        <v/>
      </c>
      <c r="I1074" s="16"/>
    </row>
    <row r="1075" spans="1:9" x14ac:dyDescent="0.25">
      <c r="A1075" t="str">
        <f>Licencje[[#This Row],[Kolumna1]]</f>
        <v/>
      </c>
      <c r="H1075" t="str">
        <f>_xlfn.TEXTJOIN(" ",1,[1]!Licencje[[#This Row],[Nazwisko]],[1]!Licencje[[#This Row],[Imię]])</f>
        <v/>
      </c>
      <c r="I1075" s="16"/>
    </row>
    <row r="1076" spans="1:9" x14ac:dyDescent="0.25">
      <c r="A1076" t="str">
        <f>Licencje[[#This Row],[Kolumna1]]</f>
        <v/>
      </c>
      <c r="H1076" t="str">
        <f>_xlfn.TEXTJOIN(" ",1,[1]!Licencje[[#This Row],[Nazwisko]],[1]!Licencje[[#This Row],[Imię]])</f>
        <v/>
      </c>
      <c r="I1076" s="16"/>
    </row>
    <row r="1077" spans="1:9" x14ac:dyDescent="0.25">
      <c r="A1077" t="str">
        <f>Licencje[[#This Row],[Kolumna1]]</f>
        <v/>
      </c>
      <c r="H1077" t="str">
        <f>_xlfn.TEXTJOIN(" ",1,[1]!Licencje[[#This Row],[Nazwisko]],[1]!Licencje[[#This Row],[Imię]])</f>
        <v/>
      </c>
      <c r="I1077" s="16"/>
    </row>
    <row r="1078" spans="1:9" x14ac:dyDescent="0.25">
      <c r="A1078" t="str">
        <f>Licencje[[#This Row],[Kolumna1]]</f>
        <v/>
      </c>
      <c r="H1078" t="str">
        <f>_xlfn.TEXTJOIN(" ",1,[1]!Licencje[[#This Row],[Nazwisko]],[1]!Licencje[[#This Row],[Imię]])</f>
        <v/>
      </c>
      <c r="I1078" s="16"/>
    </row>
    <row r="1079" spans="1:9" x14ac:dyDescent="0.25">
      <c r="A1079" t="str">
        <f>Licencje[[#This Row],[Kolumna1]]</f>
        <v/>
      </c>
      <c r="H1079" t="str">
        <f>_xlfn.TEXTJOIN(" ",1,[1]!Licencje[[#This Row],[Nazwisko]],[1]!Licencje[[#This Row],[Imię]])</f>
        <v/>
      </c>
      <c r="I1079" s="16"/>
    </row>
    <row r="1080" spans="1:9" x14ac:dyDescent="0.25">
      <c r="A1080" t="str">
        <f>Licencje[[#This Row],[Kolumna1]]</f>
        <v/>
      </c>
      <c r="H1080" t="str">
        <f>_xlfn.TEXTJOIN(" ",1,[1]!Licencje[[#This Row],[Nazwisko]],[1]!Licencje[[#This Row],[Imię]])</f>
        <v/>
      </c>
      <c r="I1080" s="16"/>
    </row>
    <row r="1081" spans="1:9" x14ac:dyDescent="0.25">
      <c r="A1081" t="str">
        <f>Licencje[[#This Row],[Kolumna1]]</f>
        <v/>
      </c>
      <c r="H1081" t="str">
        <f>_xlfn.TEXTJOIN(" ",1,[1]!Licencje[[#This Row],[Nazwisko]],[1]!Licencje[[#This Row],[Imię]])</f>
        <v/>
      </c>
      <c r="I1081" s="16"/>
    </row>
    <row r="1082" spans="1:9" x14ac:dyDescent="0.25">
      <c r="A1082" t="str">
        <f>Licencje[[#This Row],[Kolumna1]]</f>
        <v/>
      </c>
      <c r="H1082" t="str">
        <f>_xlfn.TEXTJOIN(" ",1,[1]!Licencje[[#This Row],[Nazwisko]],[1]!Licencje[[#This Row],[Imię]])</f>
        <v/>
      </c>
      <c r="I1082" s="16"/>
    </row>
    <row r="1083" spans="1:9" x14ac:dyDescent="0.25">
      <c r="A1083" t="str">
        <f>Licencje[[#This Row],[Kolumna1]]</f>
        <v/>
      </c>
      <c r="H1083" t="str">
        <f>_xlfn.TEXTJOIN(" ",1,[1]!Licencje[[#This Row],[Nazwisko]],[1]!Licencje[[#This Row],[Imię]])</f>
        <v/>
      </c>
      <c r="I1083" s="16"/>
    </row>
    <row r="1084" spans="1:9" x14ac:dyDescent="0.25">
      <c r="A1084" t="str">
        <f>Licencje[[#This Row],[Kolumna1]]</f>
        <v/>
      </c>
      <c r="H1084" t="str">
        <f>_xlfn.TEXTJOIN(" ",1,[1]!Licencje[[#This Row],[Nazwisko]],[1]!Licencje[[#This Row],[Imię]])</f>
        <v/>
      </c>
      <c r="I1084" s="16"/>
    </row>
    <row r="1085" spans="1:9" x14ac:dyDescent="0.25">
      <c r="A1085" t="str">
        <f>Licencje[[#This Row],[Kolumna1]]</f>
        <v/>
      </c>
      <c r="H1085" t="str">
        <f>_xlfn.TEXTJOIN(" ",1,[1]!Licencje[[#This Row],[Nazwisko]],[1]!Licencje[[#This Row],[Imię]])</f>
        <v/>
      </c>
      <c r="I1085" s="16"/>
    </row>
    <row r="1086" spans="1:9" x14ac:dyDescent="0.25">
      <c r="A1086" t="str">
        <f>Licencje[[#This Row],[Kolumna1]]</f>
        <v/>
      </c>
      <c r="H1086" t="str">
        <f>_xlfn.TEXTJOIN(" ",1,[1]!Licencje[[#This Row],[Nazwisko]],[1]!Licencje[[#This Row],[Imię]])</f>
        <v/>
      </c>
      <c r="I1086" s="16"/>
    </row>
    <row r="1087" spans="1:9" x14ac:dyDescent="0.25">
      <c r="A1087" t="str">
        <f>Licencje[[#This Row],[Kolumna1]]</f>
        <v/>
      </c>
      <c r="H1087" t="str">
        <f>_xlfn.TEXTJOIN(" ",1,[1]!Licencje[[#This Row],[Nazwisko]],[1]!Licencje[[#This Row],[Imię]])</f>
        <v/>
      </c>
      <c r="I1087" s="16"/>
    </row>
    <row r="1088" spans="1:9" x14ac:dyDescent="0.25">
      <c r="A1088" t="str">
        <f>Licencje[[#This Row],[Kolumna1]]</f>
        <v/>
      </c>
      <c r="H1088" t="str">
        <f>_xlfn.TEXTJOIN(" ",1,[1]!Licencje[[#This Row],[Nazwisko]],[1]!Licencje[[#This Row],[Imię]])</f>
        <v/>
      </c>
      <c r="I1088" s="16"/>
    </row>
    <row r="1089" spans="1:9" x14ac:dyDescent="0.25">
      <c r="A1089" t="str">
        <f>Licencje[[#This Row],[Kolumna1]]</f>
        <v/>
      </c>
      <c r="H1089" t="str">
        <f>_xlfn.TEXTJOIN(" ",1,[1]!Licencje[[#This Row],[Nazwisko]],[1]!Licencje[[#This Row],[Imię]])</f>
        <v/>
      </c>
      <c r="I1089" s="16"/>
    </row>
    <row r="1090" spans="1:9" x14ac:dyDescent="0.25">
      <c r="A1090" t="str">
        <f>Licencje[[#This Row],[Kolumna1]]</f>
        <v/>
      </c>
      <c r="H1090" t="str">
        <f>_xlfn.TEXTJOIN(" ",1,[1]!Licencje[[#This Row],[Nazwisko]],[1]!Licencje[[#This Row],[Imię]])</f>
        <v/>
      </c>
      <c r="I1090" s="16"/>
    </row>
    <row r="1091" spans="1:9" x14ac:dyDescent="0.25">
      <c r="A1091" t="str">
        <f>Licencje[[#This Row],[Kolumna1]]</f>
        <v/>
      </c>
      <c r="H1091" t="str">
        <f>_xlfn.TEXTJOIN(" ",1,[1]!Licencje[[#This Row],[Nazwisko]],[1]!Licencje[[#This Row],[Imię]])</f>
        <v/>
      </c>
      <c r="I1091" s="16"/>
    </row>
    <row r="1092" spans="1:9" x14ac:dyDescent="0.25">
      <c r="A1092" t="str">
        <f>Licencje[[#This Row],[Kolumna1]]</f>
        <v/>
      </c>
      <c r="H1092" t="str">
        <f>_xlfn.TEXTJOIN(" ",1,[1]!Licencje[[#This Row],[Nazwisko]],[1]!Licencje[[#This Row],[Imię]])</f>
        <v/>
      </c>
      <c r="I1092" s="16"/>
    </row>
    <row r="1093" spans="1:9" x14ac:dyDescent="0.25">
      <c r="A1093" t="str">
        <f>Licencje[[#This Row],[Kolumna1]]</f>
        <v/>
      </c>
      <c r="H1093" t="str">
        <f>_xlfn.TEXTJOIN(" ",1,[1]!Licencje[[#This Row],[Nazwisko]],[1]!Licencje[[#This Row],[Imię]])</f>
        <v/>
      </c>
      <c r="I1093" s="16"/>
    </row>
    <row r="1094" spans="1:9" x14ac:dyDescent="0.25">
      <c r="A1094" t="str">
        <f>Licencje[[#This Row],[Kolumna1]]</f>
        <v/>
      </c>
      <c r="H1094" t="str">
        <f>_xlfn.TEXTJOIN(" ",1,[1]!Licencje[[#This Row],[Nazwisko]],[1]!Licencje[[#This Row],[Imię]])</f>
        <v/>
      </c>
      <c r="I1094" s="16"/>
    </row>
    <row r="1095" spans="1:9" x14ac:dyDescent="0.25">
      <c r="A1095" t="str">
        <f>Licencje[[#This Row],[Kolumna1]]</f>
        <v/>
      </c>
      <c r="H1095" t="str">
        <f>_xlfn.TEXTJOIN(" ",1,[1]!Licencje[[#This Row],[Nazwisko]],[1]!Licencje[[#This Row],[Imię]])</f>
        <v/>
      </c>
      <c r="I1095" s="16"/>
    </row>
    <row r="1096" spans="1:9" x14ac:dyDescent="0.25">
      <c r="A1096" t="str">
        <f>Licencje[[#This Row],[Kolumna1]]</f>
        <v/>
      </c>
      <c r="H1096" t="str">
        <f>_xlfn.TEXTJOIN(" ",1,[1]!Licencje[[#This Row],[Nazwisko]],[1]!Licencje[[#This Row],[Imię]])</f>
        <v/>
      </c>
      <c r="I1096" s="16"/>
    </row>
    <row r="1097" spans="1:9" x14ac:dyDescent="0.25">
      <c r="A1097" t="str">
        <f>Licencje[[#This Row],[Kolumna1]]</f>
        <v/>
      </c>
      <c r="H1097" t="str">
        <f>_xlfn.TEXTJOIN(" ",1,[1]!Licencje[[#This Row],[Nazwisko]],[1]!Licencje[[#This Row],[Imię]])</f>
        <v/>
      </c>
      <c r="I1097" s="16"/>
    </row>
    <row r="1098" spans="1:9" x14ac:dyDescent="0.25">
      <c r="A1098" t="str">
        <f>Licencje[[#This Row],[Kolumna1]]</f>
        <v/>
      </c>
      <c r="H1098" t="str">
        <f>_xlfn.TEXTJOIN(" ",1,[1]!Licencje[[#This Row],[Nazwisko]],[1]!Licencje[[#This Row],[Imię]])</f>
        <v/>
      </c>
      <c r="I1098" s="16"/>
    </row>
    <row r="1099" spans="1:9" x14ac:dyDescent="0.25">
      <c r="A1099" t="str">
        <f>Licencje[[#This Row],[Kolumna1]]</f>
        <v/>
      </c>
      <c r="H1099" t="str">
        <f>_xlfn.TEXTJOIN(" ",1,[1]!Licencje[[#This Row],[Nazwisko]],[1]!Licencje[[#This Row],[Imię]])</f>
        <v/>
      </c>
      <c r="I1099" s="16"/>
    </row>
    <row r="1100" spans="1:9" x14ac:dyDescent="0.25">
      <c r="A1100" t="str">
        <f>Licencje[[#This Row],[Kolumna1]]</f>
        <v/>
      </c>
      <c r="H1100" t="str">
        <f>_xlfn.TEXTJOIN(" ",1,[1]!Licencje[[#This Row],[Nazwisko]],[1]!Licencje[[#This Row],[Imię]])</f>
        <v/>
      </c>
      <c r="I1100" s="16"/>
    </row>
    <row r="1101" spans="1:9" x14ac:dyDescent="0.25">
      <c r="A1101" t="str">
        <f>Licencje[[#This Row],[Kolumna1]]</f>
        <v/>
      </c>
      <c r="H1101" t="str">
        <f>_xlfn.TEXTJOIN(" ",1,[1]!Licencje[[#This Row],[Nazwisko]],[1]!Licencje[[#This Row],[Imię]])</f>
        <v/>
      </c>
      <c r="I1101" s="16"/>
    </row>
    <row r="1102" spans="1:9" x14ac:dyDescent="0.25">
      <c r="A1102" t="str">
        <f>Licencje[[#This Row],[Kolumna1]]</f>
        <v/>
      </c>
      <c r="H1102" t="str">
        <f>_xlfn.TEXTJOIN(" ",1,[1]!Licencje[[#This Row],[Nazwisko]],[1]!Licencje[[#This Row],[Imię]])</f>
        <v/>
      </c>
      <c r="I1102" s="16"/>
    </row>
    <row r="1103" spans="1:9" x14ac:dyDescent="0.25">
      <c r="A1103" t="str">
        <f>Licencje[[#This Row],[Kolumna1]]</f>
        <v/>
      </c>
      <c r="H1103" t="str">
        <f>_xlfn.TEXTJOIN(" ",1,[1]!Licencje[[#This Row],[Nazwisko]],[1]!Licencje[[#This Row],[Imię]])</f>
        <v/>
      </c>
      <c r="I1103" s="16"/>
    </row>
    <row r="1104" spans="1:9" x14ac:dyDescent="0.25">
      <c r="A1104" t="str">
        <f>Licencje[[#This Row],[Kolumna1]]</f>
        <v/>
      </c>
      <c r="H1104" t="str">
        <f>_xlfn.TEXTJOIN(" ",1,[1]!Licencje[[#This Row],[Nazwisko]],[1]!Licencje[[#This Row],[Imię]])</f>
        <v/>
      </c>
      <c r="I1104" s="16"/>
    </row>
    <row r="1105" spans="1:9" x14ac:dyDescent="0.25">
      <c r="A1105" t="str">
        <f>Licencje[[#This Row],[Kolumna1]]</f>
        <v/>
      </c>
      <c r="H1105" t="str">
        <f>_xlfn.TEXTJOIN(" ",1,[1]!Licencje[[#This Row],[Nazwisko]],[1]!Licencje[[#This Row],[Imię]])</f>
        <v/>
      </c>
      <c r="I1105" s="16"/>
    </row>
    <row r="1106" spans="1:9" x14ac:dyDescent="0.25">
      <c r="A1106" t="str">
        <f>Licencje[[#This Row],[Kolumna1]]</f>
        <v/>
      </c>
      <c r="H1106" t="str">
        <f>_xlfn.TEXTJOIN(" ",1,[1]!Licencje[[#This Row],[Nazwisko]],[1]!Licencje[[#This Row],[Imię]])</f>
        <v/>
      </c>
      <c r="I1106" s="16"/>
    </row>
    <row r="1107" spans="1:9" x14ac:dyDescent="0.25">
      <c r="A1107" t="str">
        <f>Licencje[[#This Row],[Kolumna1]]</f>
        <v/>
      </c>
      <c r="H1107" t="str">
        <f>_xlfn.TEXTJOIN(" ",1,[1]!Licencje[[#This Row],[Nazwisko]],[1]!Licencje[[#This Row],[Imię]])</f>
        <v/>
      </c>
      <c r="I1107" s="16"/>
    </row>
    <row r="1108" spans="1:9" x14ac:dyDescent="0.25">
      <c r="A1108" t="str">
        <f>Licencje[[#This Row],[Kolumna1]]</f>
        <v/>
      </c>
      <c r="H1108" t="str">
        <f>_xlfn.TEXTJOIN(" ",1,[1]!Licencje[[#This Row],[Nazwisko]],[1]!Licencje[[#This Row],[Imię]])</f>
        <v/>
      </c>
      <c r="I1108" s="16"/>
    </row>
    <row r="1109" spans="1:9" x14ac:dyDescent="0.25">
      <c r="A1109" t="str">
        <f>Licencje[[#This Row],[Kolumna1]]</f>
        <v/>
      </c>
      <c r="H1109" t="str">
        <f>_xlfn.TEXTJOIN(" ",1,[1]!Licencje[[#This Row],[Nazwisko]],[1]!Licencje[[#This Row],[Imię]])</f>
        <v/>
      </c>
      <c r="I1109" s="16"/>
    </row>
    <row r="1110" spans="1:9" x14ac:dyDescent="0.25">
      <c r="A1110" t="str">
        <f>Licencje[[#This Row],[Kolumna1]]</f>
        <v/>
      </c>
      <c r="H1110" t="str">
        <f>_xlfn.TEXTJOIN(" ",1,[1]!Licencje[[#This Row],[Nazwisko]],[1]!Licencje[[#This Row],[Imię]])</f>
        <v/>
      </c>
      <c r="I1110" s="16"/>
    </row>
    <row r="1111" spans="1:9" x14ac:dyDescent="0.25">
      <c r="A1111" t="str">
        <f>Licencje[[#This Row],[Kolumna1]]</f>
        <v/>
      </c>
      <c r="H1111" t="str">
        <f>_xlfn.TEXTJOIN(" ",1,[1]!Licencje[[#This Row],[Nazwisko]],[1]!Licencje[[#This Row],[Imię]])</f>
        <v/>
      </c>
      <c r="I1111" s="16"/>
    </row>
    <row r="1112" spans="1:9" x14ac:dyDescent="0.25">
      <c r="A1112" t="str">
        <f>Licencje[[#This Row],[Kolumna1]]</f>
        <v/>
      </c>
      <c r="H1112" t="str">
        <f>_xlfn.TEXTJOIN(" ",1,[1]!Licencje[[#This Row],[Nazwisko]],[1]!Licencje[[#This Row],[Imię]])</f>
        <v/>
      </c>
      <c r="I1112" s="16"/>
    </row>
    <row r="1113" spans="1:9" x14ac:dyDescent="0.25">
      <c r="A1113" t="str">
        <f>Licencje[[#This Row],[Kolumna1]]</f>
        <v/>
      </c>
      <c r="H1113" t="str">
        <f>_xlfn.TEXTJOIN(" ",1,[1]!Licencje[[#This Row],[Nazwisko]],[1]!Licencje[[#This Row],[Imię]])</f>
        <v/>
      </c>
      <c r="I1113" s="16"/>
    </row>
    <row r="1114" spans="1:9" x14ac:dyDescent="0.25">
      <c r="A1114" t="str">
        <f>Licencje[[#This Row],[Kolumna1]]</f>
        <v/>
      </c>
      <c r="H1114" t="str">
        <f>_xlfn.TEXTJOIN(" ",1,[1]!Licencje[[#This Row],[Nazwisko]],[1]!Licencje[[#This Row],[Imię]])</f>
        <v/>
      </c>
      <c r="I1114" s="16"/>
    </row>
    <row r="1115" spans="1:9" x14ac:dyDescent="0.25">
      <c r="A1115" t="str">
        <f>Licencje[[#This Row],[Kolumna1]]</f>
        <v/>
      </c>
      <c r="H1115" t="str">
        <f>_xlfn.TEXTJOIN(" ",1,[1]!Licencje[[#This Row],[Nazwisko]],[1]!Licencje[[#This Row],[Imię]])</f>
        <v/>
      </c>
      <c r="I1115" s="16"/>
    </row>
    <row r="1116" spans="1:9" x14ac:dyDescent="0.25">
      <c r="A1116" t="str">
        <f>Licencje[[#This Row],[Kolumna1]]</f>
        <v/>
      </c>
      <c r="H1116" t="str">
        <f>_xlfn.TEXTJOIN(" ",1,[1]!Licencje[[#This Row],[Nazwisko]],[1]!Licencje[[#This Row],[Imię]])</f>
        <v/>
      </c>
      <c r="I1116" s="16"/>
    </row>
    <row r="1117" spans="1:9" x14ac:dyDescent="0.25">
      <c r="A1117" t="str">
        <f>Licencje[[#This Row],[Kolumna1]]</f>
        <v/>
      </c>
      <c r="H1117" t="str">
        <f>_xlfn.TEXTJOIN(" ",1,[1]!Licencje[[#This Row],[Nazwisko]],[1]!Licencje[[#This Row],[Imię]])</f>
        <v/>
      </c>
      <c r="I1117" s="16"/>
    </row>
    <row r="1118" spans="1:9" x14ac:dyDescent="0.25">
      <c r="A1118" t="str">
        <f>Licencje[[#This Row],[Kolumna1]]</f>
        <v/>
      </c>
      <c r="H1118" t="str">
        <f>_xlfn.TEXTJOIN(" ",1,[1]!Licencje[[#This Row],[Nazwisko]],[1]!Licencje[[#This Row],[Imię]])</f>
        <v/>
      </c>
      <c r="I1118" s="16"/>
    </row>
    <row r="1119" spans="1:9" x14ac:dyDescent="0.25">
      <c r="A1119" t="str">
        <f>Licencje[[#This Row],[Kolumna1]]</f>
        <v/>
      </c>
      <c r="H1119" t="str">
        <f>_xlfn.TEXTJOIN(" ",1,[1]!Licencje[[#This Row],[Nazwisko]],[1]!Licencje[[#This Row],[Imię]])</f>
        <v/>
      </c>
      <c r="I1119" s="16"/>
    </row>
    <row r="1120" spans="1:9" x14ac:dyDescent="0.25">
      <c r="A1120" t="str">
        <f>Licencje[[#This Row],[Kolumna1]]</f>
        <v/>
      </c>
      <c r="H1120" t="str">
        <f>_xlfn.TEXTJOIN(" ",1,[1]!Licencje[[#This Row],[Nazwisko]],[1]!Licencje[[#This Row],[Imię]])</f>
        <v/>
      </c>
      <c r="I1120" s="16"/>
    </row>
    <row r="1121" spans="1:9" x14ac:dyDescent="0.25">
      <c r="A1121" t="str">
        <f>Licencje[[#This Row],[Kolumna1]]</f>
        <v/>
      </c>
      <c r="H1121" t="str">
        <f>_xlfn.TEXTJOIN(" ",1,[1]!Licencje[[#This Row],[Nazwisko]],[1]!Licencje[[#This Row],[Imię]])</f>
        <v/>
      </c>
      <c r="I1121" s="16"/>
    </row>
    <row r="1122" spans="1:9" x14ac:dyDescent="0.25">
      <c r="A1122" t="str">
        <f>Licencje[[#This Row],[Kolumna1]]</f>
        <v/>
      </c>
      <c r="H1122" t="str">
        <f>_xlfn.TEXTJOIN(" ",1,[1]!Licencje[[#This Row],[Nazwisko]],[1]!Licencje[[#This Row],[Imię]])</f>
        <v/>
      </c>
      <c r="I1122" s="16"/>
    </row>
    <row r="1123" spans="1:9" x14ac:dyDescent="0.25">
      <c r="A1123" t="str">
        <f>Licencje[[#This Row],[Kolumna1]]</f>
        <v/>
      </c>
      <c r="H1123" t="str">
        <f>_xlfn.TEXTJOIN(" ",1,[1]!Licencje[[#This Row],[Nazwisko]],[1]!Licencje[[#This Row],[Imię]])</f>
        <v/>
      </c>
      <c r="I1123" s="16"/>
    </row>
    <row r="1124" spans="1:9" x14ac:dyDescent="0.25">
      <c r="A1124" t="str">
        <f>Licencje[[#This Row],[Kolumna1]]</f>
        <v/>
      </c>
      <c r="H1124" t="str">
        <f>_xlfn.TEXTJOIN(" ",1,[1]!Licencje[[#This Row],[Nazwisko]],[1]!Licencje[[#This Row],[Imię]])</f>
        <v/>
      </c>
      <c r="I1124" s="16"/>
    </row>
    <row r="1125" spans="1:9" x14ac:dyDescent="0.25">
      <c r="A1125" t="str">
        <f>Licencje[[#This Row],[Kolumna1]]</f>
        <v/>
      </c>
      <c r="H1125" t="str">
        <f>_xlfn.TEXTJOIN(" ",1,[1]!Licencje[[#This Row],[Nazwisko]],[1]!Licencje[[#This Row],[Imię]])</f>
        <v/>
      </c>
      <c r="I1125" s="16"/>
    </row>
    <row r="1126" spans="1:9" x14ac:dyDescent="0.25">
      <c r="A1126" t="str">
        <f>Licencje[[#This Row],[Kolumna1]]</f>
        <v/>
      </c>
      <c r="H1126" t="str">
        <f>_xlfn.TEXTJOIN(" ",1,[1]!Licencje[[#This Row],[Nazwisko]],[1]!Licencje[[#This Row],[Imię]])</f>
        <v/>
      </c>
      <c r="I1126" s="16"/>
    </row>
    <row r="1127" spans="1:9" x14ac:dyDescent="0.25">
      <c r="A1127" t="str">
        <f>Licencje[[#This Row],[Kolumna1]]</f>
        <v/>
      </c>
      <c r="H1127" t="str">
        <f>_xlfn.TEXTJOIN(" ",1,[1]!Licencje[[#This Row],[Nazwisko]],[1]!Licencje[[#This Row],[Imię]])</f>
        <v/>
      </c>
      <c r="I1127" s="16"/>
    </row>
    <row r="1128" spans="1:9" x14ac:dyDescent="0.25">
      <c r="A1128" t="str">
        <f>Licencje[[#This Row],[Kolumna1]]</f>
        <v/>
      </c>
      <c r="H1128" t="str">
        <f>_xlfn.TEXTJOIN(" ",1,[1]!Licencje[[#This Row],[Nazwisko]],[1]!Licencje[[#This Row],[Imię]])</f>
        <v/>
      </c>
      <c r="I1128" s="16"/>
    </row>
    <row r="1129" spans="1:9" x14ac:dyDescent="0.25">
      <c r="A1129" t="str">
        <f>Licencje[[#This Row],[Kolumna1]]</f>
        <v/>
      </c>
      <c r="H1129" t="str">
        <f>_xlfn.TEXTJOIN(" ",1,[1]!Licencje[[#This Row],[Nazwisko]],[1]!Licencje[[#This Row],[Imię]])</f>
        <v/>
      </c>
      <c r="I1129" s="16"/>
    </row>
    <row r="1130" spans="1:9" x14ac:dyDescent="0.25">
      <c r="A1130" t="str">
        <f>Licencje[[#This Row],[Kolumna1]]</f>
        <v/>
      </c>
      <c r="H1130" t="str">
        <f>_xlfn.TEXTJOIN(" ",1,[1]!Licencje[[#This Row],[Nazwisko]],[1]!Licencje[[#This Row],[Imię]])</f>
        <v/>
      </c>
      <c r="I1130" s="16"/>
    </row>
    <row r="1131" spans="1:9" x14ac:dyDescent="0.25">
      <c r="A1131" t="str">
        <f>Licencje[[#This Row],[Kolumna1]]</f>
        <v/>
      </c>
      <c r="H1131" t="str">
        <f>_xlfn.TEXTJOIN(" ",1,[1]!Licencje[[#This Row],[Nazwisko]],[1]!Licencje[[#This Row],[Imię]])</f>
        <v/>
      </c>
      <c r="I1131" s="16"/>
    </row>
    <row r="1132" spans="1:9" x14ac:dyDescent="0.25">
      <c r="A1132" t="str">
        <f>Licencje[[#This Row],[Kolumna1]]</f>
        <v/>
      </c>
      <c r="H1132" t="str">
        <f>_xlfn.TEXTJOIN(" ",1,[1]!Licencje[[#This Row],[Nazwisko]],[1]!Licencje[[#This Row],[Imię]])</f>
        <v/>
      </c>
      <c r="I1132" s="16"/>
    </row>
    <row r="1133" spans="1:9" x14ac:dyDescent="0.25">
      <c r="A1133" t="str">
        <f>Licencje[[#This Row],[Kolumna1]]</f>
        <v/>
      </c>
      <c r="H1133" t="str">
        <f>_xlfn.TEXTJOIN(" ",1,[1]!Licencje[[#This Row],[Nazwisko]],[1]!Licencje[[#This Row],[Imię]])</f>
        <v/>
      </c>
      <c r="I1133" s="16"/>
    </row>
    <row r="1134" spans="1:9" x14ac:dyDescent="0.25">
      <c r="A1134" t="str">
        <f>Licencje[[#This Row],[Kolumna1]]</f>
        <v/>
      </c>
      <c r="H1134" t="str">
        <f>_xlfn.TEXTJOIN(" ",1,[1]!Licencje[[#This Row],[Nazwisko]],[1]!Licencje[[#This Row],[Imię]])</f>
        <v/>
      </c>
      <c r="I1134" s="16"/>
    </row>
    <row r="1135" spans="1:9" x14ac:dyDescent="0.25">
      <c r="A1135" t="str">
        <f>Licencje[[#This Row],[Kolumna1]]</f>
        <v/>
      </c>
      <c r="H1135" t="str">
        <f>_xlfn.TEXTJOIN(" ",1,[1]!Licencje[[#This Row],[Nazwisko]],[1]!Licencje[[#This Row],[Imię]])</f>
        <v/>
      </c>
      <c r="I1135" s="16"/>
    </row>
    <row r="1136" spans="1:9" x14ac:dyDescent="0.25">
      <c r="A1136" t="str">
        <f>Licencje[[#This Row],[Kolumna1]]</f>
        <v/>
      </c>
      <c r="H1136" t="str">
        <f>_xlfn.TEXTJOIN(" ",1,[1]!Licencje[[#This Row],[Nazwisko]],[1]!Licencje[[#This Row],[Imię]])</f>
        <v/>
      </c>
      <c r="I1136" s="16"/>
    </row>
    <row r="1137" spans="1:9" x14ac:dyDescent="0.25">
      <c r="A1137" t="str">
        <f>Licencje[[#This Row],[Kolumna1]]</f>
        <v/>
      </c>
      <c r="H1137" t="str">
        <f>_xlfn.TEXTJOIN(" ",1,[1]!Licencje[[#This Row],[Nazwisko]],[1]!Licencje[[#This Row],[Imię]])</f>
        <v/>
      </c>
      <c r="I1137" s="16"/>
    </row>
    <row r="1138" spans="1:9" x14ac:dyDescent="0.25">
      <c r="A1138" t="str">
        <f>Licencje[[#This Row],[Kolumna1]]</f>
        <v/>
      </c>
      <c r="H1138" t="str">
        <f>_xlfn.TEXTJOIN(" ",1,[1]!Licencje[[#This Row],[Nazwisko]],[1]!Licencje[[#This Row],[Imię]])</f>
        <v/>
      </c>
      <c r="I1138" s="16"/>
    </row>
    <row r="1139" spans="1:9" x14ac:dyDescent="0.25">
      <c r="A1139" t="str">
        <f>Licencje[[#This Row],[Kolumna1]]</f>
        <v/>
      </c>
      <c r="H1139" t="str">
        <f>_xlfn.TEXTJOIN(" ",1,[1]!Licencje[[#This Row],[Nazwisko]],[1]!Licencje[[#This Row],[Imię]])</f>
        <v/>
      </c>
      <c r="I1139" s="16"/>
    </row>
    <row r="1140" spans="1:9" x14ac:dyDescent="0.25">
      <c r="A1140" t="str">
        <f>Licencje[[#This Row],[Kolumna1]]</f>
        <v/>
      </c>
      <c r="H1140" t="str">
        <f>_xlfn.TEXTJOIN(" ",1,[1]!Licencje[[#This Row],[Nazwisko]],[1]!Licencje[[#This Row],[Imię]])</f>
        <v/>
      </c>
      <c r="I1140" s="16"/>
    </row>
    <row r="1141" spans="1:9" x14ac:dyDescent="0.25">
      <c r="A1141" t="str">
        <f>Licencje[[#This Row],[Kolumna1]]</f>
        <v/>
      </c>
      <c r="H1141" t="str">
        <f>_xlfn.TEXTJOIN(" ",1,[1]!Licencje[[#This Row],[Nazwisko]],[1]!Licencje[[#This Row],[Imię]])</f>
        <v/>
      </c>
      <c r="I1141" s="16"/>
    </row>
    <row r="1142" spans="1:9" x14ac:dyDescent="0.25">
      <c r="A1142" t="str">
        <f>Licencje[[#This Row],[Kolumna1]]</f>
        <v/>
      </c>
      <c r="H1142" t="str">
        <f>_xlfn.TEXTJOIN(" ",1,[1]!Licencje[[#This Row],[Nazwisko]],[1]!Licencje[[#This Row],[Imię]])</f>
        <v/>
      </c>
      <c r="I1142" s="16"/>
    </row>
    <row r="1143" spans="1:9" x14ac:dyDescent="0.25">
      <c r="A1143" t="str">
        <f>Licencje[[#This Row],[Kolumna1]]</f>
        <v/>
      </c>
      <c r="H1143" t="str">
        <f>_xlfn.TEXTJOIN(" ",1,[1]!Licencje[[#This Row],[Nazwisko]],[1]!Licencje[[#This Row],[Imię]])</f>
        <v/>
      </c>
      <c r="I1143" s="16"/>
    </row>
    <row r="1144" spans="1:9" x14ac:dyDescent="0.25">
      <c r="A1144" t="str">
        <f>Licencje[[#This Row],[Kolumna1]]</f>
        <v/>
      </c>
      <c r="H1144" t="str">
        <f>_xlfn.TEXTJOIN(" ",1,[1]!Licencje[[#This Row],[Nazwisko]],[1]!Licencje[[#This Row],[Imię]])</f>
        <v/>
      </c>
      <c r="I1144" s="16"/>
    </row>
    <row r="1145" spans="1:9" x14ac:dyDescent="0.25">
      <c r="A1145" t="str">
        <f>Licencje[[#This Row],[Kolumna1]]</f>
        <v/>
      </c>
      <c r="H1145" t="str">
        <f>_xlfn.TEXTJOIN(" ",1,[1]!Licencje[[#This Row],[Nazwisko]],[1]!Licencje[[#This Row],[Imię]])</f>
        <v/>
      </c>
      <c r="I1145" s="16"/>
    </row>
    <row r="1146" spans="1:9" x14ac:dyDescent="0.25">
      <c r="A1146" t="str">
        <f>Licencje[[#This Row],[Kolumna1]]</f>
        <v/>
      </c>
      <c r="H1146" t="str">
        <f>_xlfn.TEXTJOIN(" ",1,[1]!Licencje[[#This Row],[Nazwisko]],[1]!Licencje[[#This Row],[Imię]])</f>
        <v/>
      </c>
      <c r="I1146" s="16"/>
    </row>
    <row r="1147" spans="1:9" x14ac:dyDescent="0.25">
      <c r="A1147" t="str">
        <f>Licencje[[#This Row],[Kolumna1]]</f>
        <v/>
      </c>
      <c r="H1147" t="str">
        <f>_xlfn.TEXTJOIN(" ",1,[1]!Licencje[[#This Row],[Nazwisko]],[1]!Licencje[[#This Row],[Imię]])</f>
        <v/>
      </c>
      <c r="I1147" s="16"/>
    </row>
    <row r="1148" spans="1:9" x14ac:dyDescent="0.25">
      <c r="A1148" t="str">
        <f>Licencje[[#This Row],[Kolumna1]]</f>
        <v/>
      </c>
      <c r="H1148" t="str">
        <f>_xlfn.TEXTJOIN(" ",1,[1]!Licencje[[#This Row],[Nazwisko]],[1]!Licencje[[#This Row],[Imię]])</f>
        <v/>
      </c>
      <c r="I1148" s="16"/>
    </row>
    <row r="1149" spans="1:9" x14ac:dyDescent="0.25">
      <c r="A1149" t="str">
        <f>Licencje[[#This Row],[Kolumna1]]</f>
        <v/>
      </c>
      <c r="H1149" t="str">
        <f>_xlfn.TEXTJOIN(" ",1,[1]!Licencje[[#This Row],[Nazwisko]],[1]!Licencje[[#This Row],[Imię]])</f>
        <v/>
      </c>
      <c r="I1149" s="16"/>
    </row>
    <row r="1150" spans="1:9" x14ac:dyDescent="0.25">
      <c r="A1150" t="str">
        <f>Licencje[[#This Row],[Kolumna1]]</f>
        <v/>
      </c>
      <c r="H1150" t="str">
        <f>_xlfn.TEXTJOIN(" ",1,[1]!Licencje[[#This Row],[Nazwisko]],[1]!Licencje[[#This Row],[Imię]])</f>
        <v/>
      </c>
      <c r="I1150" s="16"/>
    </row>
    <row r="1151" spans="1:9" x14ac:dyDescent="0.25">
      <c r="A1151" t="str">
        <f>Licencje[[#This Row],[Kolumna1]]</f>
        <v/>
      </c>
      <c r="H1151" t="str">
        <f>_xlfn.TEXTJOIN(" ",1,[1]!Licencje[[#This Row],[Nazwisko]],[1]!Licencje[[#This Row],[Imię]])</f>
        <v/>
      </c>
      <c r="I1151" s="16"/>
    </row>
    <row r="1152" spans="1:9" x14ac:dyDescent="0.25">
      <c r="A1152" t="str">
        <f>Licencje[[#This Row],[Kolumna1]]</f>
        <v/>
      </c>
      <c r="H1152" t="str">
        <f>_xlfn.TEXTJOIN(" ",1,[1]!Licencje[[#This Row],[Nazwisko]],[1]!Licencje[[#This Row],[Imię]])</f>
        <v/>
      </c>
      <c r="I1152" s="16"/>
    </row>
    <row r="1153" spans="1:9" x14ac:dyDescent="0.25">
      <c r="A1153" t="str">
        <f>Licencje[[#This Row],[Kolumna1]]</f>
        <v/>
      </c>
      <c r="H1153" t="str">
        <f>_xlfn.TEXTJOIN(" ",1,[1]!Licencje[[#This Row],[Nazwisko]],[1]!Licencje[[#This Row],[Imię]])</f>
        <v/>
      </c>
      <c r="I1153" s="16"/>
    </row>
    <row r="1154" spans="1:9" x14ac:dyDescent="0.25">
      <c r="A1154" t="str">
        <f>Licencje[[#This Row],[Kolumna1]]</f>
        <v/>
      </c>
      <c r="H1154" t="str">
        <f>_xlfn.TEXTJOIN(" ",1,[1]!Licencje[[#This Row],[Nazwisko]],[1]!Licencje[[#This Row],[Imię]])</f>
        <v/>
      </c>
      <c r="I1154" s="16"/>
    </row>
    <row r="1155" spans="1:9" x14ac:dyDescent="0.25">
      <c r="A1155" t="str">
        <f>Licencje[[#This Row],[Kolumna1]]</f>
        <v/>
      </c>
      <c r="H1155" t="str">
        <f>_xlfn.TEXTJOIN(" ",1,[1]!Licencje[[#This Row],[Nazwisko]],[1]!Licencje[[#This Row],[Imię]])</f>
        <v/>
      </c>
      <c r="I1155" s="16"/>
    </row>
    <row r="1156" spans="1:9" x14ac:dyDescent="0.25">
      <c r="A1156" t="str">
        <f>Licencje[[#This Row],[Kolumna1]]</f>
        <v/>
      </c>
      <c r="H1156" t="str">
        <f>_xlfn.TEXTJOIN(" ",1,[1]!Licencje[[#This Row],[Nazwisko]],[1]!Licencje[[#This Row],[Imię]])</f>
        <v/>
      </c>
      <c r="I1156" s="16"/>
    </row>
    <row r="1157" spans="1:9" x14ac:dyDescent="0.25">
      <c r="A1157" t="str">
        <f>Licencje[[#This Row],[Kolumna1]]</f>
        <v/>
      </c>
      <c r="H1157" t="str">
        <f>_xlfn.TEXTJOIN(" ",1,[1]!Licencje[[#This Row],[Nazwisko]],[1]!Licencje[[#This Row],[Imię]])</f>
        <v/>
      </c>
      <c r="I1157" s="16"/>
    </row>
    <row r="1158" spans="1:9" x14ac:dyDescent="0.25">
      <c r="A1158" t="str">
        <f>Licencje[[#This Row],[Kolumna1]]</f>
        <v/>
      </c>
      <c r="H1158" t="str">
        <f>_xlfn.TEXTJOIN(" ",1,[1]!Licencje[[#This Row],[Nazwisko]],[1]!Licencje[[#This Row],[Imię]])</f>
        <v/>
      </c>
      <c r="I1158" s="16"/>
    </row>
    <row r="1159" spans="1:9" x14ac:dyDescent="0.25">
      <c r="A1159" t="str">
        <f>Licencje[[#This Row],[Kolumna1]]</f>
        <v/>
      </c>
      <c r="H1159" t="str">
        <f>_xlfn.TEXTJOIN(" ",1,[1]!Licencje[[#This Row],[Nazwisko]],[1]!Licencje[[#This Row],[Imię]])</f>
        <v/>
      </c>
      <c r="I1159" s="16"/>
    </row>
    <row r="1160" spans="1:9" x14ac:dyDescent="0.25">
      <c r="A1160" t="str">
        <f>Licencje[[#This Row],[Kolumna1]]</f>
        <v/>
      </c>
      <c r="H1160" t="str">
        <f>_xlfn.TEXTJOIN(" ",1,[1]!Licencje[[#This Row],[Nazwisko]],[1]!Licencje[[#This Row],[Imię]])</f>
        <v/>
      </c>
      <c r="I1160" s="16"/>
    </row>
    <row r="1161" spans="1:9" x14ac:dyDescent="0.25">
      <c r="A1161" t="str">
        <f>Licencje[[#This Row],[Kolumna1]]</f>
        <v/>
      </c>
      <c r="H1161" t="str">
        <f>_xlfn.TEXTJOIN(" ",1,[1]!Licencje[[#This Row],[Nazwisko]],[1]!Licencje[[#This Row],[Imię]])</f>
        <v/>
      </c>
      <c r="I1161" s="16"/>
    </row>
    <row r="1162" spans="1:9" x14ac:dyDescent="0.25">
      <c r="A1162" t="str">
        <f>Licencje[[#This Row],[Kolumna1]]</f>
        <v/>
      </c>
      <c r="H1162" t="str">
        <f>_xlfn.TEXTJOIN(" ",1,[1]!Licencje[[#This Row],[Nazwisko]],[1]!Licencje[[#This Row],[Imię]])</f>
        <v/>
      </c>
      <c r="I1162" s="16"/>
    </row>
    <row r="1163" spans="1:9" x14ac:dyDescent="0.25">
      <c r="A1163" t="str">
        <f>Licencje[[#This Row],[Kolumna1]]</f>
        <v/>
      </c>
      <c r="H1163" t="str">
        <f>_xlfn.TEXTJOIN(" ",1,[1]!Licencje[[#This Row],[Nazwisko]],[1]!Licencje[[#This Row],[Imię]])</f>
        <v/>
      </c>
      <c r="I1163" s="16"/>
    </row>
    <row r="1164" spans="1:9" x14ac:dyDescent="0.25">
      <c r="A1164" t="str">
        <f>Licencje[[#This Row],[Kolumna1]]</f>
        <v/>
      </c>
      <c r="H1164" t="str">
        <f>_xlfn.TEXTJOIN(" ",1,[1]!Licencje[[#This Row],[Nazwisko]],[1]!Licencje[[#This Row],[Imię]])</f>
        <v/>
      </c>
      <c r="I1164" s="16"/>
    </row>
    <row r="1165" spans="1:9" x14ac:dyDescent="0.25">
      <c r="A1165" t="str">
        <f>Licencje[[#This Row],[Kolumna1]]</f>
        <v/>
      </c>
      <c r="H1165" t="str">
        <f>_xlfn.TEXTJOIN(" ",1,[1]!Licencje[[#This Row],[Nazwisko]],[1]!Licencje[[#This Row],[Imię]])</f>
        <v/>
      </c>
      <c r="I1165" s="16"/>
    </row>
    <row r="1166" spans="1:9" x14ac:dyDescent="0.25">
      <c r="A1166" t="str">
        <f>Licencje[[#This Row],[Kolumna1]]</f>
        <v/>
      </c>
      <c r="H1166" t="str">
        <f>_xlfn.TEXTJOIN(" ",1,[1]!Licencje[[#This Row],[Nazwisko]],[1]!Licencje[[#This Row],[Imię]])</f>
        <v/>
      </c>
      <c r="I1166" s="16"/>
    </row>
    <row r="1167" spans="1:9" x14ac:dyDescent="0.25">
      <c r="A1167" t="str">
        <f>Licencje[[#This Row],[Kolumna1]]</f>
        <v/>
      </c>
      <c r="H1167" t="str">
        <f>_xlfn.TEXTJOIN(" ",1,[1]!Licencje[[#This Row],[Nazwisko]],[1]!Licencje[[#This Row],[Imię]])</f>
        <v/>
      </c>
      <c r="I1167" s="16"/>
    </row>
    <row r="1168" spans="1:9" x14ac:dyDescent="0.25">
      <c r="A1168" t="str">
        <f>Licencje[[#This Row],[Kolumna1]]</f>
        <v/>
      </c>
      <c r="H1168" t="str">
        <f>_xlfn.TEXTJOIN(" ",1,[1]!Licencje[[#This Row],[Nazwisko]],[1]!Licencje[[#This Row],[Imię]])</f>
        <v/>
      </c>
      <c r="I1168" s="16"/>
    </row>
    <row r="1169" spans="1:9" x14ac:dyDescent="0.25">
      <c r="A1169" t="str">
        <f>Licencje[[#This Row],[Kolumna1]]</f>
        <v/>
      </c>
      <c r="H1169" t="str">
        <f>_xlfn.TEXTJOIN(" ",1,[1]!Licencje[[#This Row],[Nazwisko]],[1]!Licencje[[#This Row],[Imię]])</f>
        <v/>
      </c>
      <c r="I1169" s="16"/>
    </row>
    <row r="1170" spans="1:9" x14ac:dyDescent="0.25">
      <c r="A1170" t="str">
        <f>Licencje[[#This Row],[Kolumna1]]</f>
        <v/>
      </c>
      <c r="H1170" t="str">
        <f>_xlfn.TEXTJOIN(" ",1,[1]!Licencje[[#This Row],[Nazwisko]],[1]!Licencje[[#This Row],[Imię]])</f>
        <v/>
      </c>
      <c r="I1170" s="16"/>
    </row>
    <row r="1171" spans="1:9" x14ac:dyDescent="0.25">
      <c r="A1171" t="str">
        <f>Licencje[[#This Row],[Kolumna1]]</f>
        <v/>
      </c>
      <c r="H1171" t="str">
        <f>_xlfn.TEXTJOIN(" ",1,[1]!Licencje[[#This Row],[Nazwisko]],[1]!Licencje[[#This Row],[Imię]])</f>
        <v/>
      </c>
      <c r="I1171" s="16"/>
    </row>
    <row r="1172" spans="1:9" x14ac:dyDescent="0.25">
      <c r="A1172" t="str">
        <f>Licencje[[#This Row],[Kolumna1]]</f>
        <v/>
      </c>
      <c r="H1172" t="str">
        <f>_xlfn.TEXTJOIN(" ",1,[1]!Licencje[[#This Row],[Nazwisko]],[1]!Licencje[[#This Row],[Imię]])</f>
        <v/>
      </c>
      <c r="I1172" s="16"/>
    </row>
    <row r="1173" spans="1:9" x14ac:dyDescent="0.25">
      <c r="A1173" t="str">
        <f>Licencje[[#This Row],[Kolumna1]]</f>
        <v/>
      </c>
      <c r="H1173" t="str">
        <f>_xlfn.TEXTJOIN(" ",1,[1]!Licencje[[#This Row],[Nazwisko]],[1]!Licencje[[#This Row],[Imię]])</f>
        <v/>
      </c>
      <c r="I1173" s="16"/>
    </row>
    <row r="1174" spans="1:9" x14ac:dyDescent="0.25">
      <c r="A1174" t="str">
        <f>Licencje[[#This Row],[Kolumna1]]</f>
        <v/>
      </c>
      <c r="H1174" t="str">
        <f>_xlfn.TEXTJOIN(" ",1,[1]!Licencje[[#This Row],[Nazwisko]],[1]!Licencje[[#This Row],[Imię]])</f>
        <v/>
      </c>
      <c r="I1174" s="16"/>
    </row>
    <row r="1175" spans="1:9" x14ac:dyDescent="0.25">
      <c r="A1175" t="str">
        <f>Licencje[[#This Row],[Kolumna1]]</f>
        <v/>
      </c>
      <c r="H1175" t="str">
        <f>_xlfn.TEXTJOIN(" ",1,[1]!Licencje[[#This Row],[Nazwisko]],[1]!Licencje[[#This Row],[Imię]])</f>
        <v/>
      </c>
      <c r="I1175" s="16"/>
    </row>
    <row r="1176" spans="1:9" x14ac:dyDescent="0.25">
      <c r="A1176" t="str">
        <f>Licencje[[#This Row],[Kolumna1]]</f>
        <v/>
      </c>
      <c r="H1176" t="str">
        <f>_xlfn.TEXTJOIN(" ",1,[1]!Licencje[[#This Row],[Nazwisko]],[1]!Licencje[[#This Row],[Imię]])</f>
        <v/>
      </c>
      <c r="I1176" s="16"/>
    </row>
    <row r="1177" spans="1:9" x14ac:dyDescent="0.25">
      <c r="A1177" t="str">
        <f>Licencje[[#This Row],[Kolumna1]]</f>
        <v/>
      </c>
      <c r="H1177" t="str">
        <f>_xlfn.TEXTJOIN(" ",1,[1]!Licencje[[#This Row],[Nazwisko]],[1]!Licencje[[#This Row],[Imię]])</f>
        <v/>
      </c>
      <c r="I1177" s="16"/>
    </row>
    <row r="1178" spans="1:9" x14ac:dyDescent="0.25">
      <c r="A1178" t="str">
        <f>Licencje[[#This Row],[Kolumna1]]</f>
        <v/>
      </c>
      <c r="H1178" t="str">
        <f>_xlfn.TEXTJOIN(" ",1,[1]!Licencje[[#This Row],[Nazwisko]],[1]!Licencje[[#This Row],[Imię]])</f>
        <v/>
      </c>
      <c r="I1178" s="16"/>
    </row>
    <row r="1179" spans="1:9" x14ac:dyDescent="0.25">
      <c r="A1179" t="str">
        <f>Licencje[[#This Row],[Kolumna1]]</f>
        <v/>
      </c>
      <c r="H1179" t="str">
        <f>_xlfn.TEXTJOIN(" ",1,[1]!Licencje[[#This Row],[Nazwisko]],[1]!Licencje[[#This Row],[Imię]])</f>
        <v/>
      </c>
      <c r="I1179" s="16"/>
    </row>
    <row r="1180" spans="1:9" x14ac:dyDescent="0.25">
      <c r="A1180" t="str">
        <f>Licencje[[#This Row],[Kolumna1]]</f>
        <v/>
      </c>
      <c r="H1180" t="str">
        <f>_xlfn.TEXTJOIN(" ",1,[1]!Licencje[[#This Row],[Nazwisko]],[1]!Licencje[[#This Row],[Imię]])</f>
        <v/>
      </c>
      <c r="I1180" s="16"/>
    </row>
    <row r="1181" spans="1:9" x14ac:dyDescent="0.25">
      <c r="A1181" t="str">
        <f>Licencje[[#This Row],[Kolumna1]]</f>
        <v/>
      </c>
      <c r="H1181" t="str">
        <f>_xlfn.TEXTJOIN(" ",1,[1]!Licencje[[#This Row],[Nazwisko]],[1]!Licencje[[#This Row],[Imię]])</f>
        <v/>
      </c>
      <c r="I1181" s="16"/>
    </row>
    <row r="1182" spans="1:9" x14ac:dyDescent="0.25">
      <c r="A1182" t="str">
        <f>Licencje[[#This Row],[Kolumna1]]</f>
        <v/>
      </c>
      <c r="H1182" t="str">
        <f>_xlfn.TEXTJOIN(" ",1,[1]!Licencje[[#This Row],[Nazwisko]],[1]!Licencje[[#This Row],[Imię]])</f>
        <v/>
      </c>
      <c r="I1182" s="16"/>
    </row>
    <row r="1183" spans="1:9" x14ac:dyDescent="0.25">
      <c r="A1183" t="str">
        <f>Licencje[[#This Row],[Kolumna1]]</f>
        <v/>
      </c>
      <c r="H1183" t="str">
        <f>_xlfn.TEXTJOIN(" ",1,[1]!Licencje[[#This Row],[Nazwisko]],[1]!Licencje[[#This Row],[Imię]])</f>
        <v/>
      </c>
      <c r="I1183" s="16"/>
    </row>
    <row r="1184" spans="1:9" x14ac:dyDescent="0.25">
      <c r="A1184" t="str">
        <f>Licencje[[#This Row],[Kolumna1]]</f>
        <v/>
      </c>
      <c r="H1184" t="str">
        <f>_xlfn.TEXTJOIN(" ",1,[1]!Licencje[[#This Row],[Nazwisko]],[1]!Licencje[[#This Row],[Imię]])</f>
        <v/>
      </c>
      <c r="I1184" s="16"/>
    </row>
    <row r="1185" spans="1:9" x14ac:dyDescent="0.25">
      <c r="A1185" t="str">
        <f>Licencje[[#This Row],[Kolumna1]]</f>
        <v/>
      </c>
      <c r="H1185" t="str">
        <f>_xlfn.TEXTJOIN(" ",1,[1]!Licencje[[#This Row],[Nazwisko]],[1]!Licencje[[#This Row],[Imię]])</f>
        <v/>
      </c>
      <c r="I1185" s="16"/>
    </row>
    <row r="1186" spans="1:9" x14ac:dyDescent="0.25">
      <c r="A1186" t="str">
        <f>Licencje[[#This Row],[Kolumna1]]</f>
        <v/>
      </c>
      <c r="H1186" t="str">
        <f>_xlfn.TEXTJOIN(" ",1,[1]!Licencje[[#This Row],[Nazwisko]],[1]!Licencje[[#This Row],[Imię]])</f>
        <v/>
      </c>
      <c r="I1186" s="16"/>
    </row>
    <row r="1187" spans="1:9" x14ac:dyDescent="0.25">
      <c r="A1187" t="str">
        <f>Licencje[[#This Row],[Kolumna1]]</f>
        <v/>
      </c>
      <c r="H1187" t="str">
        <f>_xlfn.TEXTJOIN(" ",1,[1]!Licencje[[#This Row],[Nazwisko]],[1]!Licencje[[#This Row],[Imię]])</f>
        <v/>
      </c>
      <c r="I1187" s="16"/>
    </row>
    <row r="1188" spans="1:9" x14ac:dyDescent="0.25">
      <c r="A1188" t="str">
        <f>Licencje[[#This Row],[Kolumna1]]</f>
        <v/>
      </c>
      <c r="H1188" t="str">
        <f>_xlfn.TEXTJOIN(" ",1,[1]!Licencje[[#This Row],[Nazwisko]],[1]!Licencje[[#This Row],[Imię]])</f>
        <v/>
      </c>
      <c r="I1188" s="16"/>
    </row>
    <row r="1189" spans="1:9" x14ac:dyDescent="0.25">
      <c r="A1189" t="str">
        <f>Licencje[[#This Row],[Kolumna1]]</f>
        <v/>
      </c>
      <c r="H1189" t="str">
        <f>_xlfn.TEXTJOIN(" ",1,[1]!Licencje[[#This Row],[Nazwisko]],[1]!Licencje[[#This Row],[Imię]])</f>
        <v/>
      </c>
      <c r="I1189" s="16"/>
    </row>
    <row r="1190" spans="1:9" x14ac:dyDescent="0.25">
      <c r="A1190" t="str">
        <f>Licencje[[#This Row],[Kolumna1]]</f>
        <v/>
      </c>
      <c r="H1190" t="str">
        <f>_xlfn.TEXTJOIN(" ",1,[1]!Licencje[[#This Row],[Nazwisko]],[1]!Licencje[[#This Row],[Imię]])</f>
        <v/>
      </c>
      <c r="I1190" s="16"/>
    </row>
    <row r="1191" spans="1:9" x14ac:dyDescent="0.25">
      <c r="A1191" t="str">
        <f>Licencje[[#This Row],[Kolumna1]]</f>
        <v/>
      </c>
      <c r="H1191" t="str">
        <f>_xlfn.TEXTJOIN(" ",1,[1]!Licencje[[#This Row],[Nazwisko]],[1]!Licencje[[#This Row],[Imię]])</f>
        <v/>
      </c>
      <c r="I1191" s="16"/>
    </row>
    <row r="1192" spans="1:9" x14ac:dyDescent="0.25">
      <c r="A1192" t="str">
        <f>Licencje[[#This Row],[Kolumna1]]</f>
        <v/>
      </c>
      <c r="H1192" t="str">
        <f>_xlfn.TEXTJOIN(" ",1,[1]!Licencje[[#This Row],[Nazwisko]],[1]!Licencje[[#This Row],[Imię]])</f>
        <v/>
      </c>
      <c r="I1192" s="16"/>
    </row>
    <row r="1193" spans="1:9" x14ac:dyDescent="0.25">
      <c r="A1193" t="str">
        <f>Licencje[[#This Row],[Kolumna1]]</f>
        <v/>
      </c>
      <c r="H1193" t="str">
        <f>_xlfn.TEXTJOIN(" ",1,[1]!Licencje[[#This Row],[Nazwisko]],[1]!Licencje[[#This Row],[Imię]])</f>
        <v/>
      </c>
      <c r="I1193" s="16"/>
    </row>
    <row r="1194" spans="1:9" x14ac:dyDescent="0.25">
      <c r="A1194" t="str">
        <f>Licencje[[#This Row],[Kolumna1]]</f>
        <v/>
      </c>
      <c r="H1194" t="str">
        <f>_xlfn.TEXTJOIN(" ",1,[1]!Licencje[[#This Row],[Nazwisko]],[1]!Licencje[[#This Row],[Imię]])</f>
        <v/>
      </c>
      <c r="I1194" s="16"/>
    </row>
    <row r="1195" spans="1:9" x14ac:dyDescent="0.25">
      <c r="A1195" t="str">
        <f>Licencje[[#This Row],[Kolumna1]]</f>
        <v/>
      </c>
      <c r="H1195" t="str">
        <f>_xlfn.TEXTJOIN(" ",1,[1]!Licencje[[#This Row],[Nazwisko]],[1]!Licencje[[#This Row],[Imię]])</f>
        <v/>
      </c>
      <c r="I1195" s="16"/>
    </row>
    <row r="1196" spans="1:9" x14ac:dyDescent="0.25">
      <c r="A1196" t="str">
        <f>Licencje[[#This Row],[Kolumna1]]</f>
        <v/>
      </c>
      <c r="H1196" t="str">
        <f>_xlfn.TEXTJOIN(" ",1,[1]!Licencje[[#This Row],[Nazwisko]],[1]!Licencje[[#This Row],[Imię]])</f>
        <v/>
      </c>
      <c r="I1196" s="16"/>
    </row>
    <row r="1197" spans="1:9" x14ac:dyDescent="0.25">
      <c r="A1197" t="str">
        <f>Licencje[[#This Row],[Kolumna1]]</f>
        <v/>
      </c>
      <c r="H1197" t="str">
        <f>_xlfn.TEXTJOIN(" ",1,[1]!Licencje[[#This Row],[Nazwisko]],[1]!Licencje[[#This Row],[Imię]])</f>
        <v/>
      </c>
      <c r="I1197" s="16"/>
    </row>
    <row r="1198" spans="1:9" x14ac:dyDescent="0.25">
      <c r="A1198" t="str">
        <f>Licencje[[#This Row],[Kolumna1]]</f>
        <v/>
      </c>
      <c r="H1198" t="str">
        <f>_xlfn.TEXTJOIN(" ",1,[1]!Licencje[[#This Row],[Nazwisko]],[1]!Licencje[[#This Row],[Imię]])</f>
        <v/>
      </c>
      <c r="I1198" s="16"/>
    </row>
    <row r="1199" spans="1:9" x14ac:dyDescent="0.25">
      <c r="A1199" t="str">
        <f>Licencje[[#This Row],[Kolumna1]]</f>
        <v/>
      </c>
      <c r="H1199" t="str">
        <f>_xlfn.TEXTJOIN(" ",1,[1]!Licencje[[#This Row],[Nazwisko]],[1]!Licencje[[#This Row],[Imię]])</f>
        <v/>
      </c>
      <c r="I1199" s="16"/>
    </row>
    <row r="1200" spans="1:9" x14ac:dyDescent="0.25">
      <c r="A1200" t="str">
        <f>Licencje[[#This Row],[Kolumna1]]</f>
        <v/>
      </c>
      <c r="H1200" t="str">
        <f>_xlfn.TEXTJOIN(" ",1,[1]!Licencje[[#This Row],[Nazwisko]],[1]!Licencje[[#This Row],[Imię]])</f>
        <v/>
      </c>
      <c r="I1200" s="16"/>
    </row>
    <row r="1201" spans="1:9" x14ac:dyDescent="0.25">
      <c r="A1201" t="str">
        <f>Licencje[[#This Row],[Kolumna1]]</f>
        <v/>
      </c>
      <c r="H1201" t="str">
        <f>_xlfn.TEXTJOIN(" ",1,[1]!Licencje[[#This Row],[Nazwisko]],[1]!Licencje[[#This Row],[Imię]])</f>
        <v/>
      </c>
      <c r="I1201" s="16"/>
    </row>
    <row r="1202" spans="1:9" x14ac:dyDescent="0.25">
      <c r="A1202" t="str">
        <f>Licencje[[#This Row],[Kolumna1]]</f>
        <v/>
      </c>
      <c r="H1202" t="str">
        <f>_xlfn.TEXTJOIN(" ",1,[1]!Licencje[[#This Row],[Nazwisko]],[1]!Licencje[[#This Row],[Imię]])</f>
        <v/>
      </c>
      <c r="I1202" s="16"/>
    </row>
    <row r="1203" spans="1:9" x14ac:dyDescent="0.25">
      <c r="A1203" t="str">
        <f>Licencje[[#This Row],[Kolumna1]]</f>
        <v/>
      </c>
      <c r="H1203" t="str">
        <f>_xlfn.TEXTJOIN(" ",1,[1]!Licencje[[#This Row],[Nazwisko]],[1]!Licencje[[#This Row],[Imię]])</f>
        <v/>
      </c>
      <c r="I1203" s="16"/>
    </row>
    <row r="1204" spans="1:9" x14ac:dyDescent="0.25">
      <c r="A1204" t="str">
        <f>Licencje[[#This Row],[Kolumna1]]</f>
        <v/>
      </c>
      <c r="H1204" t="str">
        <f>_xlfn.TEXTJOIN(" ",1,[1]!Licencje[[#This Row],[Nazwisko]],[1]!Licencje[[#This Row],[Imię]])</f>
        <v/>
      </c>
      <c r="I1204" s="16"/>
    </row>
    <row r="1205" spans="1:9" x14ac:dyDescent="0.25">
      <c r="A1205" t="str">
        <f>Licencje[[#This Row],[Kolumna1]]</f>
        <v/>
      </c>
      <c r="H1205" t="str">
        <f>_xlfn.TEXTJOIN(" ",1,[1]!Licencje[[#This Row],[Nazwisko]],[1]!Licencje[[#This Row],[Imię]])</f>
        <v/>
      </c>
      <c r="I1205" s="16"/>
    </row>
    <row r="1206" spans="1:9" x14ac:dyDescent="0.25">
      <c r="A1206" t="str">
        <f>Licencje[[#This Row],[Kolumna1]]</f>
        <v/>
      </c>
      <c r="H1206" t="str">
        <f>_xlfn.TEXTJOIN(" ",1,[1]!Licencje[[#This Row],[Nazwisko]],[1]!Licencje[[#This Row],[Imię]])</f>
        <v/>
      </c>
      <c r="I1206" s="16"/>
    </row>
    <row r="1207" spans="1:9" x14ac:dyDescent="0.25">
      <c r="A1207" t="str">
        <f>Licencje[[#This Row],[Kolumna1]]</f>
        <v/>
      </c>
      <c r="H1207" t="str">
        <f>_xlfn.TEXTJOIN(" ",1,[1]!Licencje[[#This Row],[Nazwisko]],[1]!Licencje[[#This Row],[Imię]])</f>
        <v/>
      </c>
      <c r="I1207" s="16"/>
    </row>
    <row r="1208" spans="1:9" x14ac:dyDescent="0.25">
      <c r="A1208" t="str">
        <f>Licencje[[#This Row],[Kolumna1]]</f>
        <v/>
      </c>
      <c r="H1208" t="str">
        <f>_xlfn.TEXTJOIN(" ",1,[1]!Licencje[[#This Row],[Nazwisko]],[1]!Licencje[[#This Row],[Imię]])</f>
        <v/>
      </c>
      <c r="I1208" s="16"/>
    </row>
    <row r="1209" spans="1:9" x14ac:dyDescent="0.25">
      <c r="A1209" t="str">
        <f>Licencje[[#This Row],[Kolumna1]]</f>
        <v/>
      </c>
      <c r="H1209" t="str">
        <f>_xlfn.TEXTJOIN(" ",1,[1]!Licencje[[#This Row],[Nazwisko]],[1]!Licencje[[#This Row],[Imię]])</f>
        <v/>
      </c>
      <c r="I1209" s="16"/>
    </row>
    <row r="1210" spans="1:9" x14ac:dyDescent="0.25">
      <c r="A1210" t="str">
        <f>Licencje[[#This Row],[Kolumna1]]</f>
        <v/>
      </c>
      <c r="H1210" t="str">
        <f>_xlfn.TEXTJOIN(" ",1,[1]!Licencje[[#This Row],[Nazwisko]],[1]!Licencje[[#This Row],[Imię]])</f>
        <v/>
      </c>
      <c r="I1210" s="16"/>
    </row>
    <row r="1211" spans="1:9" x14ac:dyDescent="0.25">
      <c r="A1211" t="str">
        <f>Licencje[[#This Row],[Kolumna1]]</f>
        <v/>
      </c>
      <c r="H1211" t="str">
        <f>_xlfn.TEXTJOIN(" ",1,[1]!Licencje[[#This Row],[Nazwisko]],[1]!Licencje[[#This Row],[Imię]])</f>
        <v/>
      </c>
      <c r="I1211" s="16"/>
    </row>
    <row r="1212" spans="1:9" x14ac:dyDescent="0.25">
      <c r="A1212" t="str">
        <f>Licencje[[#This Row],[Kolumna1]]</f>
        <v/>
      </c>
      <c r="H1212" t="str">
        <f>_xlfn.TEXTJOIN(" ",1,[1]!Licencje[[#This Row],[Nazwisko]],[1]!Licencje[[#This Row],[Imię]])</f>
        <v/>
      </c>
      <c r="I1212" s="16"/>
    </row>
    <row r="1213" spans="1:9" x14ac:dyDescent="0.25">
      <c r="A1213" t="str">
        <f>Licencje[[#This Row],[Kolumna1]]</f>
        <v/>
      </c>
      <c r="H1213" t="str">
        <f>_xlfn.TEXTJOIN(" ",1,[1]!Licencje[[#This Row],[Nazwisko]],[1]!Licencje[[#This Row],[Imię]])</f>
        <v/>
      </c>
      <c r="I1213" s="16"/>
    </row>
    <row r="1214" spans="1:9" x14ac:dyDescent="0.25">
      <c r="A1214" t="str">
        <f>Licencje[[#This Row],[Kolumna1]]</f>
        <v/>
      </c>
      <c r="H1214" t="str">
        <f>_xlfn.TEXTJOIN(" ",1,[1]!Licencje[[#This Row],[Nazwisko]],[1]!Licencje[[#This Row],[Imię]])</f>
        <v/>
      </c>
      <c r="I1214" s="16"/>
    </row>
    <row r="1215" spans="1:9" x14ac:dyDescent="0.25">
      <c r="A1215" t="str">
        <f>Licencje[[#This Row],[Kolumna1]]</f>
        <v/>
      </c>
      <c r="H1215" t="str">
        <f>_xlfn.TEXTJOIN(" ",1,[1]!Licencje[[#This Row],[Nazwisko]],[1]!Licencje[[#This Row],[Imię]])</f>
        <v/>
      </c>
      <c r="I1215" s="16"/>
    </row>
    <row r="1216" spans="1:9" x14ac:dyDescent="0.25">
      <c r="A1216" t="str">
        <f>Licencje[[#This Row],[Kolumna1]]</f>
        <v/>
      </c>
      <c r="H1216" t="str">
        <f>_xlfn.TEXTJOIN(" ",1,[1]!Licencje[[#This Row],[Nazwisko]],[1]!Licencje[[#This Row],[Imię]])</f>
        <v/>
      </c>
      <c r="I1216" s="16"/>
    </row>
    <row r="1217" spans="1:9" x14ac:dyDescent="0.25">
      <c r="A1217" t="str">
        <f>Licencje[[#This Row],[Kolumna1]]</f>
        <v/>
      </c>
      <c r="H1217" t="str">
        <f>_xlfn.TEXTJOIN(" ",1,[1]!Licencje[[#This Row],[Nazwisko]],[1]!Licencje[[#This Row],[Imię]])</f>
        <v/>
      </c>
      <c r="I1217" s="16"/>
    </row>
    <row r="1218" spans="1:9" x14ac:dyDescent="0.25">
      <c r="A1218" t="str">
        <f>Licencje[[#This Row],[Kolumna1]]</f>
        <v/>
      </c>
      <c r="H1218" t="str">
        <f>_xlfn.TEXTJOIN(" ",1,[1]!Licencje[[#This Row],[Nazwisko]],[1]!Licencje[[#This Row],[Imię]])</f>
        <v/>
      </c>
      <c r="I1218" s="16"/>
    </row>
    <row r="1219" spans="1:9" x14ac:dyDescent="0.25">
      <c r="A1219" t="str">
        <f>Licencje[[#This Row],[Kolumna1]]</f>
        <v/>
      </c>
      <c r="H1219" t="str">
        <f>_xlfn.TEXTJOIN(" ",1,[1]!Licencje[[#This Row],[Nazwisko]],[1]!Licencje[[#This Row],[Imię]])</f>
        <v/>
      </c>
      <c r="I1219" s="16"/>
    </row>
    <row r="1220" spans="1:9" x14ac:dyDescent="0.25">
      <c r="A1220" t="str">
        <f>Licencje[[#This Row],[Kolumna1]]</f>
        <v/>
      </c>
      <c r="H1220" t="str">
        <f>_xlfn.TEXTJOIN(" ",1,[1]!Licencje[[#This Row],[Nazwisko]],[1]!Licencje[[#This Row],[Imię]])</f>
        <v/>
      </c>
      <c r="I1220" s="16"/>
    </row>
    <row r="1221" spans="1:9" x14ac:dyDescent="0.25">
      <c r="A1221" t="str">
        <f>Licencje[[#This Row],[Kolumna1]]</f>
        <v/>
      </c>
      <c r="H1221" t="str">
        <f>_xlfn.TEXTJOIN(" ",1,[1]!Licencje[[#This Row],[Nazwisko]],[1]!Licencje[[#This Row],[Imię]])</f>
        <v/>
      </c>
      <c r="I1221" s="16"/>
    </row>
    <row r="1222" spans="1:9" x14ac:dyDescent="0.25">
      <c r="A1222" t="str">
        <f>Licencje[[#This Row],[Kolumna1]]</f>
        <v/>
      </c>
      <c r="H1222" t="str">
        <f>_xlfn.TEXTJOIN(" ",1,[1]!Licencje[[#This Row],[Nazwisko]],[1]!Licencje[[#This Row],[Imię]])</f>
        <v/>
      </c>
      <c r="I1222" s="16"/>
    </row>
    <row r="1223" spans="1:9" x14ac:dyDescent="0.25">
      <c r="A1223" t="str">
        <f>Licencje[[#This Row],[Kolumna1]]</f>
        <v/>
      </c>
      <c r="H1223" t="str">
        <f>_xlfn.TEXTJOIN(" ",1,[1]!Licencje[[#This Row],[Nazwisko]],[1]!Licencje[[#This Row],[Imię]])</f>
        <v/>
      </c>
      <c r="I1223" s="16"/>
    </row>
    <row r="1224" spans="1:9" x14ac:dyDescent="0.25">
      <c r="A1224" t="str">
        <f>Licencje[[#This Row],[Kolumna1]]</f>
        <v/>
      </c>
      <c r="H1224" t="str">
        <f>_xlfn.TEXTJOIN(" ",1,[1]!Licencje[[#This Row],[Nazwisko]],[1]!Licencje[[#This Row],[Imię]])</f>
        <v/>
      </c>
      <c r="I1224" s="16"/>
    </row>
    <row r="1225" spans="1:9" x14ac:dyDescent="0.25">
      <c r="A1225" t="str">
        <f>Licencje[[#This Row],[Kolumna1]]</f>
        <v/>
      </c>
      <c r="H1225" t="str">
        <f>_xlfn.TEXTJOIN(" ",1,[1]!Licencje[[#This Row],[Nazwisko]],[1]!Licencje[[#This Row],[Imię]])</f>
        <v/>
      </c>
      <c r="I1225" s="16"/>
    </row>
    <row r="1226" spans="1:9" x14ac:dyDescent="0.25">
      <c r="A1226" t="str">
        <f>Licencje[[#This Row],[Kolumna1]]</f>
        <v/>
      </c>
      <c r="H1226" t="str">
        <f>_xlfn.TEXTJOIN(" ",1,[1]!Licencje[[#This Row],[Nazwisko]],[1]!Licencje[[#This Row],[Imię]])</f>
        <v/>
      </c>
      <c r="I1226" s="16"/>
    </row>
    <row r="1227" spans="1:9" x14ac:dyDescent="0.25">
      <c r="A1227" t="str">
        <f>Licencje[[#This Row],[Kolumna1]]</f>
        <v/>
      </c>
      <c r="H1227" t="str">
        <f>_xlfn.TEXTJOIN(" ",1,[1]!Licencje[[#This Row],[Nazwisko]],[1]!Licencje[[#This Row],[Imię]])</f>
        <v/>
      </c>
      <c r="I1227" s="16"/>
    </row>
    <row r="1228" spans="1:9" x14ac:dyDescent="0.25">
      <c r="A1228" t="str">
        <f>Licencje[[#This Row],[Kolumna1]]</f>
        <v/>
      </c>
      <c r="H1228" t="str">
        <f>_xlfn.TEXTJOIN(" ",1,[1]!Licencje[[#This Row],[Nazwisko]],[1]!Licencje[[#This Row],[Imię]])</f>
        <v/>
      </c>
      <c r="I1228" s="16"/>
    </row>
    <row r="1229" spans="1:9" x14ac:dyDescent="0.25">
      <c r="A1229" t="str">
        <f>Licencje[[#This Row],[Kolumna1]]</f>
        <v/>
      </c>
      <c r="H1229" t="str">
        <f>_xlfn.TEXTJOIN(" ",1,[1]!Licencje[[#This Row],[Nazwisko]],[1]!Licencje[[#This Row],[Imię]])</f>
        <v/>
      </c>
      <c r="I1229" s="16"/>
    </row>
    <row r="1230" spans="1:9" x14ac:dyDescent="0.25">
      <c r="A1230" t="str">
        <f>Licencje[[#This Row],[Kolumna1]]</f>
        <v/>
      </c>
      <c r="H1230" t="str">
        <f>_xlfn.TEXTJOIN(" ",1,[1]!Licencje[[#This Row],[Nazwisko]],[1]!Licencje[[#This Row],[Imię]])</f>
        <v/>
      </c>
      <c r="I1230" s="16"/>
    </row>
    <row r="1231" spans="1:9" x14ac:dyDescent="0.25">
      <c r="A1231" t="str">
        <f>Licencje[[#This Row],[Kolumna1]]</f>
        <v/>
      </c>
      <c r="H1231" t="str">
        <f>_xlfn.TEXTJOIN(" ",1,[1]!Licencje[[#This Row],[Nazwisko]],[1]!Licencje[[#This Row],[Imię]])</f>
        <v/>
      </c>
      <c r="I1231" s="16"/>
    </row>
    <row r="1232" spans="1:9" x14ac:dyDescent="0.25">
      <c r="A1232" t="str">
        <f>Licencje[[#This Row],[Kolumna1]]</f>
        <v/>
      </c>
      <c r="H1232" t="str">
        <f>_xlfn.TEXTJOIN(" ",1,[1]!Licencje[[#This Row],[Nazwisko]],[1]!Licencje[[#This Row],[Imię]])</f>
        <v/>
      </c>
      <c r="I1232" s="16"/>
    </row>
    <row r="1233" spans="1:9" x14ac:dyDescent="0.25">
      <c r="A1233" t="str">
        <f>Licencje[[#This Row],[Kolumna1]]</f>
        <v/>
      </c>
      <c r="H1233" t="str">
        <f>_xlfn.TEXTJOIN(" ",1,[1]!Licencje[[#This Row],[Nazwisko]],[1]!Licencje[[#This Row],[Imię]])</f>
        <v/>
      </c>
      <c r="I1233" s="16"/>
    </row>
    <row r="1234" spans="1:9" x14ac:dyDescent="0.25">
      <c r="A1234" t="str">
        <f>Licencje[[#This Row],[Kolumna1]]</f>
        <v/>
      </c>
      <c r="H1234" t="str">
        <f>_xlfn.TEXTJOIN(" ",1,[1]!Licencje[[#This Row],[Nazwisko]],[1]!Licencje[[#This Row],[Imię]])</f>
        <v/>
      </c>
      <c r="I1234" s="16"/>
    </row>
    <row r="1235" spans="1:9" x14ac:dyDescent="0.25">
      <c r="A1235" t="str">
        <f>Licencje[[#This Row],[Kolumna1]]</f>
        <v/>
      </c>
      <c r="H1235" t="str">
        <f>_xlfn.TEXTJOIN(" ",1,[1]!Licencje[[#This Row],[Nazwisko]],[1]!Licencje[[#This Row],[Imię]])</f>
        <v/>
      </c>
      <c r="I1235" s="16"/>
    </row>
    <row r="1236" spans="1:9" x14ac:dyDescent="0.25">
      <c r="A1236" t="str">
        <f>Licencje[[#This Row],[Kolumna1]]</f>
        <v/>
      </c>
      <c r="H1236" t="str">
        <f>_xlfn.TEXTJOIN(" ",1,[1]!Licencje[[#This Row],[Nazwisko]],[1]!Licencje[[#This Row],[Imię]])</f>
        <v/>
      </c>
      <c r="I1236" s="16"/>
    </row>
    <row r="1237" spans="1:9" x14ac:dyDescent="0.25">
      <c r="A1237" t="str">
        <f>Licencje[[#This Row],[Kolumna1]]</f>
        <v/>
      </c>
      <c r="H1237" t="str">
        <f>_xlfn.TEXTJOIN(" ",1,[1]!Licencje[[#This Row],[Nazwisko]],[1]!Licencje[[#This Row],[Imię]])</f>
        <v/>
      </c>
      <c r="I1237" s="16"/>
    </row>
    <row r="1238" spans="1:9" x14ac:dyDescent="0.25">
      <c r="A1238" t="str">
        <f>Licencje[[#This Row],[Kolumna1]]</f>
        <v/>
      </c>
      <c r="H1238" t="str">
        <f>_xlfn.TEXTJOIN(" ",1,[1]!Licencje[[#This Row],[Nazwisko]],[1]!Licencje[[#This Row],[Imię]])</f>
        <v/>
      </c>
      <c r="I1238" s="16"/>
    </row>
    <row r="1239" spans="1:9" x14ac:dyDescent="0.25">
      <c r="A1239" t="str">
        <f>Licencje[[#This Row],[Kolumna1]]</f>
        <v/>
      </c>
      <c r="H1239" t="str">
        <f>_xlfn.TEXTJOIN(" ",1,[1]!Licencje[[#This Row],[Nazwisko]],[1]!Licencje[[#This Row],[Imię]])</f>
        <v/>
      </c>
      <c r="I1239" s="16"/>
    </row>
    <row r="1240" spans="1:9" x14ac:dyDescent="0.25">
      <c r="A1240" t="str">
        <f>Licencje[[#This Row],[Kolumna1]]</f>
        <v/>
      </c>
      <c r="H1240" t="str">
        <f>_xlfn.TEXTJOIN(" ",1,[1]!Licencje[[#This Row],[Nazwisko]],[1]!Licencje[[#This Row],[Imię]])</f>
        <v/>
      </c>
      <c r="I1240" s="16"/>
    </row>
    <row r="1241" spans="1:9" x14ac:dyDescent="0.25">
      <c r="A1241" t="str">
        <f>Licencje[[#This Row],[Kolumna1]]</f>
        <v/>
      </c>
      <c r="H1241" t="str">
        <f>_xlfn.TEXTJOIN(" ",1,[1]!Licencje[[#This Row],[Nazwisko]],[1]!Licencje[[#This Row],[Imię]])</f>
        <v/>
      </c>
      <c r="I1241" s="16"/>
    </row>
    <row r="1242" spans="1:9" x14ac:dyDescent="0.25">
      <c r="A1242" t="str">
        <f>Licencje[[#This Row],[Kolumna1]]</f>
        <v/>
      </c>
      <c r="H1242" t="str">
        <f>_xlfn.TEXTJOIN(" ",1,[1]!Licencje[[#This Row],[Nazwisko]],[1]!Licencje[[#This Row],[Imię]])</f>
        <v/>
      </c>
      <c r="I1242" s="16"/>
    </row>
    <row r="1243" spans="1:9" x14ac:dyDescent="0.25">
      <c r="A1243" t="str">
        <f>Licencje[[#This Row],[Kolumna1]]</f>
        <v/>
      </c>
      <c r="H1243" t="str">
        <f>_xlfn.TEXTJOIN(" ",1,[1]!Licencje[[#This Row],[Nazwisko]],[1]!Licencje[[#This Row],[Imię]])</f>
        <v/>
      </c>
      <c r="I1243" s="16"/>
    </row>
    <row r="1244" spans="1:9" x14ac:dyDescent="0.25">
      <c r="A1244" t="str">
        <f>Licencje[[#This Row],[Kolumna1]]</f>
        <v/>
      </c>
      <c r="H1244" t="str">
        <f>_xlfn.TEXTJOIN(" ",1,[1]!Licencje[[#This Row],[Nazwisko]],[1]!Licencje[[#This Row],[Imię]])</f>
        <v/>
      </c>
      <c r="I1244" s="16"/>
    </row>
    <row r="1245" spans="1:9" x14ac:dyDescent="0.25">
      <c r="A1245" t="str">
        <f>Licencje[[#This Row],[Kolumna1]]</f>
        <v/>
      </c>
      <c r="H1245" t="str">
        <f>_xlfn.TEXTJOIN(" ",1,[1]!Licencje[[#This Row],[Nazwisko]],[1]!Licencje[[#This Row],[Imię]])</f>
        <v/>
      </c>
      <c r="I1245" s="16"/>
    </row>
    <row r="1246" spans="1:9" x14ac:dyDescent="0.25">
      <c r="A1246" t="str">
        <f>Licencje[[#This Row],[Kolumna1]]</f>
        <v/>
      </c>
      <c r="H1246" t="str">
        <f>_xlfn.TEXTJOIN(" ",1,[1]!Licencje[[#This Row],[Nazwisko]],[1]!Licencje[[#This Row],[Imię]])</f>
        <v/>
      </c>
      <c r="I1246" s="16"/>
    </row>
    <row r="1247" spans="1:9" x14ac:dyDescent="0.25">
      <c r="A1247" t="str">
        <f>Licencje[[#This Row],[Kolumna1]]</f>
        <v/>
      </c>
      <c r="H1247" t="str">
        <f>_xlfn.TEXTJOIN(" ",1,[1]!Licencje[[#This Row],[Nazwisko]],[1]!Licencje[[#This Row],[Imię]])</f>
        <v/>
      </c>
      <c r="I1247" s="16"/>
    </row>
    <row r="1248" spans="1:9" x14ac:dyDescent="0.25">
      <c r="A1248" t="str">
        <f>Licencje[[#This Row],[Kolumna1]]</f>
        <v/>
      </c>
      <c r="H1248" t="str">
        <f>_xlfn.TEXTJOIN(" ",1,[1]!Licencje[[#This Row],[Nazwisko]],[1]!Licencje[[#This Row],[Imię]])</f>
        <v/>
      </c>
      <c r="I1248" s="16"/>
    </row>
    <row r="1249" spans="1:9" x14ac:dyDescent="0.25">
      <c r="A1249" t="str">
        <f>Licencje[[#This Row],[Kolumna1]]</f>
        <v/>
      </c>
      <c r="H1249" t="str">
        <f>_xlfn.TEXTJOIN(" ",1,[1]!Licencje[[#This Row],[Nazwisko]],[1]!Licencje[[#This Row],[Imię]])</f>
        <v/>
      </c>
      <c r="I1249" s="16"/>
    </row>
    <row r="1250" spans="1:9" x14ac:dyDescent="0.25">
      <c r="A1250" t="str">
        <f>Licencje[[#This Row],[Kolumna1]]</f>
        <v/>
      </c>
      <c r="H1250" t="str">
        <f>_xlfn.TEXTJOIN(" ",1,[1]!Licencje[[#This Row],[Nazwisko]],[1]!Licencje[[#This Row],[Imię]])</f>
        <v/>
      </c>
      <c r="I1250" s="16"/>
    </row>
    <row r="1251" spans="1:9" x14ac:dyDescent="0.25">
      <c r="A1251" t="str">
        <f>Licencje[[#This Row],[Kolumna1]]</f>
        <v/>
      </c>
      <c r="H1251" t="str">
        <f>_xlfn.TEXTJOIN(" ",1,[1]!Licencje[[#This Row],[Nazwisko]],[1]!Licencje[[#This Row],[Imię]])</f>
        <v/>
      </c>
      <c r="I1251" s="16"/>
    </row>
    <row r="1252" spans="1:9" x14ac:dyDescent="0.25">
      <c r="A1252" t="str">
        <f>Licencje[[#This Row],[Kolumna1]]</f>
        <v/>
      </c>
      <c r="H1252" t="str">
        <f>_xlfn.TEXTJOIN(" ",1,[1]!Licencje[[#This Row],[Nazwisko]],[1]!Licencje[[#This Row],[Imię]])</f>
        <v/>
      </c>
      <c r="I1252" s="16"/>
    </row>
    <row r="1253" spans="1:9" x14ac:dyDescent="0.25">
      <c r="A1253" t="str">
        <f>Licencje[[#This Row],[Kolumna1]]</f>
        <v/>
      </c>
      <c r="H1253" t="str">
        <f>_xlfn.TEXTJOIN(" ",1,[1]!Licencje[[#This Row],[Nazwisko]],[1]!Licencje[[#This Row],[Imię]])</f>
        <v/>
      </c>
      <c r="I1253" s="16"/>
    </row>
    <row r="1254" spans="1:9" x14ac:dyDescent="0.25">
      <c r="A1254" t="str">
        <f>Licencje[[#This Row],[Kolumna1]]</f>
        <v/>
      </c>
      <c r="H1254" t="str">
        <f>_xlfn.TEXTJOIN(" ",1,[1]!Licencje[[#This Row],[Nazwisko]],[1]!Licencje[[#This Row],[Imię]])</f>
        <v/>
      </c>
      <c r="I1254" s="16"/>
    </row>
    <row r="1255" spans="1:9" x14ac:dyDescent="0.25">
      <c r="A1255" t="str">
        <f>Licencje[[#This Row],[Kolumna1]]</f>
        <v/>
      </c>
      <c r="H1255" t="str">
        <f>_xlfn.TEXTJOIN(" ",1,[1]!Licencje[[#This Row],[Nazwisko]],[1]!Licencje[[#This Row],[Imię]])</f>
        <v/>
      </c>
      <c r="I1255" s="16"/>
    </row>
    <row r="1256" spans="1:9" x14ac:dyDescent="0.25">
      <c r="A1256" t="str">
        <f>Licencje[[#This Row],[Kolumna1]]</f>
        <v/>
      </c>
      <c r="H1256" t="str">
        <f>_xlfn.TEXTJOIN(" ",1,[1]!Licencje[[#This Row],[Nazwisko]],[1]!Licencje[[#This Row],[Imię]])</f>
        <v/>
      </c>
      <c r="I1256" s="16"/>
    </row>
    <row r="1257" spans="1:9" x14ac:dyDescent="0.25">
      <c r="A1257" t="str">
        <f>Licencje[[#This Row],[Kolumna1]]</f>
        <v/>
      </c>
      <c r="H1257" t="str">
        <f>_xlfn.TEXTJOIN(" ",1,[1]!Licencje[[#This Row],[Nazwisko]],[1]!Licencje[[#This Row],[Imię]])</f>
        <v/>
      </c>
      <c r="I1257" s="16"/>
    </row>
    <row r="1258" spans="1:9" x14ac:dyDescent="0.25">
      <c r="A1258" t="str">
        <f>Licencje[[#This Row],[Kolumna1]]</f>
        <v/>
      </c>
      <c r="H1258" t="str">
        <f>_xlfn.TEXTJOIN(" ",1,[1]!Licencje[[#This Row],[Nazwisko]],[1]!Licencje[[#This Row],[Imię]])</f>
        <v/>
      </c>
      <c r="I1258" s="16"/>
    </row>
    <row r="1259" spans="1:9" x14ac:dyDescent="0.25">
      <c r="A1259" t="str">
        <f>Licencje[[#This Row],[Kolumna1]]</f>
        <v/>
      </c>
      <c r="H1259" t="str">
        <f>_xlfn.TEXTJOIN(" ",1,[1]!Licencje[[#This Row],[Nazwisko]],[1]!Licencje[[#This Row],[Imię]])</f>
        <v/>
      </c>
      <c r="I1259" s="16"/>
    </row>
    <row r="1260" spans="1:9" x14ac:dyDescent="0.25">
      <c r="A1260" t="str">
        <f>Licencje[[#This Row],[Kolumna1]]</f>
        <v/>
      </c>
      <c r="H1260" t="str">
        <f>_xlfn.TEXTJOIN(" ",1,[1]!Licencje[[#This Row],[Nazwisko]],[1]!Licencje[[#This Row],[Imię]])</f>
        <v/>
      </c>
      <c r="I1260" s="16"/>
    </row>
    <row r="1261" spans="1:9" x14ac:dyDescent="0.25">
      <c r="A1261" t="str">
        <f>Licencje[[#This Row],[Kolumna1]]</f>
        <v/>
      </c>
      <c r="H1261" t="str">
        <f>_xlfn.TEXTJOIN(" ",1,[1]!Licencje[[#This Row],[Nazwisko]],[1]!Licencje[[#This Row],[Imię]])</f>
        <v/>
      </c>
      <c r="I1261" s="16"/>
    </row>
    <row r="1262" spans="1:9" x14ac:dyDescent="0.25">
      <c r="A1262" t="str">
        <f>Licencje[[#This Row],[Kolumna1]]</f>
        <v/>
      </c>
      <c r="H1262" t="str">
        <f>_xlfn.TEXTJOIN(" ",1,[1]!Licencje[[#This Row],[Nazwisko]],[1]!Licencje[[#This Row],[Imię]])</f>
        <v/>
      </c>
      <c r="I1262" s="16"/>
    </row>
    <row r="1263" spans="1:9" x14ac:dyDescent="0.25">
      <c r="A1263" t="str">
        <f>Licencje[[#This Row],[Kolumna1]]</f>
        <v/>
      </c>
      <c r="H1263" t="str">
        <f>_xlfn.TEXTJOIN(" ",1,[1]!Licencje[[#This Row],[Nazwisko]],[1]!Licencje[[#This Row],[Imię]])</f>
        <v/>
      </c>
      <c r="I1263" s="16"/>
    </row>
    <row r="1264" spans="1:9" x14ac:dyDescent="0.25">
      <c r="A1264" t="str">
        <f>Licencje[[#This Row],[Kolumna1]]</f>
        <v/>
      </c>
      <c r="H1264" t="str">
        <f>_xlfn.TEXTJOIN(" ",1,[1]!Licencje[[#This Row],[Nazwisko]],[1]!Licencje[[#This Row],[Imię]])</f>
        <v/>
      </c>
      <c r="I1264" s="16"/>
    </row>
    <row r="1265" spans="1:9" x14ac:dyDescent="0.25">
      <c r="A1265" t="str">
        <f>Licencje[[#This Row],[Kolumna1]]</f>
        <v/>
      </c>
      <c r="H1265" t="str">
        <f>_xlfn.TEXTJOIN(" ",1,[1]!Licencje[[#This Row],[Nazwisko]],[1]!Licencje[[#This Row],[Imię]])</f>
        <v/>
      </c>
      <c r="I1265" s="16"/>
    </row>
    <row r="1266" spans="1:9" x14ac:dyDescent="0.25">
      <c r="A1266" t="str">
        <f>Licencje[[#This Row],[Kolumna1]]</f>
        <v/>
      </c>
      <c r="H1266" t="str">
        <f>_xlfn.TEXTJOIN(" ",1,[1]!Licencje[[#This Row],[Nazwisko]],[1]!Licencje[[#This Row],[Imię]])</f>
        <v/>
      </c>
      <c r="I1266" s="16"/>
    </row>
    <row r="1267" spans="1:9" x14ac:dyDescent="0.25">
      <c r="A1267" t="str">
        <f>Licencje[[#This Row],[Kolumna1]]</f>
        <v/>
      </c>
      <c r="H1267" t="str">
        <f>_xlfn.TEXTJOIN(" ",1,[1]!Licencje[[#This Row],[Nazwisko]],[1]!Licencje[[#This Row],[Imię]])</f>
        <v/>
      </c>
      <c r="I1267" s="16"/>
    </row>
    <row r="1268" spans="1:9" x14ac:dyDescent="0.25">
      <c r="A1268" t="str">
        <f>Licencje[[#This Row],[Kolumna1]]</f>
        <v/>
      </c>
      <c r="H1268" t="str">
        <f>_xlfn.TEXTJOIN(" ",1,[1]!Licencje[[#This Row],[Nazwisko]],[1]!Licencje[[#This Row],[Imię]])</f>
        <v/>
      </c>
      <c r="I1268" s="16"/>
    </row>
    <row r="1269" spans="1:9" x14ac:dyDescent="0.25">
      <c r="A1269" t="str">
        <f>Licencje[[#This Row],[Kolumna1]]</f>
        <v/>
      </c>
      <c r="H1269" t="str">
        <f>_xlfn.TEXTJOIN(" ",1,[1]!Licencje[[#This Row],[Nazwisko]],[1]!Licencje[[#This Row],[Imię]])</f>
        <v/>
      </c>
      <c r="I1269" s="16"/>
    </row>
    <row r="1270" spans="1:9" x14ac:dyDescent="0.25">
      <c r="A1270" t="str">
        <f>Licencje[[#This Row],[Kolumna1]]</f>
        <v/>
      </c>
      <c r="H1270" t="str">
        <f>_xlfn.TEXTJOIN(" ",1,[1]!Licencje[[#This Row],[Nazwisko]],[1]!Licencje[[#This Row],[Imię]])</f>
        <v/>
      </c>
      <c r="I1270" s="16"/>
    </row>
    <row r="1271" spans="1:9" x14ac:dyDescent="0.25">
      <c r="A1271" t="str">
        <f>Licencje[[#This Row],[Kolumna1]]</f>
        <v/>
      </c>
      <c r="H1271" t="str">
        <f>_xlfn.TEXTJOIN(" ",1,[1]!Licencje[[#This Row],[Nazwisko]],[1]!Licencje[[#This Row],[Imię]])</f>
        <v/>
      </c>
      <c r="I1271" s="16"/>
    </row>
    <row r="1272" spans="1:9" x14ac:dyDescent="0.25">
      <c r="A1272" t="str">
        <f>Licencje[[#This Row],[Kolumna1]]</f>
        <v/>
      </c>
      <c r="H1272" t="str">
        <f>_xlfn.TEXTJOIN(" ",1,[1]!Licencje[[#This Row],[Nazwisko]],[1]!Licencje[[#This Row],[Imię]])</f>
        <v/>
      </c>
      <c r="I1272" s="16"/>
    </row>
    <row r="1273" spans="1:9" x14ac:dyDescent="0.25">
      <c r="A1273" t="str">
        <f>Licencje[[#This Row],[Kolumna1]]</f>
        <v/>
      </c>
      <c r="H1273" t="str">
        <f>_xlfn.TEXTJOIN(" ",1,[1]!Licencje[[#This Row],[Nazwisko]],[1]!Licencje[[#This Row],[Imię]])</f>
        <v/>
      </c>
      <c r="I1273" s="16"/>
    </row>
    <row r="1274" spans="1:9" x14ac:dyDescent="0.25">
      <c r="A1274" t="str">
        <f>Licencje[[#This Row],[Kolumna1]]</f>
        <v/>
      </c>
      <c r="H1274" t="str">
        <f>_xlfn.TEXTJOIN(" ",1,[1]!Licencje[[#This Row],[Nazwisko]],[1]!Licencje[[#This Row],[Imię]])</f>
        <v/>
      </c>
      <c r="I1274" s="16"/>
    </row>
    <row r="1275" spans="1:9" x14ac:dyDescent="0.25">
      <c r="A1275" t="str">
        <f>Licencje[[#This Row],[Kolumna1]]</f>
        <v/>
      </c>
      <c r="H1275" t="str">
        <f>_xlfn.TEXTJOIN(" ",1,[1]!Licencje[[#This Row],[Nazwisko]],[1]!Licencje[[#This Row],[Imię]])</f>
        <v/>
      </c>
      <c r="I1275" s="16"/>
    </row>
    <row r="1276" spans="1:9" x14ac:dyDescent="0.25">
      <c r="A1276" t="str">
        <f>Licencje[[#This Row],[Kolumna1]]</f>
        <v/>
      </c>
      <c r="H1276" t="str">
        <f>_xlfn.TEXTJOIN(" ",1,[1]!Licencje[[#This Row],[Nazwisko]],[1]!Licencje[[#This Row],[Imię]])</f>
        <v/>
      </c>
      <c r="I1276" s="16"/>
    </row>
  </sheetData>
  <phoneticPr fontId="5" type="noConversion"/>
  <pageMargins left="0.7" right="0.7" top="0.75" bottom="0.75" header="0.3" footer="0.3"/>
  <tableParts count="1">
    <tablePart r:id="rId1"/>
  </tablePart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1D9E0C-BEF7-408E-8E5A-56B8042822D0}">
  <sheetPr codeName="Arkusz27"/>
  <dimension ref="A1:AE166"/>
  <sheetViews>
    <sheetView topLeftCell="P1" zoomScaleNormal="100" workbookViewId="0">
      <selection activeCell="Z2" sqref="Z2:Z15"/>
    </sheetView>
  </sheetViews>
  <sheetFormatPr defaultRowHeight="15" x14ac:dyDescent="0.25"/>
  <cols>
    <col min="4" max="4" width="15.85546875" customWidth="1"/>
    <col min="5" max="5" width="11.7109375" customWidth="1"/>
    <col min="6" max="6" width="19.42578125" customWidth="1"/>
    <col min="7" max="7" width="10.140625" bestFit="1" customWidth="1"/>
    <col min="8" max="8" width="4.42578125" customWidth="1"/>
    <col min="9" max="10" width="11.28515625" customWidth="1"/>
    <col min="13" max="13" width="13.85546875" customWidth="1"/>
    <col min="15" max="15" width="15.85546875" customWidth="1"/>
    <col min="17" max="17" width="19.7109375" customWidth="1"/>
    <col min="28" max="28" width="24.7109375" customWidth="1"/>
    <col min="29" max="29" width="22.5703125" bestFit="1" customWidth="1"/>
    <col min="30" max="30" width="21.5703125" customWidth="1"/>
    <col min="31" max="31" width="13.5703125" customWidth="1"/>
    <col min="34" max="34" width="20.7109375" bestFit="1" customWidth="1"/>
  </cols>
  <sheetData>
    <row r="1" spans="1:31" x14ac:dyDescent="0.25">
      <c r="A1" s="129">
        <v>20</v>
      </c>
      <c r="D1" s="227" t="s">
        <v>1386</v>
      </c>
      <c r="E1" s="227"/>
      <c r="F1" s="120"/>
      <c r="G1" s="133" t="s">
        <v>769</v>
      </c>
      <c r="I1" s="226" t="s">
        <v>1377</v>
      </c>
      <c r="J1" s="226"/>
      <c r="K1" s="226" t="s">
        <v>1378</v>
      </c>
      <c r="L1" s="226"/>
      <c r="M1" s="226" t="s">
        <v>1379</v>
      </c>
      <c r="N1" s="226"/>
      <c r="O1" s="226" t="s">
        <v>1380</v>
      </c>
      <c r="P1" s="226"/>
      <c r="Q1" s="226" t="s">
        <v>1381</v>
      </c>
      <c r="R1" s="226"/>
      <c r="S1" s="226" t="s">
        <v>1382</v>
      </c>
      <c r="T1" s="226"/>
      <c r="U1" s="226" t="s">
        <v>1383</v>
      </c>
      <c r="V1" s="226"/>
      <c r="W1" s="226" t="s">
        <v>1384</v>
      </c>
      <c r="X1" s="226"/>
      <c r="Y1" s="226" t="s">
        <v>1385</v>
      </c>
      <c r="Z1" s="226"/>
      <c r="AB1" s="139" t="s">
        <v>1434</v>
      </c>
      <c r="AD1" s="139" t="s">
        <v>1436</v>
      </c>
    </row>
    <row r="2" spans="1:31" x14ac:dyDescent="0.25">
      <c r="A2" s="129">
        <v>18</v>
      </c>
      <c r="D2" s="137"/>
      <c r="E2" s="137"/>
      <c r="F2" t="str">
        <f>_xlfn.TEXTJOIN(" ",1,D2,E2)</f>
        <v/>
      </c>
      <c r="I2" s="138" t="s">
        <v>1843</v>
      </c>
      <c r="J2" s="132">
        <f>IF(COUNTA(I$2:I$19)&gt;8,$A1,$A1/2)</f>
        <v>20</v>
      </c>
      <c r="K2" s="121" t="s">
        <v>1846</v>
      </c>
      <c r="L2" s="121">
        <f t="shared" ref="L2:L19" si="0">IF(COUNTA(K$2:K$19)&gt;8,$A1,$A1/2)</f>
        <v>20</v>
      </c>
      <c r="M2" s="122" t="s">
        <v>1843</v>
      </c>
      <c r="N2" s="122">
        <f t="shared" ref="N2:N19" si="1">IF(COUNTA(M$2:M$19)&gt;8,$A1,$A1/2)</f>
        <v>20</v>
      </c>
      <c r="O2" s="123" t="s">
        <v>1843</v>
      </c>
      <c r="P2" s="123">
        <f t="shared" ref="P2:P19" si="2">IF(COUNTA(O$2:O$19)&gt;8,$A1,$A1/2)</f>
        <v>10</v>
      </c>
      <c r="Q2" s="124" t="s">
        <v>1857</v>
      </c>
      <c r="R2" s="124">
        <f t="shared" ref="R2:T19" si="3">IF(COUNTA(Q$2:Q$19)&gt;8,$A1,$A1/2)</f>
        <v>10</v>
      </c>
      <c r="S2" s="125" t="s">
        <v>1857</v>
      </c>
      <c r="T2" s="125">
        <f t="shared" si="3"/>
        <v>10</v>
      </c>
      <c r="U2" s="126" t="s">
        <v>1843</v>
      </c>
      <c r="V2" s="126">
        <f t="shared" ref="V2:V19" si="4">IF(COUNTA(U$2:U$19)&gt;8,$A1,$A1/2)</f>
        <v>20</v>
      </c>
      <c r="W2" s="127" t="s">
        <v>1843</v>
      </c>
      <c r="X2" s="127">
        <f t="shared" ref="X2:X19" si="5">IF(COUNTA(W$2:W$19)&gt;8,$A1,$A1/2)</f>
        <v>20</v>
      </c>
      <c r="Y2" s="128" t="s">
        <v>1843</v>
      </c>
      <c r="Z2" s="128">
        <f t="shared" ref="Z2:Z19" si="6">IF(COUNTA(Y$2:Y$19)&gt;8,$A1,$A1/2)</f>
        <v>20</v>
      </c>
      <c r="AB2" s="137" t="str">
        <f>I2</f>
        <v>LEGĘNCKI Wiktor</v>
      </c>
      <c r="AC2" t="str" cm="1">
        <f t="array" ref="AC2:AC29">_xlfn.UNIQUE(_xlfn._xlws.FILTER($AB$2:$AB$163,AB2:AB163&lt;&gt;0,""))</f>
        <v>LEGĘNCKI Wiktor</v>
      </c>
    </row>
    <row r="3" spans="1:31" x14ac:dyDescent="0.25">
      <c r="A3" s="129">
        <v>16</v>
      </c>
      <c r="D3" s="137"/>
      <c r="E3" s="137"/>
      <c r="F3" t="str">
        <f t="shared" ref="F3:F19" si="7">_xlfn.TEXTJOIN(" ",1,D3,E3)</f>
        <v/>
      </c>
      <c r="I3" s="131" t="s">
        <v>1508</v>
      </c>
      <c r="J3" s="132">
        <f t="shared" ref="J3:J19" si="8">IF(COUNTA(I$2:I$19)&gt;8,$A2,$A2/2)</f>
        <v>18</v>
      </c>
      <c r="K3" s="121" t="s">
        <v>1844</v>
      </c>
      <c r="L3" s="121">
        <f t="shared" si="0"/>
        <v>18</v>
      </c>
      <c r="M3" s="122" t="s">
        <v>1508</v>
      </c>
      <c r="N3" s="122">
        <f t="shared" si="1"/>
        <v>18</v>
      </c>
      <c r="O3" s="123" t="s">
        <v>1508</v>
      </c>
      <c r="P3" s="123">
        <f t="shared" si="2"/>
        <v>9</v>
      </c>
      <c r="Q3" s="124" t="s">
        <v>1508</v>
      </c>
      <c r="R3" s="124">
        <f t="shared" si="3"/>
        <v>9</v>
      </c>
      <c r="S3" s="125" t="s">
        <v>1847</v>
      </c>
      <c r="T3" s="125">
        <f t="shared" si="3"/>
        <v>9</v>
      </c>
      <c r="U3" s="126" t="s">
        <v>1857</v>
      </c>
      <c r="V3" s="126">
        <f t="shared" si="4"/>
        <v>18</v>
      </c>
      <c r="W3" s="127" t="s">
        <v>1857</v>
      </c>
      <c r="X3" s="127">
        <f t="shared" si="5"/>
        <v>18</v>
      </c>
      <c r="Y3" s="128" t="s">
        <v>1500</v>
      </c>
      <c r="Z3" s="128">
        <f t="shared" si="6"/>
        <v>18</v>
      </c>
      <c r="AB3" s="137" t="str">
        <f t="shared" ref="AB3:AB19" si="9">I3</f>
        <v>MODZELEWSKI Jan</v>
      </c>
      <c r="AC3" t="str">
        <v>MODZELEWSKI Jan</v>
      </c>
    </row>
    <row r="4" spans="1:31" x14ac:dyDescent="0.25">
      <c r="A4" s="129">
        <v>15</v>
      </c>
      <c r="D4" s="137"/>
      <c r="E4" s="137"/>
      <c r="F4" t="str">
        <f t="shared" si="7"/>
        <v/>
      </c>
      <c r="I4" s="131" t="s">
        <v>1846</v>
      </c>
      <c r="J4" s="132">
        <f t="shared" si="8"/>
        <v>16</v>
      </c>
      <c r="K4" s="121" t="s">
        <v>1847</v>
      </c>
      <c r="L4" s="121">
        <f t="shared" si="0"/>
        <v>16</v>
      </c>
      <c r="M4" s="122" t="s">
        <v>1500</v>
      </c>
      <c r="N4" s="122">
        <f t="shared" si="1"/>
        <v>16</v>
      </c>
      <c r="O4" s="123" t="s">
        <v>1846</v>
      </c>
      <c r="P4" s="123">
        <f t="shared" si="2"/>
        <v>8</v>
      </c>
      <c r="Q4" s="124" t="s">
        <v>1847</v>
      </c>
      <c r="R4" s="124">
        <f t="shared" si="3"/>
        <v>8</v>
      </c>
      <c r="S4" s="125" t="s">
        <v>1848</v>
      </c>
      <c r="T4" s="125">
        <f t="shared" si="3"/>
        <v>8</v>
      </c>
      <c r="U4" s="126" t="s">
        <v>1508</v>
      </c>
      <c r="V4" s="126">
        <f t="shared" si="4"/>
        <v>16</v>
      </c>
      <c r="W4" s="127" t="s">
        <v>1496</v>
      </c>
      <c r="X4" s="127">
        <f t="shared" si="5"/>
        <v>16</v>
      </c>
      <c r="Y4" s="128" t="s">
        <v>1844</v>
      </c>
      <c r="Z4" s="128">
        <f t="shared" si="6"/>
        <v>16</v>
      </c>
      <c r="AB4" s="137" t="str">
        <f t="shared" si="9"/>
        <v>HORODEŃSKI Adam</v>
      </c>
      <c r="AC4" t="str">
        <v>HORODEŃSKI Adam</v>
      </c>
    </row>
    <row r="5" spans="1:31" x14ac:dyDescent="0.25">
      <c r="A5" s="129">
        <v>14</v>
      </c>
      <c r="D5" s="137"/>
      <c r="E5" s="137"/>
      <c r="F5" t="str">
        <f t="shared" si="7"/>
        <v/>
      </c>
      <c r="I5" s="131" t="s">
        <v>1847</v>
      </c>
      <c r="J5" s="132">
        <f t="shared" si="8"/>
        <v>15</v>
      </c>
      <c r="K5" s="121" t="s">
        <v>1869</v>
      </c>
      <c r="L5" s="121">
        <f t="shared" si="0"/>
        <v>15</v>
      </c>
      <c r="M5" s="122" t="s">
        <v>1844</v>
      </c>
      <c r="N5" s="122">
        <f t="shared" si="1"/>
        <v>15</v>
      </c>
      <c r="O5" s="123" t="s">
        <v>1847</v>
      </c>
      <c r="P5" s="123">
        <f t="shared" si="2"/>
        <v>7.5</v>
      </c>
      <c r="Q5" s="124" t="s">
        <v>1846</v>
      </c>
      <c r="R5" s="124">
        <f t="shared" si="3"/>
        <v>7.5</v>
      </c>
      <c r="S5" s="125" t="s">
        <v>1849</v>
      </c>
      <c r="T5" s="125">
        <f t="shared" si="3"/>
        <v>7.5</v>
      </c>
      <c r="U5" s="126" t="s">
        <v>1496</v>
      </c>
      <c r="V5" s="126">
        <f t="shared" si="4"/>
        <v>15</v>
      </c>
      <c r="W5" s="127" t="s">
        <v>1500</v>
      </c>
      <c r="X5" s="127">
        <f t="shared" si="5"/>
        <v>15</v>
      </c>
      <c r="Y5" s="128" t="s">
        <v>1856</v>
      </c>
      <c r="Z5" s="128">
        <f t="shared" si="6"/>
        <v>15</v>
      </c>
      <c r="AB5" s="137" t="str">
        <f t="shared" si="9"/>
        <v>CHMURA Stanisław</v>
      </c>
      <c r="AC5" t="str">
        <v>CHMURA Stanisław</v>
      </c>
      <c r="AD5" s="140" t="str">
        <f>I23</f>
        <v>DYDEK Oliwia</v>
      </c>
      <c r="AE5" t="str" cm="1">
        <f t="array" ref="AE5:AE45">_xlfn.UNIQUE(_xlfn._xlws.FILTER($AD$5:$AD$166,AD5:AD166&lt;&gt;0,""))</f>
        <v>DYDEK Oliwia</v>
      </c>
    </row>
    <row r="6" spans="1:31" x14ac:dyDescent="0.25">
      <c r="A6" s="129">
        <v>13</v>
      </c>
      <c r="D6" s="137"/>
      <c r="E6" s="137"/>
      <c r="F6" t="str">
        <f t="shared" si="7"/>
        <v/>
      </c>
      <c r="I6" s="131" t="s">
        <v>1869</v>
      </c>
      <c r="J6" s="132">
        <f t="shared" si="8"/>
        <v>14</v>
      </c>
      <c r="K6" s="121" t="s">
        <v>1855</v>
      </c>
      <c r="L6" s="121">
        <f t="shared" si="0"/>
        <v>14</v>
      </c>
      <c r="M6" s="122" t="s">
        <v>1845</v>
      </c>
      <c r="N6" s="122">
        <f t="shared" si="1"/>
        <v>14</v>
      </c>
      <c r="O6" s="123" t="s">
        <v>1848</v>
      </c>
      <c r="P6" s="123">
        <f t="shared" si="2"/>
        <v>7</v>
      </c>
      <c r="Q6" s="124" t="s">
        <v>1848</v>
      </c>
      <c r="R6" s="124">
        <f t="shared" si="3"/>
        <v>7</v>
      </c>
      <c r="S6" s="125" t="s">
        <v>1850</v>
      </c>
      <c r="T6" s="125">
        <f t="shared" si="3"/>
        <v>7</v>
      </c>
      <c r="U6" s="126" t="s">
        <v>1500</v>
      </c>
      <c r="V6" s="126">
        <f t="shared" si="4"/>
        <v>14</v>
      </c>
      <c r="W6" s="127" t="s">
        <v>1847</v>
      </c>
      <c r="X6" s="127">
        <f t="shared" si="5"/>
        <v>14</v>
      </c>
      <c r="Y6" s="128" t="s">
        <v>1848</v>
      </c>
      <c r="Z6" s="128">
        <f t="shared" si="6"/>
        <v>14</v>
      </c>
      <c r="AB6" s="137" t="str">
        <f t="shared" si="9"/>
        <v>PALUCH Maciej</v>
      </c>
      <c r="AC6" t="str">
        <v>PALUCH Maciej</v>
      </c>
      <c r="AD6" s="140" t="str">
        <f t="shared" ref="AD6:AD22" si="10">I24</f>
        <v>IWANEK Alicja</v>
      </c>
      <c r="AE6" t="str">
        <v>IWANEK Alicja</v>
      </c>
    </row>
    <row r="7" spans="1:31" x14ac:dyDescent="0.25">
      <c r="A7" s="129">
        <v>12</v>
      </c>
      <c r="D7" s="137"/>
      <c r="E7" s="137"/>
      <c r="F7" t="str">
        <f t="shared" si="7"/>
        <v/>
      </c>
      <c r="I7" s="131" t="s">
        <v>1845</v>
      </c>
      <c r="J7" s="132">
        <f t="shared" si="8"/>
        <v>13</v>
      </c>
      <c r="K7" s="121" t="s">
        <v>1872</v>
      </c>
      <c r="L7" s="121">
        <f t="shared" si="0"/>
        <v>13</v>
      </c>
      <c r="M7" s="122" t="s">
        <v>1847</v>
      </c>
      <c r="N7" s="122">
        <f t="shared" si="1"/>
        <v>13</v>
      </c>
      <c r="O7" s="123" t="s">
        <v>1849</v>
      </c>
      <c r="P7" s="123">
        <f t="shared" si="2"/>
        <v>6.5</v>
      </c>
      <c r="Q7" s="124" t="s">
        <v>1850</v>
      </c>
      <c r="R7" s="124">
        <f t="shared" si="3"/>
        <v>6.5</v>
      </c>
      <c r="S7" s="125" t="s">
        <v>1858</v>
      </c>
      <c r="T7" s="125">
        <f t="shared" si="3"/>
        <v>6.5</v>
      </c>
      <c r="U7" s="126" t="s">
        <v>1845</v>
      </c>
      <c r="V7" s="126">
        <f t="shared" si="4"/>
        <v>13</v>
      </c>
      <c r="W7" s="127" t="s">
        <v>1844</v>
      </c>
      <c r="X7" s="127">
        <f t="shared" si="5"/>
        <v>13</v>
      </c>
      <c r="Y7" s="128" t="s">
        <v>1855</v>
      </c>
      <c r="Z7" s="128">
        <f t="shared" si="6"/>
        <v>13</v>
      </c>
      <c r="AB7" s="137" t="str">
        <f t="shared" si="9"/>
        <v>KLIMCZAK Maciej</v>
      </c>
      <c r="AC7" t="str">
        <v>KLIMCZAK Maciej</v>
      </c>
      <c r="AD7" s="140" t="str">
        <f t="shared" si="10"/>
        <v>FUŁAWKA Nela</v>
      </c>
      <c r="AE7" t="str">
        <v>FUŁAWKA Nela</v>
      </c>
    </row>
    <row r="8" spans="1:31" x14ac:dyDescent="0.25">
      <c r="A8" s="129">
        <v>11</v>
      </c>
      <c r="D8" s="137"/>
      <c r="E8" s="137"/>
      <c r="F8" t="str">
        <f t="shared" si="7"/>
        <v/>
      </c>
      <c r="I8" s="131" t="s">
        <v>1844</v>
      </c>
      <c r="J8" s="132">
        <f t="shared" si="8"/>
        <v>12</v>
      </c>
      <c r="K8" s="121" t="s">
        <v>1848</v>
      </c>
      <c r="L8" s="121">
        <f t="shared" si="0"/>
        <v>12</v>
      </c>
      <c r="M8" s="122" t="s">
        <v>1855</v>
      </c>
      <c r="N8" s="122">
        <f t="shared" si="1"/>
        <v>12</v>
      </c>
      <c r="O8" s="123" t="s">
        <v>1850</v>
      </c>
      <c r="P8" s="123">
        <f t="shared" si="2"/>
        <v>6</v>
      </c>
      <c r="Q8" s="124" t="s">
        <v>1858</v>
      </c>
      <c r="R8" s="124">
        <f t="shared" si="3"/>
        <v>6</v>
      </c>
      <c r="S8" s="125"/>
      <c r="T8" s="125">
        <f t="shared" si="3"/>
        <v>6</v>
      </c>
      <c r="U8" s="126" t="s">
        <v>1846</v>
      </c>
      <c r="V8" s="126">
        <f t="shared" si="4"/>
        <v>12</v>
      </c>
      <c r="W8" s="127" t="s">
        <v>1846</v>
      </c>
      <c r="X8" s="127">
        <f t="shared" si="5"/>
        <v>12</v>
      </c>
      <c r="Y8" s="128" t="s">
        <v>1845</v>
      </c>
      <c r="Z8" s="128">
        <f t="shared" si="6"/>
        <v>12</v>
      </c>
      <c r="AB8" s="137" t="str">
        <f t="shared" si="9"/>
        <v>WIKTOROWICZ Piotr</v>
      </c>
      <c r="AC8" t="str">
        <v>WIKTOROWICZ Piotr</v>
      </c>
      <c r="AD8" s="140" t="str">
        <f t="shared" si="10"/>
        <v>PERZYŃSKA Anna</v>
      </c>
      <c r="AE8" t="str">
        <v>PERZYŃSKA Anna</v>
      </c>
    </row>
    <row r="9" spans="1:31" x14ac:dyDescent="0.25">
      <c r="A9" s="129">
        <v>10</v>
      </c>
      <c r="D9" s="137"/>
      <c r="E9" s="137"/>
      <c r="F9" t="str">
        <f t="shared" si="7"/>
        <v/>
      </c>
      <c r="I9" s="131" t="s">
        <v>1848</v>
      </c>
      <c r="J9" s="132">
        <f t="shared" si="8"/>
        <v>11</v>
      </c>
      <c r="K9" s="121" t="s">
        <v>1871</v>
      </c>
      <c r="L9" s="121">
        <f t="shared" si="0"/>
        <v>11</v>
      </c>
      <c r="M9" s="122" t="s">
        <v>1856</v>
      </c>
      <c r="N9" s="122">
        <f t="shared" si="1"/>
        <v>11</v>
      </c>
      <c r="O9" s="123"/>
      <c r="P9" s="123">
        <f t="shared" si="2"/>
        <v>5.5</v>
      </c>
      <c r="Q9" s="124"/>
      <c r="R9" s="124">
        <f t="shared" si="3"/>
        <v>5.5</v>
      </c>
      <c r="S9" s="125"/>
      <c r="T9" s="125">
        <f t="shared" si="3"/>
        <v>5.5</v>
      </c>
      <c r="U9" s="126" t="s">
        <v>1847</v>
      </c>
      <c r="V9" s="126">
        <f t="shared" si="4"/>
        <v>11</v>
      </c>
      <c r="W9" s="127" t="s">
        <v>1856</v>
      </c>
      <c r="X9" s="127">
        <f t="shared" si="5"/>
        <v>11</v>
      </c>
      <c r="Y9" s="128" t="s">
        <v>1871</v>
      </c>
      <c r="Z9" s="128">
        <f t="shared" si="6"/>
        <v>11</v>
      </c>
      <c r="AB9" s="137" t="str">
        <f t="shared" si="9"/>
        <v>ZAGULSKI Igor</v>
      </c>
      <c r="AC9" t="str">
        <v>ZAGULSKI Igor</v>
      </c>
      <c r="AD9" s="140" t="str">
        <f t="shared" si="10"/>
        <v>SZCZĘSNA Zofia</v>
      </c>
      <c r="AE9" t="str">
        <v>SZCZĘSNA Zofia</v>
      </c>
    </row>
    <row r="10" spans="1:31" x14ac:dyDescent="0.25">
      <c r="A10" s="129">
        <v>9</v>
      </c>
      <c r="D10" s="137"/>
      <c r="E10" s="137"/>
      <c r="F10" t="str">
        <f t="shared" si="7"/>
        <v/>
      </c>
      <c r="I10" s="131" t="s">
        <v>1856</v>
      </c>
      <c r="J10" s="132">
        <f t="shared" si="8"/>
        <v>10</v>
      </c>
      <c r="K10" s="121" t="s">
        <v>1870</v>
      </c>
      <c r="L10" s="121">
        <f t="shared" si="0"/>
        <v>10</v>
      </c>
      <c r="M10" s="122" t="s">
        <v>1848</v>
      </c>
      <c r="N10" s="122">
        <f t="shared" si="1"/>
        <v>10</v>
      </c>
      <c r="O10" s="123"/>
      <c r="P10" s="123">
        <f t="shared" si="2"/>
        <v>5</v>
      </c>
      <c r="Q10" s="124"/>
      <c r="R10" s="124">
        <f t="shared" si="3"/>
        <v>5</v>
      </c>
      <c r="S10" s="125"/>
      <c r="T10" s="125">
        <f t="shared" si="3"/>
        <v>5</v>
      </c>
      <c r="U10" s="126" t="s">
        <v>1844</v>
      </c>
      <c r="V10" s="126">
        <f t="shared" si="4"/>
        <v>10</v>
      </c>
      <c r="W10" s="127" t="s">
        <v>1845</v>
      </c>
      <c r="X10" s="127">
        <f t="shared" si="5"/>
        <v>10</v>
      </c>
      <c r="Y10" s="128" t="s">
        <v>1872</v>
      </c>
      <c r="Z10" s="128">
        <f t="shared" si="6"/>
        <v>10</v>
      </c>
      <c r="AB10" s="137" t="str">
        <f t="shared" si="9"/>
        <v>GĄSIOR Filip</v>
      </c>
      <c r="AC10" t="str">
        <v>GĄSIOR Filip</v>
      </c>
      <c r="AD10" s="140" t="str">
        <f t="shared" si="10"/>
        <v>WODZYŃSKA Maria</v>
      </c>
      <c r="AE10" t="str">
        <v>WODZYŃSKA Maria</v>
      </c>
    </row>
    <row r="11" spans="1:31" x14ac:dyDescent="0.25">
      <c r="A11" s="129">
        <v>8</v>
      </c>
      <c r="D11" s="137"/>
      <c r="E11" s="137"/>
      <c r="F11" t="str">
        <f t="shared" si="7"/>
        <v/>
      </c>
      <c r="I11" s="131" t="s">
        <v>1870</v>
      </c>
      <c r="J11" s="132">
        <f t="shared" si="8"/>
        <v>9</v>
      </c>
      <c r="K11" s="121" t="s">
        <v>1856</v>
      </c>
      <c r="L11" s="121">
        <f t="shared" si="0"/>
        <v>9</v>
      </c>
      <c r="M11" s="122" t="s">
        <v>1873</v>
      </c>
      <c r="N11" s="122">
        <f t="shared" si="1"/>
        <v>9</v>
      </c>
      <c r="O11" s="123"/>
      <c r="P11" s="123">
        <f t="shared" si="2"/>
        <v>4.5</v>
      </c>
      <c r="Q11" s="124"/>
      <c r="R11" s="124">
        <f t="shared" si="3"/>
        <v>4.5</v>
      </c>
      <c r="S11" s="125"/>
      <c r="T11" s="125">
        <f t="shared" si="3"/>
        <v>4.5</v>
      </c>
      <c r="U11" s="126" t="s">
        <v>1856</v>
      </c>
      <c r="V11" s="126">
        <f t="shared" si="4"/>
        <v>9</v>
      </c>
      <c r="W11" s="127" t="s">
        <v>1855</v>
      </c>
      <c r="X11" s="127">
        <f t="shared" si="5"/>
        <v>9</v>
      </c>
      <c r="Y11" s="128" t="s">
        <v>1850</v>
      </c>
      <c r="Z11" s="128">
        <f t="shared" si="6"/>
        <v>9</v>
      </c>
      <c r="AB11" s="137" t="str">
        <f t="shared" si="9"/>
        <v>KONEWKA Aleksy</v>
      </c>
      <c r="AC11" t="str">
        <v>KONEWKA Aleksy</v>
      </c>
      <c r="AD11" s="140" t="str">
        <f t="shared" si="10"/>
        <v>POLAK Roksana</v>
      </c>
      <c r="AE11" t="str">
        <v>POLAK Roksana</v>
      </c>
    </row>
    <row r="12" spans="1:31" x14ac:dyDescent="0.25">
      <c r="A12" s="129">
        <v>7</v>
      </c>
      <c r="D12" s="137"/>
      <c r="E12" s="137"/>
      <c r="F12" t="str">
        <f t="shared" si="7"/>
        <v/>
      </c>
      <c r="I12" s="131" t="s">
        <v>1871</v>
      </c>
      <c r="J12" s="132">
        <f t="shared" si="8"/>
        <v>8</v>
      </c>
      <c r="K12" s="121" t="s">
        <v>1849</v>
      </c>
      <c r="L12" s="121">
        <f t="shared" si="0"/>
        <v>8</v>
      </c>
      <c r="M12" s="122" t="s">
        <v>1850</v>
      </c>
      <c r="N12" s="122">
        <f t="shared" si="1"/>
        <v>8</v>
      </c>
      <c r="O12" s="123"/>
      <c r="P12" s="123">
        <f t="shared" si="2"/>
        <v>4</v>
      </c>
      <c r="Q12" s="124"/>
      <c r="R12" s="124">
        <f t="shared" si="3"/>
        <v>4</v>
      </c>
      <c r="S12" s="125"/>
      <c r="T12" s="125">
        <f t="shared" si="3"/>
        <v>4</v>
      </c>
      <c r="U12" s="126" t="s">
        <v>1848</v>
      </c>
      <c r="V12" s="126">
        <f t="shared" si="4"/>
        <v>8</v>
      </c>
      <c r="W12" s="127" t="s">
        <v>1848</v>
      </c>
      <c r="X12" s="127">
        <f t="shared" si="5"/>
        <v>8</v>
      </c>
      <c r="Y12" s="128" t="s">
        <v>1849</v>
      </c>
      <c r="Z12" s="128">
        <f t="shared" si="6"/>
        <v>8</v>
      </c>
      <c r="AB12" s="137" t="str">
        <f t="shared" si="9"/>
        <v>WARDA Tymoteusz</v>
      </c>
      <c r="AC12" t="str">
        <v>WARDA Tymoteusz</v>
      </c>
      <c r="AD12" s="140" t="str">
        <f t="shared" si="10"/>
        <v>WAWNIKIEWICZ Ada</v>
      </c>
      <c r="AE12" t="str">
        <v>WAWNIKIEWICZ Ada</v>
      </c>
    </row>
    <row r="13" spans="1:31" x14ac:dyDescent="0.25">
      <c r="A13" s="129">
        <v>6</v>
      </c>
      <c r="D13" s="137"/>
      <c r="E13" s="137"/>
      <c r="F13" t="str">
        <f t="shared" si="7"/>
        <v/>
      </c>
      <c r="I13" s="131" t="s">
        <v>1872</v>
      </c>
      <c r="J13" s="132">
        <f t="shared" si="8"/>
        <v>7</v>
      </c>
      <c r="K13" s="121" t="s">
        <v>1874</v>
      </c>
      <c r="L13" s="121">
        <f t="shared" si="0"/>
        <v>7</v>
      </c>
      <c r="M13" s="122" t="s">
        <v>1858</v>
      </c>
      <c r="N13" s="122">
        <f t="shared" si="1"/>
        <v>7</v>
      </c>
      <c r="O13" s="123"/>
      <c r="P13" s="123">
        <f t="shared" si="2"/>
        <v>3.5</v>
      </c>
      <c r="Q13" s="124"/>
      <c r="R13" s="124">
        <f t="shared" si="3"/>
        <v>3.5</v>
      </c>
      <c r="S13" s="125"/>
      <c r="T13" s="125">
        <f t="shared" si="3"/>
        <v>3.5</v>
      </c>
      <c r="U13" s="126" t="s">
        <v>1871</v>
      </c>
      <c r="V13" s="126">
        <f t="shared" si="4"/>
        <v>7</v>
      </c>
      <c r="W13" s="127" t="s">
        <v>1872</v>
      </c>
      <c r="X13" s="127">
        <f t="shared" si="5"/>
        <v>7</v>
      </c>
      <c r="Y13" s="128" t="s">
        <v>1858</v>
      </c>
      <c r="Z13" s="128">
        <f t="shared" si="6"/>
        <v>7</v>
      </c>
      <c r="AB13" s="137" t="str">
        <f t="shared" si="9"/>
        <v>STEPANIUK Jaroslaw</v>
      </c>
      <c r="AC13" t="str">
        <v>STEPANIUK Jaroslaw</v>
      </c>
      <c r="AD13" s="140" t="str">
        <f t="shared" si="10"/>
        <v>JASIŃSKA Lena</v>
      </c>
      <c r="AE13" t="str">
        <v>JASIŃSKA Lena</v>
      </c>
    </row>
    <row r="14" spans="1:31" x14ac:dyDescent="0.25">
      <c r="A14" s="129">
        <v>5</v>
      </c>
      <c r="D14" s="137"/>
      <c r="E14" s="137"/>
      <c r="F14" t="str">
        <f t="shared" si="7"/>
        <v/>
      </c>
      <c r="I14" s="131" t="s">
        <v>1849</v>
      </c>
      <c r="J14" s="132">
        <f t="shared" si="8"/>
        <v>6</v>
      </c>
      <c r="K14" s="121" t="s">
        <v>1873</v>
      </c>
      <c r="L14" s="121">
        <f t="shared" si="0"/>
        <v>6</v>
      </c>
      <c r="M14" s="122" t="s">
        <v>1875</v>
      </c>
      <c r="N14" s="122">
        <f t="shared" si="1"/>
        <v>6</v>
      </c>
      <c r="O14" s="123"/>
      <c r="P14" s="123">
        <f t="shared" si="2"/>
        <v>3</v>
      </c>
      <c r="Q14" s="124"/>
      <c r="R14" s="124">
        <f t="shared" si="3"/>
        <v>3</v>
      </c>
      <c r="S14" s="125"/>
      <c r="T14" s="125">
        <f t="shared" si="3"/>
        <v>3</v>
      </c>
      <c r="U14" s="126" t="s">
        <v>1872</v>
      </c>
      <c r="V14" s="126">
        <f t="shared" si="4"/>
        <v>6</v>
      </c>
      <c r="W14" s="127" t="s">
        <v>1871</v>
      </c>
      <c r="X14" s="127">
        <f t="shared" si="5"/>
        <v>6</v>
      </c>
      <c r="Y14" s="128" t="s">
        <v>1876</v>
      </c>
      <c r="Z14" s="128">
        <f t="shared" si="6"/>
        <v>6</v>
      </c>
      <c r="AB14" s="137" t="str">
        <f t="shared" si="9"/>
        <v>STUDNIAREK Szymon</v>
      </c>
      <c r="AC14" t="str">
        <v>STUDNIAREK Szymon</v>
      </c>
      <c r="AD14" s="140" t="str">
        <f t="shared" si="10"/>
        <v>ORŁOWSKA Michalina</v>
      </c>
      <c r="AE14" t="str">
        <v>ORŁOWSKA Michalina</v>
      </c>
    </row>
    <row r="15" spans="1:31" x14ac:dyDescent="0.25">
      <c r="A15" s="129">
        <v>4</v>
      </c>
      <c r="D15" s="137"/>
      <c r="E15" s="137"/>
      <c r="F15" t="str">
        <f t="shared" si="7"/>
        <v/>
      </c>
      <c r="I15" s="131" t="s">
        <v>1873</v>
      </c>
      <c r="J15" s="132">
        <f t="shared" si="8"/>
        <v>5</v>
      </c>
      <c r="K15" s="121" t="s">
        <v>1858</v>
      </c>
      <c r="L15" s="121">
        <f t="shared" si="0"/>
        <v>5</v>
      </c>
      <c r="M15" s="122" t="s">
        <v>1881</v>
      </c>
      <c r="N15" s="122">
        <f t="shared" si="1"/>
        <v>5</v>
      </c>
      <c r="O15" s="123"/>
      <c r="P15" s="123">
        <f t="shared" si="2"/>
        <v>2.5</v>
      </c>
      <c r="Q15" s="124"/>
      <c r="R15" s="124">
        <f t="shared" si="3"/>
        <v>2.5</v>
      </c>
      <c r="S15" s="125"/>
      <c r="T15" s="125">
        <f t="shared" si="3"/>
        <v>2.5</v>
      </c>
      <c r="U15" s="126" t="s">
        <v>1873</v>
      </c>
      <c r="V15" s="126">
        <f t="shared" si="4"/>
        <v>5</v>
      </c>
      <c r="W15" s="127" t="s">
        <v>1888</v>
      </c>
      <c r="X15" s="127">
        <f t="shared" si="5"/>
        <v>5</v>
      </c>
      <c r="Y15" s="128" t="s">
        <v>1875</v>
      </c>
      <c r="Z15" s="128">
        <f t="shared" si="6"/>
        <v>5</v>
      </c>
      <c r="AB15" s="137" t="str">
        <f t="shared" si="9"/>
        <v>MIERZWA Szymon</v>
      </c>
      <c r="AC15" t="str">
        <v>MIERZWA Szymon</v>
      </c>
      <c r="AD15" s="140" t="str">
        <f t="shared" si="10"/>
        <v>OSTROWSKA Maja</v>
      </c>
      <c r="AE15" t="str">
        <v>OSTROWSKA Maja</v>
      </c>
    </row>
    <row r="16" spans="1:31" x14ac:dyDescent="0.25">
      <c r="A16" s="129">
        <v>3</v>
      </c>
      <c r="D16" s="137"/>
      <c r="E16" s="137"/>
      <c r="F16" t="str">
        <f t="shared" si="7"/>
        <v/>
      </c>
      <c r="I16" s="131" t="s">
        <v>1874</v>
      </c>
      <c r="J16" s="132">
        <f t="shared" si="8"/>
        <v>4</v>
      </c>
      <c r="K16" s="121" t="s">
        <v>1875</v>
      </c>
      <c r="L16" s="121">
        <f t="shared" si="0"/>
        <v>4</v>
      </c>
      <c r="M16" s="122" t="s">
        <v>1882</v>
      </c>
      <c r="N16" s="122">
        <f t="shared" si="1"/>
        <v>4</v>
      </c>
      <c r="O16" s="123"/>
      <c r="P16" s="123">
        <f t="shared" si="2"/>
        <v>2</v>
      </c>
      <c r="Q16" s="124"/>
      <c r="R16" s="124">
        <f t="shared" si="3"/>
        <v>2</v>
      </c>
      <c r="S16" s="125"/>
      <c r="T16" s="125">
        <f t="shared" si="3"/>
        <v>2</v>
      </c>
      <c r="U16" s="126" t="s">
        <v>1888</v>
      </c>
      <c r="V16" s="126">
        <f t="shared" si="4"/>
        <v>4</v>
      </c>
      <c r="W16" s="127" t="s">
        <v>1850</v>
      </c>
      <c r="X16" s="127">
        <f t="shared" si="5"/>
        <v>4</v>
      </c>
      <c r="Y16" s="128"/>
      <c r="Z16" s="128">
        <f t="shared" si="6"/>
        <v>4</v>
      </c>
      <c r="AB16" s="137" t="str">
        <f t="shared" si="9"/>
        <v>WYSOKIŃSKI Paweł</v>
      </c>
      <c r="AC16" t="str">
        <v>WYSOKIŃSKI Paweł</v>
      </c>
      <c r="AD16" s="140" t="str">
        <f t="shared" si="10"/>
        <v>DYLĄG Kornelia</v>
      </c>
      <c r="AE16" t="str">
        <v>DYLĄG Kornelia</v>
      </c>
    </row>
    <row r="17" spans="1:31" x14ac:dyDescent="0.25">
      <c r="A17" s="129">
        <v>2</v>
      </c>
      <c r="D17" s="137"/>
      <c r="E17" s="137"/>
      <c r="F17" t="str">
        <f t="shared" si="7"/>
        <v/>
      </c>
      <c r="I17" s="131" t="s">
        <v>1858</v>
      </c>
      <c r="J17" s="132">
        <f t="shared" si="8"/>
        <v>3</v>
      </c>
      <c r="K17" s="121" t="s">
        <v>1876</v>
      </c>
      <c r="L17" s="121">
        <f t="shared" si="0"/>
        <v>3</v>
      </c>
      <c r="M17" s="122"/>
      <c r="N17" s="122">
        <f t="shared" si="1"/>
        <v>3</v>
      </c>
      <c r="O17" s="123"/>
      <c r="P17" s="123">
        <f t="shared" si="2"/>
        <v>1.5</v>
      </c>
      <c r="Q17" s="124"/>
      <c r="R17" s="124">
        <f t="shared" si="3"/>
        <v>1.5</v>
      </c>
      <c r="S17" s="125"/>
      <c r="T17" s="125">
        <f t="shared" si="3"/>
        <v>1.5</v>
      </c>
      <c r="U17" s="126" t="s">
        <v>1849</v>
      </c>
      <c r="V17" s="126">
        <f t="shared" si="4"/>
        <v>3</v>
      </c>
      <c r="W17" s="127" t="s">
        <v>1890</v>
      </c>
      <c r="X17" s="127">
        <f t="shared" si="5"/>
        <v>3</v>
      </c>
      <c r="Y17" s="128"/>
      <c r="Z17" s="128">
        <f t="shared" si="6"/>
        <v>3</v>
      </c>
      <c r="AB17" s="137" t="str">
        <f t="shared" si="9"/>
        <v>GĄSIENICA-ROJ Sebastian</v>
      </c>
      <c r="AC17" t="str">
        <v>GĄSIENICA-ROJ Sebastian</v>
      </c>
      <c r="AD17" s="140" t="str">
        <f t="shared" si="10"/>
        <v>KACZOR Natasza</v>
      </c>
      <c r="AE17" t="str">
        <v>KACZOR Natasza</v>
      </c>
    </row>
    <row r="18" spans="1:31" x14ac:dyDescent="0.25">
      <c r="A18" s="129">
        <v>1</v>
      </c>
      <c r="D18" s="137"/>
      <c r="E18" s="137"/>
      <c r="F18" t="str">
        <f t="shared" si="7"/>
        <v/>
      </c>
      <c r="I18" s="131" t="s">
        <v>1875</v>
      </c>
      <c r="J18" s="132">
        <f t="shared" si="8"/>
        <v>2</v>
      </c>
      <c r="K18" s="121"/>
      <c r="L18" s="121">
        <f t="shared" si="0"/>
        <v>2</v>
      </c>
      <c r="M18" s="122"/>
      <c r="N18" s="122">
        <f t="shared" si="1"/>
        <v>2</v>
      </c>
      <c r="O18" s="123"/>
      <c r="P18" s="123">
        <f t="shared" si="2"/>
        <v>1</v>
      </c>
      <c r="Q18" s="124"/>
      <c r="R18" s="124">
        <f t="shared" si="3"/>
        <v>1</v>
      </c>
      <c r="S18" s="125"/>
      <c r="T18" s="125">
        <f t="shared" si="3"/>
        <v>1</v>
      </c>
      <c r="U18" s="126" t="s">
        <v>1890</v>
      </c>
      <c r="V18" s="126">
        <f t="shared" si="4"/>
        <v>2</v>
      </c>
      <c r="W18" s="127" t="s">
        <v>1889</v>
      </c>
      <c r="X18" s="127">
        <f t="shared" si="5"/>
        <v>2</v>
      </c>
      <c r="Y18" s="128"/>
      <c r="Z18" s="128">
        <f t="shared" si="6"/>
        <v>2</v>
      </c>
      <c r="AB18" s="137" t="str">
        <f t="shared" si="9"/>
        <v>MACIASZCZYK Adrian</v>
      </c>
      <c r="AC18" t="str">
        <v>MACIASZCZYK Adrian</v>
      </c>
      <c r="AD18" s="140" t="str">
        <f t="shared" si="10"/>
        <v>MILNIKIEL Wiktoria</v>
      </c>
      <c r="AE18" t="str">
        <v>MILNIKIEL Wiktoria</v>
      </c>
    </row>
    <row r="19" spans="1:31" x14ac:dyDescent="0.25">
      <c r="D19" s="137"/>
      <c r="E19" s="137"/>
      <c r="F19" t="str">
        <f t="shared" si="7"/>
        <v/>
      </c>
      <c r="I19" s="131" t="s">
        <v>1876</v>
      </c>
      <c r="J19" s="132">
        <f t="shared" si="8"/>
        <v>1</v>
      </c>
      <c r="K19" s="121"/>
      <c r="L19" s="121">
        <f t="shared" si="0"/>
        <v>1</v>
      </c>
      <c r="M19" s="122"/>
      <c r="N19" s="122">
        <f t="shared" si="1"/>
        <v>1</v>
      </c>
      <c r="O19" s="123"/>
      <c r="P19" s="123">
        <f t="shared" si="2"/>
        <v>0.5</v>
      </c>
      <c r="Q19" s="124"/>
      <c r="R19" s="124">
        <f t="shared" si="3"/>
        <v>0.5</v>
      </c>
      <c r="S19" s="125"/>
      <c r="T19" s="125">
        <f t="shared" si="3"/>
        <v>0.5</v>
      </c>
      <c r="U19" s="126" t="s">
        <v>1850</v>
      </c>
      <c r="V19" s="126">
        <f t="shared" si="4"/>
        <v>1</v>
      </c>
      <c r="W19" s="127" t="s">
        <v>1849</v>
      </c>
      <c r="X19" s="127">
        <f t="shared" si="5"/>
        <v>1</v>
      </c>
      <c r="Y19" s="128"/>
      <c r="Z19" s="128">
        <f t="shared" si="6"/>
        <v>1</v>
      </c>
      <c r="AB19" s="137" t="str">
        <f t="shared" si="9"/>
        <v>KAZIMIEROWICZ Jakub</v>
      </c>
      <c r="AC19" t="str">
        <v>KAZIMIEROWICZ Jakub</v>
      </c>
      <c r="AD19" s="140" t="str">
        <f t="shared" si="10"/>
        <v>SWARBUŁA Maja</v>
      </c>
      <c r="AE19" t="str">
        <v>SWARBUŁA Maja</v>
      </c>
    </row>
    <row r="20" spans="1:31" x14ac:dyDescent="0.25">
      <c r="AB20" s="137" t="str">
        <f>K2</f>
        <v>HORODEŃSKI Adam</v>
      </c>
      <c r="AC20" t="str">
        <v>ŻYTKO Michał</v>
      </c>
      <c r="AD20" s="140" t="str">
        <f t="shared" si="10"/>
        <v>JASTRZĘBSKA Olga</v>
      </c>
      <c r="AE20" t="str">
        <v>JASTRZĘBSKA Olga</v>
      </c>
    </row>
    <row r="21" spans="1:31" x14ac:dyDescent="0.25">
      <c r="A21" s="141" t="s">
        <v>1444</v>
      </c>
      <c r="AB21" s="137" t="str">
        <f t="shared" ref="AB21:AB37" si="11">K3</f>
        <v>WIKTOROWICZ Piotr</v>
      </c>
      <c r="AC21" t="str">
        <v>BYLINKA Mateusz</v>
      </c>
      <c r="AD21" s="140" t="str">
        <f t="shared" si="10"/>
        <v>LUDWICKA Antonina</v>
      </c>
      <c r="AE21" t="str">
        <v>LUDWICKA Antonina</v>
      </c>
    </row>
    <row r="22" spans="1:31" x14ac:dyDescent="0.25">
      <c r="G22" s="133" t="s">
        <v>770</v>
      </c>
      <c r="I22" s="226" t="s">
        <v>1377</v>
      </c>
      <c r="J22" s="226"/>
      <c r="K22" s="226" t="s">
        <v>1378</v>
      </c>
      <c r="L22" s="226"/>
      <c r="M22" s="226" t="s">
        <v>1379</v>
      </c>
      <c r="N22" s="226"/>
      <c r="O22" s="226" t="s">
        <v>1380</v>
      </c>
      <c r="P22" s="226"/>
      <c r="Q22" s="226" t="s">
        <v>1381</v>
      </c>
      <c r="R22" s="226"/>
      <c r="S22" s="226" t="s">
        <v>1382</v>
      </c>
      <c r="T22" s="226"/>
      <c r="U22" s="226" t="s">
        <v>1383</v>
      </c>
      <c r="V22" s="226"/>
      <c r="W22" s="226" t="s">
        <v>1384</v>
      </c>
      <c r="X22" s="226"/>
      <c r="Y22" s="226" t="s">
        <v>1385</v>
      </c>
      <c r="Z22" s="226"/>
      <c r="AB22" s="137" t="str">
        <f t="shared" si="11"/>
        <v>CHMURA Stanisław</v>
      </c>
      <c r="AC22" t="str">
        <v>GRUSZKA Grzegorz</v>
      </c>
      <c r="AD22" s="140" t="str">
        <f t="shared" si="10"/>
        <v>SYCHOWICZ Urszula</v>
      </c>
      <c r="AE22" t="str">
        <v>SYCHOWICZ Urszula</v>
      </c>
    </row>
    <row r="23" spans="1:31" x14ac:dyDescent="0.25">
      <c r="G23" s="133" t="s">
        <v>1387</v>
      </c>
      <c r="I23" s="138" t="s">
        <v>1509</v>
      </c>
      <c r="J23" s="132">
        <f>IF(COUNTA(I$23:I$40)&gt;8,$A1,$A1/2)</f>
        <v>20</v>
      </c>
      <c r="K23" s="121" t="s">
        <v>1830</v>
      </c>
      <c r="L23" s="121">
        <f>IF(COUNTA(K$23:K$40)&gt;8,$A1,$A1/2)</f>
        <v>20</v>
      </c>
      <c r="M23" s="122" t="s">
        <v>1829</v>
      </c>
      <c r="N23" s="122">
        <f>IF(COUNTA(M$23:M$40)&gt;8,$A1,$A1/2)</f>
        <v>20</v>
      </c>
      <c r="O23" s="123" t="s">
        <v>1829</v>
      </c>
      <c r="P23" s="123">
        <f>IF(COUNTA(O$23:O$40)&gt;8,$A1,$A1/2)</f>
        <v>20</v>
      </c>
      <c r="Q23" s="124" t="s">
        <v>1829</v>
      </c>
      <c r="R23" s="124">
        <f>IF(COUNTA(Q$23:Q$40)&gt;8,$A1,$A1/2)</f>
        <v>20</v>
      </c>
      <c r="S23" s="125" t="s">
        <v>1829</v>
      </c>
      <c r="T23" s="125">
        <f>IF(COUNTA(S$23:S$40)&gt;8,$A1,$A1/2)</f>
        <v>20</v>
      </c>
      <c r="U23" s="126" t="s">
        <v>1829</v>
      </c>
      <c r="V23" s="126">
        <f>IF(COUNTA(U$23:U$40)&gt;8,$A1,$A1/2)</f>
        <v>20</v>
      </c>
      <c r="W23" s="127" t="s">
        <v>1829</v>
      </c>
      <c r="X23" s="127">
        <f>IF(COUNTA(W$23:W$40)&gt;8,$A1,$A1/2)</f>
        <v>20</v>
      </c>
      <c r="Y23" s="128" t="s">
        <v>1829</v>
      </c>
      <c r="Z23" s="128">
        <f>IF(COUNTA(Y$23:Y$40)&gt;8,$A1,$A1/2)</f>
        <v>20</v>
      </c>
      <c r="AB23" s="137" t="str">
        <f t="shared" si="11"/>
        <v>PALUCH Maciej</v>
      </c>
      <c r="AC23" t="str">
        <v>JĘDRYSIAK Tomasz</v>
      </c>
      <c r="AD23" s="140" t="str">
        <f>K23</f>
        <v>HARASIUK Amelia</v>
      </c>
      <c r="AE23" t="str">
        <v>HARASIUK Amelia</v>
      </c>
    </row>
    <row r="24" spans="1:31" x14ac:dyDescent="0.25">
      <c r="I24" s="131" t="s">
        <v>1829</v>
      </c>
      <c r="J24" s="132">
        <f t="shared" ref="J24:J40" si="12">IF(COUNTA(I$23:I$40)&gt;8,$A2,$A2/2)</f>
        <v>18</v>
      </c>
      <c r="K24" s="121" t="s">
        <v>1509</v>
      </c>
      <c r="L24" s="121">
        <f t="shared" ref="L24:L40" si="13">IF(COUNTA(K$23:K$40)&gt;8,$A2,$A2/2)</f>
        <v>18</v>
      </c>
      <c r="M24" s="122" t="s">
        <v>1509</v>
      </c>
      <c r="N24" s="122">
        <f t="shared" ref="N24:N40" si="14">IF(COUNTA(M$23:M$40)&gt;8,$A2,$A2/2)</f>
        <v>18</v>
      </c>
      <c r="O24" s="123" t="s">
        <v>1501</v>
      </c>
      <c r="P24" s="123">
        <f t="shared" ref="P24:P40" si="15">IF(COUNTA(O$23:O$40)&gt;8,$A2,$A2/2)</f>
        <v>18</v>
      </c>
      <c r="Q24" s="124" t="s">
        <v>1834</v>
      </c>
      <c r="R24" s="124">
        <f t="shared" ref="R24:R40" si="16">IF(COUNTA(Q$23:Q$40)&gt;8,$A2,$A2/2)</f>
        <v>18</v>
      </c>
      <c r="S24" s="125" t="s">
        <v>1501</v>
      </c>
      <c r="T24" s="125">
        <f t="shared" ref="T24:T40" si="17">IF(COUNTA(S$23:S$40)&gt;8,$A2,$A2/2)</f>
        <v>18</v>
      </c>
      <c r="U24" s="126" t="s">
        <v>1494</v>
      </c>
      <c r="V24" s="126">
        <f t="shared" ref="V24:V40" si="18">IF(COUNTA(U$23:U$40)&gt;8,$A2,$A2/2)</f>
        <v>18</v>
      </c>
      <c r="W24" s="127" t="s">
        <v>1509</v>
      </c>
      <c r="X24" s="127">
        <f t="shared" ref="X24:X40" si="19">IF(COUNTA(W$23:W$40)&gt;8,$A2,$A2/2)</f>
        <v>18</v>
      </c>
      <c r="Y24" s="128" t="s">
        <v>1494</v>
      </c>
      <c r="Z24" s="128">
        <f t="shared" ref="Z24:Z40" si="20">IF(COUNTA(Y$23:Y$40)&gt;8,$A2,$A2/2)</f>
        <v>18</v>
      </c>
      <c r="AB24" s="137" t="str">
        <f t="shared" si="11"/>
        <v>ŻYTKO Michał</v>
      </c>
      <c r="AC24" t="str">
        <v>FIŁKA Mateusz</v>
      </c>
      <c r="AD24" s="140" t="str">
        <f t="shared" ref="AD24:AD40" si="21">K24</f>
        <v>DYDEK Oliwia</v>
      </c>
      <c r="AE24" t="str">
        <v>KOBUS Agata</v>
      </c>
    </row>
    <row r="25" spans="1:31" x14ac:dyDescent="0.25">
      <c r="I25" s="131" t="s">
        <v>1497</v>
      </c>
      <c r="J25" s="132">
        <f t="shared" si="12"/>
        <v>16</v>
      </c>
      <c r="K25" s="121" t="s">
        <v>1829</v>
      </c>
      <c r="L25" s="121">
        <f t="shared" si="13"/>
        <v>16</v>
      </c>
      <c r="M25" s="122" t="s">
        <v>1501</v>
      </c>
      <c r="N25" s="122">
        <f t="shared" si="14"/>
        <v>16</v>
      </c>
      <c r="O25" s="123" t="s">
        <v>1834</v>
      </c>
      <c r="P25" s="123">
        <f t="shared" si="15"/>
        <v>16</v>
      </c>
      <c r="Q25" s="124" t="s">
        <v>1501</v>
      </c>
      <c r="R25" s="124">
        <f t="shared" si="16"/>
        <v>16</v>
      </c>
      <c r="S25" s="125" t="s">
        <v>1502</v>
      </c>
      <c r="T25" s="125">
        <f t="shared" si="17"/>
        <v>16</v>
      </c>
      <c r="U25" s="126" t="s">
        <v>1509</v>
      </c>
      <c r="V25" s="126">
        <f t="shared" si="18"/>
        <v>16</v>
      </c>
      <c r="W25" s="127" t="s">
        <v>1494</v>
      </c>
      <c r="X25" s="127">
        <f t="shared" si="19"/>
        <v>16</v>
      </c>
      <c r="Y25" s="128" t="s">
        <v>1501</v>
      </c>
      <c r="Z25" s="128">
        <f t="shared" si="20"/>
        <v>16</v>
      </c>
      <c r="AB25" s="137" t="str">
        <f t="shared" si="11"/>
        <v>STEPANIUK Jaroslaw</v>
      </c>
      <c r="AC25" t="str">
        <v>JAKÓBCZYK Natan</v>
      </c>
      <c r="AD25" s="140" t="str">
        <f t="shared" si="21"/>
        <v>IWANEK Alicja</v>
      </c>
      <c r="AE25" t="str">
        <v>MACHNICKA Małgorzata</v>
      </c>
    </row>
    <row r="26" spans="1:31" x14ac:dyDescent="0.25">
      <c r="I26" s="131" t="s">
        <v>1502</v>
      </c>
      <c r="J26" s="132">
        <f t="shared" si="12"/>
        <v>15</v>
      </c>
      <c r="K26" s="121" t="s">
        <v>1831</v>
      </c>
      <c r="L26" s="121">
        <f t="shared" si="13"/>
        <v>15</v>
      </c>
      <c r="M26" s="122" t="s">
        <v>1834</v>
      </c>
      <c r="N26" s="122">
        <f t="shared" si="14"/>
        <v>15</v>
      </c>
      <c r="O26" s="123" t="s">
        <v>1498</v>
      </c>
      <c r="P26" s="123">
        <f t="shared" si="15"/>
        <v>15</v>
      </c>
      <c r="Q26" s="124" t="s">
        <v>1833</v>
      </c>
      <c r="R26" s="124">
        <f t="shared" si="16"/>
        <v>15</v>
      </c>
      <c r="S26" s="125" t="s">
        <v>1840</v>
      </c>
      <c r="T26" s="125">
        <f t="shared" si="17"/>
        <v>15</v>
      </c>
      <c r="U26" s="126" t="s">
        <v>1497</v>
      </c>
      <c r="V26" s="126">
        <f t="shared" si="18"/>
        <v>15</v>
      </c>
      <c r="W26" s="127" t="s">
        <v>1501</v>
      </c>
      <c r="X26" s="127">
        <f t="shared" si="19"/>
        <v>15</v>
      </c>
      <c r="Y26" s="128" t="s">
        <v>1509</v>
      </c>
      <c r="Z26" s="128">
        <f t="shared" si="20"/>
        <v>15</v>
      </c>
      <c r="AB26" s="137" t="str">
        <f t="shared" si="11"/>
        <v>ZAGULSKI Igor</v>
      </c>
      <c r="AC26" t="str">
        <v>MILEWSKI Mikołaj</v>
      </c>
      <c r="AD26" s="140" t="str">
        <f t="shared" si="21"/>
        <v>KOBUS Agata</v>
      </c>
      <c r="AE26" t="str">
        <v>PODSKARBI Alicja</v>
      </c>
    </row>
    <row r="27" spans="1:31" x14ac:dyDescent="0.25">
      <c r="I27" s="131" t="s">
        <v>1833</v>
      </c>
      <c r="J27" s="132">
        <f t="shared" si="12"/>
        <v>14</v>
      </c>
      <c r="K27" s="121" t="s">
        <v>1497</v>
      </c>
      <c r="L27" s="121">
        <f t="shared" si="13"/>
        <v>14</v>
      </c>
      <c r="M27" s="122" t="s">
        <v>1498</v>
      </c>
      <c r="N27" s="122">
        <f t="shared" si="14"/>
        <v>14</v>
      </c>
      <c r="O27" s="123" t="s">
        <v>1840</v>
      </c>
      <c r="P27" s="123">
        <f t="shared" si="15"/>
        <v>14</v>
      </c>
      <c r="Q27" s="124" t="s">
        <v>1839</v>
      </c>
      <c r="R27" s="124">
        <f t="shared" si="16"/>
        <v>14</v>
      </c>
      <c r="S27" s="125" t="s">
        <v>1839</v>
      </c>
      <c r="T27" s="125">
        <f t="shared" si="17"/>
        <v>14</v>
      </c>
      <c r="U27" s="126" t="s">
        <v>1501</v>
      </c>
      <c r="V27" s="126">
        <f t="shared" si="18"/>
        <v>14</v>
      </c>
      <c r="W27" s="127" t="s">
        <v>1497</v>
      </c>
      <c r="X27" s="127">
        <f t="shared" si="19"/>
        <v>14</v>
      </c>
      <c r="Y27" s="128" t="s">
        <v>1502</v>
      </c>
      <c r="Z27" s="128">
        <f t="shared" si="20"/>
        <v>14</v>
      </c>
      <c r="AB27" s="137" t="str">
        <f t="shared" si="11"/>
        <v>WARDA Tymoteusz</v>
      </c>
      <c r="AC27" t="str">
        <v>BARTOSIK Szymon</v>
      </c>
      <c r="AD27" s="140" t="str">
        <f t="shared" si="21"/>
        <v>FUŁAWKA Nela</v>
      </c>
      <c r="AE27" t="str">
        <v>STRZYŻ Liliana</v>
      </c>
    </row>
    <row r="28" spans="1:31" x14ac:dyDescent="0.25">
      <c r="I28" s="131" t="s">
        <v>1501</v>
      </c>
      <c r="J28" s="132">
        <f t="shared" si="12"/>
        <v>13</v>
      </c>
      <c r="K28" s="121" t="s">
        <v>1832</v>
      </c>
      <c r="L28" s="121">
        <f t="shared" si="13"/>
        <v>13</v>
      </c>
      <c r="M28" s="122" t="s">
        <v>1833</v>
      </c>
      <c r="N28" s="122">
        <f t="shared" si="14"/>
        <v>13</v>
      </c>
      <c r="O28" s="123" t="s">
        <v>1839</v>
      </c>
      <c r="P28" s="123">
        <f t="shared" si="15"/>
        <v>13</v>
      </c>
      <c r="Q28" s="124" t="s">
        <v>1840</v>
      </c>
      <c r="R28" s="124">
        <f t="shared" si="16"/>
        <v>13</v>
      </c>
      <c r="S28" s="125" t="s">
        <v>1859</v>
      </c>
      <c r="T28" s="125">
        <f t="shared" si="17"/>
        <v>13</v>
      </c>
      <c r="U28" s="126" t="s">
        <v>1502</v>
      </c>
      <c r="V28" s="126">
        <f t="shared" si="18"/>
        <v>13</v>
      </c>
      <c r="W28" s="127" t="s">
        <v>1502</v>
      </c>
      <c r="X28" s="127">
        <f t="shared" si="19"/>
        <v>13</v>
      </c>
      <c r="Y28" s="128" t="s">
        <v>1498</v>
      </c>
      <c r="Z28" s="128">
        <f t="shared" si="20"/>
        <v>13</v>
      </c>
      <c r="AB28" s="137" t="str">
        <f t="shared" si="11"/>
        <v>KONEWKA Aleksy</v>
      </c>
      <c r="AC28" t="str">
        <v>MOTAŁA Marek</v>
      </c>
      <c r="AD28" s="140" t="str">
        <f t="shared" si="21"/>
        <v>MACHNICKA Małgorzata</v>
      </c>
      <c r="AE28" t="str">
        <v>KAŁOWSKA Zofia</v>
      </c>
    </row>
    <row r="29" spans="1:31" x14ac:dyDescent="0.25">
      <c r="I29" s="131" t="s">
        <v>1863</v>
      </c>
      <c r="J29" s="132">
        <f t="shared" si="12"/>
        <v>12</v>
      </c>
      <c r="K29" s="121" t="s">
        <v>1834</v>
      </c>
      <c r="L29" s="121">
        <f t="shared" si="13"/>
        <v>12</v>
      </c>
      <c r="M29" s="122" t="s">
        <v>1839</v>
      </c>
      <c r="N29" s="122">
        <f t="shared" si="14"/>
        <v>12</v>
      </c>
      <c r="O29" s="123" t="s">
        <v>1841</v>
      </c>
      <c r="P29" s="123">
        <v>11.5</v>
      </c>
      <c r="Q29" s="124" t="s">
        <v>1502</v>
      </c>
      <c r="R29" s="124">
        <f t="shared" si="16"/>
        <v>12</v>
      </c>
      <c r="S29" s="125" t="s">
        <v>1842</v>
      </c>
      <c r="T29" s="125">
        <f t="shared" si="17"/>
        <v>12</v>
      </c>
      <c r="U29" s="126" t="s">
        <v>1832</v>
      </c>
      <c r="V29" s="126">
        <f t="shared" si="18"/>
        <v>12</v>
      </c>
      <c r="W29" s="127" t="s">
        <v>1840</v>
      </c>
      <c r="X29" s="127">
        <f t="shared" si="19"/>
        <v>12</v>
      </c>
      <c r="Y29" s="128" t="s">
        <v>1832</v>
      </c>
      <c r="Z29" s="128">
        <f t="shared" si="20"/>
        <v>12</v>
      </c>
      <c r="AB29" s="137" t="str">
        <f t="shared" si="11"/>
        <v>GĄSIOR Filip</v>
      </c>
      <c r="AC29" t="str">
        <v>HOTAŁA Szymon</v>
      </c>
      <c r="AD29" s="140" t="str">
        <f t="shared" si="21"/>
        <v>PODSKARBI Alicja</v>
      </c>
      <c r="AE29" t="str">
        <v>SZULIK Jagoda</v>
      </c>
    </row>
    <row r="30" spans="1:31" x14ac:dyDescent="0.25">
      <c r="I30" s="131" t="s">
        <v>1835</v>
      </c>
      <c r="J30" s="132">
        <f t="shared" si="12"/>
        <v>11</v>
      </c>
      <c r="K30" s="121" t="s">
        <v>1501</v>
      </c>
      <c r="L30" s="121">
        <f t="shared" si="13"/>
        <v>11</v>
      </c>
      <c r="M30" s="122" t="s">
        <v>1840</v>
      </c>
      <c r="N30" s="122">
        <f t="shared" si="14"/>
        <v>11</v>
      </c>
      <c r="O30" s="123" t="s">
        <v>1833</v>
      </c>
      <c r="P30" s="123">
        <v>11.5</v>
      </c>
      <c r="Q30" s="124" t="s">
        <v>1841</v>
      </c>
      <c r="R30" s="124">
        <f t="shared" si="16"/>
        <v>11</v>
      </c>
      <c r="S30" s="125" t="s">
        <v>1851</v>
      </c>
      <c r="T30" s="125">
        <f t="shared" si="17"/>
        <v>11</v>
      </c>
      <c r="U30" s="126" t="s">
        <v>1834</v>
      </c>
      <c r="V30" s="126">
        <f t="shared" si="18"/>
        <v>11</v>
      </c>
      <c r="W30" s="127" t="s">
        <v>1839</v>
      </c>
      <c r="X30" s="127">
        <f t="shared" si="19"/>
        <v>11</v>
      </c>
      <c r="Y30" s="128" t="s">
        <v>1840</v>
      </c>
      <c r="Z30" s="128">
        <f t="shared" si="20"/>
        <v>11</v>
      </c>
      <c r="AB30" s="137" t="str">
        <f t="shared" si="11"/>
        <v>STUDNIAREK Szymon</v>
      </c>
      <c r="AD30" s="140" t="str">
        <f t="shared" si="21"/>
        <v>WODZYŃSKA Maria</v>
      </c>
      <c r="AE30" t="str">
        <v>LEWICKA Maja</v>
      </c>
    </row>
    <row r="31" spans="1:31" x14ac:dyDescent="0.25">
      <c r="I31" s="131" t="s">
        <v>1498</v>
      </c>
      <c r="J31" s="132">
        <f t="shared" si="12"/>
        <v>10</v>
      </c>
      <c r="K31" s="121" t="s">
        <v>1835</v>
      </c>
      <c r="L31" s="121">
        <f t="shared" si="13"/>
        <v>10</v>
      </c>
      <c r="M31" s="122" t="s">
        <v>1841</v>
      </c>
      <c r="N31" s="122">
        <f t="shared" si="14"/>
        <v>10</v>
      </c>
      <c r="O31" s="123" t="s">
        <v>1495</v>
      </c>
      <c r="P31" s="123">
        <f t="shared" si="15"/>
        <v>10</v>
      </c>
      <c r="Q31" s="124" t="s">
        <v>1495</v>
      </c>
      <c r="R31" s="124">
        <f t="shared" si="16"/>
        <v>10</v>
      </c>
      <c r="S31" s="125" t="s">
        <v>1860</v>
      </c>
      <c r="T31" s="125">
        <f t="shared" si="17"/>
        <v>10</v>
      </c>
      <c r="U31" s="126" t="s">
        <v>1840</v>
      </c>
      <c r="V31" s="126">
        <f t="shared" si="18"/>
        <v>10</v>
      </c>
      <c r="W31" s="127" t="s">
        <v>1498</v>
      </c>
      <c r="X31" s="127">
        <f t="shared" si="19"/>
        <v>10</v>
      </c>
      <c r="Y31" s="128" t="s">
        <v>1839</v>
      </c>
      <c r="Z31" s="128">
        <f t="shared" si="20"/>
        <v>10</v>
      </c>
      <c r="AB31" s="137" t="str">
        <f t="shared" si="11"/>
        <v>WYSOKIŃSKI Paweł</v>
      </c>
      <c r="AD31" s="140" t="str">
        <f t="shared" si="21"/>
        <v>WAWNIKIEWICZ Ada</v>
      </c>
      <c r="AE31" t="str">
        <v>RUTKOWSKA Nina</v>
      </c>
    </row>
    <row r="32" spans="1:31" x14ac:dyDescent="0.25">
      <c r="I32" s="131" t="s">
        <v>1839</v>
      </c>
      <c r="J32" s="132">
        <f t="shared" si="12"/>
        <v>9</v>
      </c>
      <c r="K32" s="121" t="s">
        <v>1502</v>
      </c>
      <c r="L32" s="121">
        <f t="shared" si="13"/>
        <v>9</v>
      </c>
      <c r="M32" s="122" t="s">
        <v>1836</v>
      </c>
      <c r="N32" s="122">
        <f t="shared" si="14"/>
        <v>9</v>
      </c>
      <c r="O32" s="123" t="s">
        <v>1842</v>
      </c>
      <c r="P32" s="123">
        <f t="shared" si="15"/>
        <v>9</v>
      </c>
      <c r="Q32" s="124" t="s">
        <v>1842</v>
      </c>
      <c r="R32" s="124">
        <f t="shared" si="16"/>
        <v>9</v>
      </c>
      <c r="S32" s="125" t="s">
        <v>1861</v>
      </c>
      <c r="T32" s="125">
        <f t="shared" si="17"/>
        <v>9</v>
      </c>
      <c r="U32" s="126" t="s">
        <v>1833</v>
      </c>
      <c r="V32" s="126">
        <f t="shared" si="18"/>
        <v>9</v>
      </c>
      <c r="W32" s="127" t="s">
        <v>1833</v>
      </c>
      <c r="X32" s="127">
        <f t="shared" si="19"/>
        <v>9</v>
      </c>
      <c r="Y32" s="128" t="s">
        <v>1497</v>
      </c>
      <c r="Z32" s="128">
        <f t="shared" si="20"/>
        <v>9</v>
      </c>
      <c r="AB32" s="137" t="str">
        <f t="shared" si="11"/>
        <v>MIERZWA Szymon</v>
      </c>
      <c r="AD32" s="140" t="str">
        <f t="shared" si="21"/>
        <v>PERZYŃSKA Anna</v>
      </c>
      <c r="AE32" t="str">
        <v>KUTA Natalia</v>
      </c>
    </row>
    <row r="33" spans="9:31" x14ac:dyDescent="0.25">
      <c r="I33" s="131" t="s">
        <v>1864</v>
      </c>
      <c r="J33" s="132">
        <f t="shared" si="12"/>
        <v>8</v>
      </c>
      <c r="K33" s="121" t="s">
        <v>1863</v>
      </c>
      <c r="L33" s="121">
        <f t="shared" si="13"/>
        <v>8</v>
      </c>
      <c r="M33" s="122" t="s">
        <v>1495</v>
      </c>
      <c r="N33" s="122">
        <f t="shared" si="14"/>
        <v>8</v>
      </c>
      <c r="O33" s="123" t="s">
        <v>1851</v>
      </c>
      <c r="P33" s="123">
        <f t="shared" si="15"/>
        <v>8</v>
      </c>
      <c r="Q33" s="124" t="s">
        <v>1859</v>
      </c>
      <c r="R33" s="124">
        <f t="shared" si="16"/>
        <v>8</v>
      </c>
      <c r="S33" s="125" t="s">
        <v>1503</v>
      </c>
      <c r="T33" s="125">
        <f t="shared" si="17"/>
        <v>8</v>
      </c>
      <c r="U33" s="126" t="s">
        <v>1839</v>
      </c>
      <c r="V33" s="126">
        <f t="shared" si="18"/>
        <v>8</v>
      </c>
      <c r="W33" s="127" t="s">
        <v>1835</v>
      </c>
      <c r="X33" s="127">
        <f t="shared" si="19"/>
        <v>8</v>
      </c>
      <c r="Y33" s="128" t="s">
        <v>1863</v>
      </c>
      <c r="Z33" s="128">
        <f t="shared" si="20"/>
        <v>8</v>
      </c>
      <c r="AB33" s="137" t="str">
        <f t="shared" si="11"/>
        <v>GĄSIENICA-ROJ Sebastian</v>
      </c>
      <c r="AD33" s="140" t="str">
        <f t="shared" si="21"/>
        <v>POLAK Roksana</v>
      </c>
      <c r="AE33" t="str">
        <v>MARCINKOWSKA Lilla</v>
      </c>
    </row>
    <row r="34" spans="9:31" x14ac:dyDescent="0.25">
      <c r="I34" s="131" t="s">
        <v>1841</v>
      </c>
      <c r="J34" s="132">
        <f t="shared" si="12"/>
        <v>7</v>
      </c>
      <c r="K34" s="121" t="s">
        <v>1498</v>
      </c>
      <c r="L34" s="121">
        <f t="shared" si="13"/>
        <v>7</v>
      </c>
      <c r="M34" s="122" t="s">
        <v>1842</v>
      </c>
      <c r="N34" s="122">
        <f t="shared" si="14"/>
        <v>7</v>
      </c>
      <c r="O34" s="123" t="s">
        <v>1852</v>
      </c>
      <c r="P34" s="123">
        <f t="shared" si="15"/>
        <v>7</v>
      </c>
      <c r="Q34" s="124" t="s">
        <v>1837</v>
      </c>
      <c r="R34" s="124">
        <f t="shared" si="16"/>
        <v>7</v>
      </c>
      <c r="S34" s="125" t="s">
        <v>1880</v>
      </c>
      <c r="T34" s="125">
        <f t="shared" si="17"/>
        <v>7</v>
      </c>
      <c r="U34" s="126" t="s">
        <v>1498</v>
      </c>
      <c r="V34" s="126">
        <f t="shared" si="18"/>
        <v>7</v>
      </c>
      <c r="W34" s="127" t="s">
        <v>1836</v>
      </c>
      <c r="X34" s="127">
        <f t="shared" si="19"/>
        <v>7</v>
      </c>
      <c r="Y34" s="128" t="s">
        <v>1866</v>
      </c>
      <c r="Z34" s="128">
        <f t="shared" si="20"/>
        <v>7</v>
      </c>
      <c r="AB34" s="137" t="str">
        <f t="shared" si="11"/>
        <v>MACIASZCZYK Adrian</v>
      </c>
      <c r="AD34" s="140" t="str">
        <f t="shared" si="21"/>
        <v>JASIŃSKA Lena</v>
      </c>
      <c r="AE34" t="str">
        <v>STEC Julia</v>
      </c>
    </row>
    <row r="35" spans="9:31" x14ac:dyDescent="0.25">
      <c r="I35" s="131" t="s">
        <v>1836</v>
      </c>
      <c r="J35" s="132">
        <f t="shared" si="12"/>
        <v>6</v>
      </c>
      <c r="K35" s="121" t="s">
        <v>1839</v>
      </c>
      <c r="L35" s="121">
        <f t="shared" si="13"/>
        <v>6</v>
      </c>
      <c r="M35" s="122" t="s">
        <v>1879</v>
      </c>
      <c r="N35" s="122">
        <f t="shared" si="14"/>
        <v>6</v>
      </c>
      <c r="O35" s="123" t="s">
        <v>1860</v>
      </c>
      <c r="P35" s="123">
        <f t="shared" si="15"/>
        <v>6</v>
      </c>
      <c r="Q35" s="124" t="s">
        <v>1851</v>
      </c>
      <c r="R35" s="124">
        <f t="shared" si="16"/>
        <v>6</v>
      </c>
      <c r="S35" s="125" t="s">
        <v>1838</v>
      </c>
      <c r="T35" s="125">
        <f t="shared" si="17"/>
        <v>6</v>
      </c>
      <c r="U35" s="126" t="s">
        <v>1863</v>
      </c>
      <c r="V35" s="126">
        <f t="shared" si="18"/>
        <v>6</v>
      </c>
      <c r="W35" s="127" t="s">
        <v>1863</v>
      </c>
      <c r="X35" s="127">
        <f t="shared" si="19"/>
        <v>6</v>
      </c>
      <c r="Y35" s="128" t="s">
        <v>1835</v>
      </c>
      <c r="Z35" s="128">
        <f t="shared" si="20"/>
        <v>6</v>
      </c>
      <c r="AB35" s="137" t="str">
        <f t="shared" si="11"/>
        <v>KAZIMIEROWICZ Jakub</v>
      </c>
      <c r="AD35" s="140" t="str">
        <f t="shared" si="21"/>
        <v>ORŁOWSKA Michalina</v>
      </c>
      <c r="AE35" t="str">
        <v>MICHALSKA Aleksandra</v>
      </c>
    </row>
    <row r="36" spans="9:31" x14ac:dyDescent="0.25">
      <c r="I36" s="131" t="s">
        <v>1865</v>
      </c>
      <c r="J36" s="132">
        <f t="shared" si="12"/>
        <v>5</v>
      </c>
      <c r="K36" s="121" t="s">
        <v>1864</v>
      </c>
      <c r="L36" s="121">
        <f t="shared" si="13"/>
        <v>5</v>
      </c>
      <c r="M36" s="122" t="s">
        <v>1851</v>
      </c>
      <c r="N36" s="122">
        <f t="shared" si="14"/>
        <v>5</v>
      </c>
      <c r="O36" s="123" t="s">
        <v>1853</v>
      </c>
      <c r="P36" s="123">
        <f t="shared" si="15"/>
        <v>5</v>
      </c>
      <c r="Q36" s="124" t="s">
        <v>1860</v>
      </c>
      <c r="R36" s="124">
        <f t="shared" si="16"/>
        <v>5</v>
      </c>
      <c r="S36" s="125" t="s">
        <v>1499</v>
      </c>
      <c r="T36" s="125">
        <f t="shared" si="17"/>
        <v>5</v>
      </c>
      <c r="U36" s="126" t="s">
        <v>1836</v>
      </c>
      <c r="V36" s="126">
        <f t="shared" si="18"/>
        <v>5</v>
      </c>
      <c r="W36" s="127" t="s">
        <v>1866</v>
      </c>
      <c r="X36" s="127">
        <f t="shared" si="19"/>
        <v>5</v>
      </c>
      <c r="Y36" s="128" t="s">
        <v>1842</v>
      </c>
      <c r="Z36" s="128">
        <f t="shared" si="20"/>
        <v>5</v>
      </c>
      <c r="AB36" s="137">
        <f t="shared" si="11"/>
        <v>0</v>
      </c>
      <c r="AD36" s="140" t="str">
        <f t="shared" si="21"/>
        <v>OSTROWSKA Maja</v>
      </c>
      <c r="AE36" t="str">
        <v>LEWANDOWSKA Zuzanna</v>
      </c>
    </row>
    <row r="37" spans="9:31" x14ac:dyDescent="0.25">
      <c r="I37" s="131" t="s">
        <v>1866</v>
      </c>
      <c r="J37" s="132">
        <f t="shared" si="12"/>
        <v>4</v>
      </c>
      <c r="K37" s="121" t="s">
        <v>1865</v>
      </c>
      <c r="L37" s="121">
        <f t="shared" si="13"/>
        <v>4</v>
      </c>
      <c r="M37" s="122" t="s">
        <v>1860</v>
      </c>
      <c r="N37" s="122">
        <f t="shared" si="14"/>
        <v>4</v>
      </c>
      <c r="O37" s="123" t="s">
        <v>1862</v>
      </c>
      <c r="P37" s="123">
        <f t="shared" si="15"/>
        <v>4</v>
      </c>
      <c r="Q37" s="124" t="s">
        <v>1862</v>
      </c>
      <c r="R37" s="124">
        <f t="shared" si="16"/>
        <v>4</v>
      </c>
      <c r="S37" s="125" t="s">
        <v>1495</v>
      </c>
      <c r="T37" s="125">
        <f t="shared" si="17"/>
        <v>4</v>
      </c>
      <c r="U37" s="126" t="s">
        <v>1866</v>
      </c>
      <c r="V37" s="126">
        <f t="shared" si="18"/>
        <v>4</v>
      </c>
      <c r="W37" s="127" t="s">
        <v>1841</v>
      </c>
      <c r="X37" s="127">
        <f t="shared" si="19"/>
        <v>4</v>
      </c>
      <c r="Y37" s="128" t="s">
        <v>1841</v>
      </c>
      <c r="Z37" s="128">
        <f t="shared" si="20"/>
        <v>4</v>
      </c>
      <c r="AB37" s="137">
        <f t="shared" si="11"/>
        <v>0</v>
      </c>
      <c r="AD37" s="140" t="str">
        <f t="shared" si="21"/>
        <v>MILNIKIEL Wiktoria</v>
      </c>
      <c r="AE37" t="str">
        <v>JAWORSKA Antonina</v>
      </c>
    </row>
    <row r="38" spans="9:31" x14ac:dyDescent="0.25">
      <c r="I38" s="131" t="s">
        <v>1495</v>
      </c>
      <c r="J38" s="132">
        <f t="shared" si="12"/>
        <v>3</v>
      </c>
      <c r="K38" s="121" t="s">
        <v>1836</v>
      </c>
      <c r="L38" s="121">
        <f t="shared" si="13"/>
        <v>3</v>
      </c>
      <c r="M38" s="122" t="s">
        <v>1853</v>
      </c>
      <c r="N38" s="122">
        <f t="shared" si="14"/>
        <v>3</v>
      </c>
      <c r="O38" s="123" t="s">
        <v>1503</v>
      </c>
      <c r="P38" s="123">
        <f t="shared" si="15"/>
        <v>3</v>
      </c>
      <c r="Q38" s="124" t="s">
        <v>1853</v>
      </c>
      <c r="R38" s="124">
        <f t="shared" si="16"/>
        <v>3</v>
      </c>
      <c r="S38" s="125" t="s">
        <v>1886</v>
      </c>
      <c r="T38" s="125">
        <f t="shared" si="17"/>
        <v>3</v>
      </c>
      <c r="U38" s="126" t="s">
        <v>1835</v>
      </c>
      <c r="V38" s="126">
        <f t="shared" si="18"/>
        <v>3</v>
      </c>
      <c r="W38" s="127" t="s">
        <v>1495</v>
      </c>
      <c r="X38" s="127">
        <f t="shared" si="19"/>
        <v>3</v>
      </c>
      <c r="Y38" s="128" t="s">
        <v>1495</v>
      </c>
      <c r="Z38" s="128">
        <f t="shared" si="20"/>
        <v>3</v>
      </c>
      <c r="AB38" s="137" t="str">
        <f>M2</f>
        <v>LEGĘNCKI Wiktor</v>
      </c>
      <c r="AD38" s="140" t="str">
        <f t="shared" si="21"/>
        <v>KACZOR Natasza</v>
      </c>
      <c r="AE38" t="str">
        <v>BLUJ Bianka</v>
      </c>
    </row>
    <row r="39" spans="9:31" x14ac:dyDescent="0.25">
      <c r="I39" s="131" t="s">
        <v>1867</v>
      </c>
      <c r="J39" s="132">
        <f t="shared" si="12"/>
        <v>2</v>
      </c>
      <c r="K39" s="121" t="s">
        <v>1868</v>
      </c>
      <c r="L39" s="121">
        <f t="shared" si="13"/>
        <v>2</v>
      </c>
      <c r="M39" s="122" t="s">
        <v>1852</v>
      </c>
      <c r="N39" s="122">
        <f t="shared" si="14"/>
        <v>2</v>
      </c>
      <c r="O39" s="123" t="s">
        <v>1880</v>
      </c>
      <c r="P39" s="123">
        <f t="shared" si="15"/>
        <v>2</v>
      </c>
      <c r="Q39" s="124" t="s">
        <v>1861</v>
      </c>
      <c r="R39" s="124">
        <f t="shared" si="16"/>
        <v>2</v>
      </c>
      <c r="S39" s="125"/>
      <c r="T39" s="125">
        <f t="shared" si="17"/>
        <v>2</v>
      </c>
      <c r="U39" s="126" t="s">
        <v>1841</v>
      </c>
      <c r="V39" s="126">
        <f t="shared" si="18"/>
        <v>2</v>
      </c>
      <c r="W39" s="127" t="s">
        <v>1878</v>
      </c>
      <c r="X39" s="127">
        <f t="shared" si="19"/>
        <v>2</v>
      </c>
      <c r="Y39" s="128" t="s">
        <v>1852</v>
      </c>
      <c r="Z39" s="128">
        <f t="shared" si="20"/>
        <v>2</v>
      </c>
      <c r="AB39" s="137" t="str">
        <f t="shared" ref="AB39:AB55" si="22">M3</f>
        <v>MODZELEWSKI Jan</v>
      </c>
      <c r="AD39" s="140" t="str">
        <f t="shared" si="21"/>
        <v>STRZYŻ Liliana</v>
      </c>
      <c r="AE39" t="str">
        <v>BANASIK Aleksandra</v>
      </c>
    </row>
    <row r="40" spans="9:31" x14ac:dyDescent="0.25">
      <c r="I40" s="131" t="s">
        <v>1842</v>
      </c>
      <c r="J40" s="132">
        <f t="shared" si="12"/>
        <v>1</v>
      </c>
      <c r="K40" s="121" t="s">
        <v>1495</v>
      </c>
      <c r="L40" s="121">
        <f t="shared" si="13"/>
        <v>1</v>
      </c>
      <c r="M40" s="122" t="s">
        <v>1880</v>
      </c>
      <c r="N40" s="122">
        <f t="shared" si="14"/>
        <v>1</v>
      </c>
      <c r="O40" s="123" t="s">
        <v>1854</v>
      </c>
      <c r="P40" s="123">
        <f t="shared" si="15"/>
        <v>1</v>
      </c>
      <c r="Q40" s="124" t="s">
        <v>1503</v>
      </c>
      <c r="R40" s="124">
        <f t="shared" si="16"/>
        <v>1</v>
      </c>
      <c r="S40" s="125"/>
      <c r="T40" s="125">
        <f t="shared" si="17"/>
        <v>1</v>
      </c>
      <c r="U40" s="126" t="s">
        <v>1859</v>
      </c>
      <c r="V40" s="126">
        <f t="shared" si="18"/>
        <v>1</v>
      </c>
      <c r="W40" s="127" t="s">
        <v>1864</v>
      </c>
      <c r="X40" s="127">
        <f t="shared" si="19"/>
        <v>1</v>
      </c>
      <c r="Y40" s="128" t="s">
        <v>1868</v>
      </c>
      <c r="Z40" s="128">
        <f t="shared" si="20"/>
        <v>1</v>
      </c>
      <c r="AB40" s="137" t="str">
        <f t="shared" si="22"/>
        <v>BYLINKA Mateusz</v>
      </c>
      <c r="AD40" s="140" t="str">
        <f t="shared" si="21"/>
        <v>JASTRZĘBSKA Olga</v>
      </c>
      <c r="AE40" t="str">
        <v>STOJEK Gabriela</v>
      </c>
    </row>
    <row r="41" spans="9:31" x14ac:dyDescent="0.25">
      <c r="AB41" s="137" t="str">
        <f t="shared" si="22"/>
        <v>WIKTOROWICZ Piotr</v>
      </c>
      <c r="AD41" s="140" t="str">
        <f>M23</f>
        <v>IWANEK Alicja</v>
      </c>
      <c r="AE41" t="str">
        <v>SKŁADOWSKA Julia</v>
      </c>
    </row>
    <row r="42" spans="9:31" x14ac:dyDescent="0.25">
      <c r="AB42" s="137" t="str">
        <f t="shared" si="22"/>
        <v>KLIMCZAK Maciej</v>
      </c>
      <c r="AD42" s="140" t="str">
        <f t="shared" ref="AD42:AD58" si="23">M24</f>
        <v>DYDEK Oliwia</v>
      </c>
      <c r="AE42" t="str">
        <v>BŁASZCZYK Maja</v>
      </c>
    </row>
    <row r="43" spans="9:31" x14ac:dyDescent="0.25">
      <c r="AB43" s="137" t="str">
        <f t="shared" si="22"/>
        <v>CHMURA Stanisław</v>
      </c>
      <c r="AD43" s="140" t="str">
        <f t="shared" si="23"/>
        <v>WODZYŃSKA Maria</v>
      </c>
      <c r="AE43" t="str">
        <v>GAWLAK Maria</v>
      </c>
    </row>
    <row r="44" spans="9:31" x14ac:dyDescent="0.25">
      <c r="AB44" s="137" t="str">
        <f t="shared" si="22"/>
        <v>ŻYTKO Michał</v>
      </c>
      <c r="AD44" s="140" t="str">
        <f t="shared" si="23"/>
        <v>PODSKARBI Alicja</v>
      </c>
      <c r="AE44" t="str">
        <v>SOCHA Magdalena</v>
      </c>
    </row>
    <row r="45" spans="9:31" x14ac:dyDescent="0.25">
      <c r="AB45" s="137" t="str">
        <f t="shared" si="22"/>
        <v>GĄSIOR Filip</v>
      </c>
      <c r="AD45" s="140" t="str">
        <f t="shared" si="23"/>
        <v>JASIŃSKA Lena</v>
      </c>
      <c r="AE45" t="str">
        <v>NOWACKA Anna</v>
      </c>
    </row>
    <row r="46" spans="9:31" x14ac:dyDescent="0.25">
      <c r="AB46" s="137" t="str">
        <f t="shared" si="22"/>
        <v>ZAGULSKI Igor</v>
      </c>
      <c r="AD46" s="140" t="str">
        <f t="shared" si="23"/>
        <v>SZCZĘSNA Zofia</v>
      </c>
    </row>
    <row r="47" spans="9:31" x14ac:dyDescent="0.25">
      <c r="AB47" s="137" t="str">
        <f t="shared" si="22"/>
        <v>MIERZWA Szymon</v>
      </c>
      <c r="AD47" s="140" t="str">
        <f t="shared" si="23"/>
        <v>ORŁOWSKA Michalina</v>
      </c>
    </row>
    <row r="48" spans="9:31" x14ac:dyDescent="0.25">
      <c r="AB48" s="137" t="str">
        <f t="shared" si="22"/>
        <v>GRUSZKA Grzegorz</v>
      </c>
      <c r="AD48" s="140" t="str">
        <f t="shared" si="23"/>
        <v>KAŁOWSKA Zofia</v>
      </c>
    </row>
    <row r="49" spans="28:30" x14ac:dyDescent="0.25">
      <c r="AB49" s="137" t="str">
        <f t="shared" si="22"/>
        <v>GĄSIENICA-ROJ Sebastian</v>
      </c>
      <c r="AD49" s="140" t="str">
        <f t="shared" si="23"/>
        <v>DYLĄG Kornelia</v>
      </c>
    </row>
    <row r="50" spans="28:30" x14ac:dyDescent="0.25">
      <c r="AB50" s="137" t="str">
        <f t="shared" si="22"/>
        <v>MACIASZCZYK Adrian</v>
      </c>
      <c r="AD50" s="140" t="str">
        <f t="shared" si="23"/>
        <v>KACZOR Natasza</v>
      </c>
    </row>
    <row r="51" spans="28:30" x14ac:dyDescent="0.25">
      <c r="AB51" s="137" t="str">
        <f t="shared" si="22"/>
        <v>JĘDRYSIAK Tomasz</v>
      </c>
      <c r="AD51" s="140" t="str">
        <f t="shared" si="23"/>
        <v>JASTRZĘBSKA Olga</v>
      </c>
    </row>
    <row r="52" spans="28:30" x14ac:dyDescent="0.25">
      <c r="AB52" s="137" t="str">
        <f t="shared" si="22"/>
        <v>FIŁKA Mateusz</v>
      </c>
      <c r="AD52" s="140" t="str">
        <f t="shared" si="23"/>
        <v>SYCHOWICZ Urszula</v>
      </c>
    </row>
    <row r="53" spans="28:30" x14ac:dyDescent="0.25">
      <c r="AB53" s="137">
        <f t="shared" si="22"/>
        <v>0</v>
      </c>
      <c r="AD53" s="140" t="str">
        <f t="shared" si="23"/>
        <v>SZULIK Jagoda</v>
      </c>
    </row>
    <row r="54" spans="28:30" x14ac:dyDescent="0.25">
      <c r="AB54" s="137">
        <f t="shared" si="22"/>
        <v>0</v>
      </c>
      <c r="AD54" s="140" t="str">
        <f t="shared" si="23"/>
        <v>LEWICKA Maja</v>
      </c>
    </row>
    <row r="55" spans="28:30" x14ac:dyDescent="0.25">
      <c r="AB55" s="137">
        <f t="shared" si="22"/>
        <v>0</v>
      </c>
      <c r="AD55" s="140" t="str">
        <f t="shared" si="23"/>
        <v>RUTKOWSKA Nina</v>
      </c>
    </row>
    <row r="56" spans="28:30" x14ac:dyDescent="0.25">
      <c r="AB56" s="137" t="str">
        <f>O2</f>
        <v>LEGĘNCKI Wiktor</v>
      </c>
      <c r="AD56" s="140" t="str">
        <f t="shared" si="23"/>
        <v>KUTA Natalia</v>
      </c>
    </row>
    <row r="57" spans="28:30" x14ac:dyDescent="0.25">
      <c r="AB57" s="137" t="str">
        <f t="shared" ref="AB57:AB73" si="24">O3</f>
        <v>MODZELEWSKI Jan</v>
      </c>
      <c r="AD57" s="140" t="str">
        <f t="shared" si="23"/>
        <v>MARCINKOWSKA Lilla</v>
      </c>
    </row>
    <row r="58" spans="28:30" x14ac:dyDescent="0.25">
      <c r="AB58" s="137" t="str">
        <f t="shared" si="24"/>
        <v>HORODEŃSKI Adam</v>
      </c>
      <c r="AD58" s="140" t="str">
        <f t="shared" si="23"/>
        <v>STEC Julia</v>
      </c>
    </row>
    <row r="59" spans="28:30" x14ac:dyDescent="0.25">
      <c r="AB59" s="137" t="str">
        <f t="shared" si="24"/>
        <v>CHMURA Stanisław</v>
      </c>
      <c r="AD59" s="140" t="str">
        <f>O23</f>
        <v>IWANEK Alicja</v>
      </c>
    </row>
    <row r="60" spans="28:30" x14ac:dyDescent="0.25">
      <c r="AB60" s="137" t="str">
        <f t="shared" si="24"/>
        <v>ZAGULSKI Igor</v>
      </c>
      <c r="AD60" s="140" t="str">
        <f t="shared" ref="AD60:AD76" si="25">O24</f>
        <v>WODZYŃSKA Maria</v>
      </c>
    </row>
    <row r="61" spans="28:30" x14ac:dyDescent="0.25">
      <c r="AB61" s="137" t="str">
        <f t="shared" si="24"/>
        <v>STUDNIAREK Szymon</v>
      </c>
      <c r="AD61" s="140" t="str">
        <f t="shared" si="25"/>
        <v>PODSKARBI Alicja</v>
      </c>
    </row>
    <row r="62" spans="28:30" x14ac:dyDescent="0.25">
      <c r="AB62" s="137" t="str">
        <f t="shared" si="24"/>
        <v>GRUSZKA Grzegorz</v>
      </c>
      <c r="AD62" s="140" t="str">
        <f t="shared" si="25"/>
        <v>JASIŃSKA Lena</v>
      </c>
    </row>
    <row r="63" spans="28:30" x14ac:dyDescent="0.25">
      <c r="AB63" s="137">
        <f t="shared" si="24"/>
        <v>0</v>
      </c>
      <c r="AD63" s="140" t="str">
        <f t="shared" si="25"/>
        <v>KAŁOWSKA Zofia</v>
      </c>
    </row>
    <row r="64" spans="28:30" x14ac:dyDescent="0.25">
      <c r="AB64" s="137">
        <f t="shared" si="24"/>
        <v>0</v>
      </c>
      <c r="AD64" s="140" t="str">
        <f t="shared" si="25"/>
        <v>ORŁOWSKA Michalina</v>
      </c>
    </row>
    <row r="65" spans="28:30" x14ac:dyDescent="0.25">
      <c r="AB65" s="137">
        <f t="shared" si="24"/>
        <v>0</v>
      </c>
      <c r="AD65" s="140" t="str">
        <f t="shared" si="25"/>
        <v>DYLĄG Kornelia</v>
      </c>
    </row>
    <row r="66" spans="28:30" x14ac:dyDescent="0.25">
      <c r="AB66" s="137">
        <f t="shared" si="24"/>
        <v>0</v>
      </c>
      <c r="AD66" s="140" t="str">
        <f t="shared" si="25"/>
        <v>SZCZĘSNA Zofia</v>
      </c>
    </row>
    <row r="67" spans="28:30" x14ac:dyDescent="0.25">
      <c r="AB67" s="137">
        <f t="shared" si="24"/>
        <v>0</v>
      </c>
      <c r="AD67" s="140" t="str">
        <f t="shared" si="25"/>
        <v>JASTRZĘBSKA Olga</v>
      </c>
    </row>
    <row r="68" spans="28:30" x14ac:dyDescent="0.25">
      <c r="AB68" s="137">
        <f t="shared" si="24"/>
        <v>0</v>
      </c>
      <c r="AD68" s="140" t="str">
        <f t="shared" si="25"/>
        <v>SYCHOWICZ Urszula</v>
      </c>
    </row>
    <row r="69" spans="28:30" x14ac:dyDescent="0.25">
      <c r="AB69" s="137">
        <f t="shared" si="24"/>
        <v>0</v>
      </c>
      <c r="AD69" s="140" t="str">
        <f t="shared" si="25"/>
        <v>LEWICKA Maja</v>
      </c>
    </row>
    <row r="70" spans="28:30" x14ac:dyDescent="0.25">
      <c r="AB70" s="137">
        <f t="shared" si="24"/>
        <v>0</v>
      </c>
      <c r="AD70" s="140" t="str">
        <f t="shared" si="25"/>
        <v>MARCINKOWSKA Lilla</v>
      </c>
    </row>
    <row r="71" spans="28:30" x14ac:dyDescent="0.25">
      <c r="AB71" s="137">
        <f t="shared" si="24"/>
        <v>0</v>
      </c>
      <c r="AD71" s="140" t="str">
        <f t="shared" si="25"/>
        <v>RUTKOWSKA Nina</v>
      </c>
    </row>
    <row r="72" spans="28:30" x14ac:dyDescent="0.25">
      <c r="AB72" s="137">
        <f t="shared" si="24"/>
        <v>0</v>
      </c>
      <c r="AD72" s="140" t="str">
        <f t="shared" si="25"/>
        <v>KUTA Natalia</v>
      </c>
    </row>
    <row r="73" spans="28:30" x14ac:dyDescent="0.25">
      <c r="AB73" s="137">
        <f t="shared" si="24"/>
        <v>0</v>
      </c>
      <c r="AD73" s="140" t="str">
        <f t="shared" si="25"/>
        <v>MICHALSKA Aleksandra</v>
      </c>
    </row>
    <row r="74" spans="28:30" x14ac:dyDescent="0.25">
      <c r="AB74" s="137" t="str">
        <f>Q2</f>
        <v>JAKÓBCZYK Natan</v>
      </c>
      <c r="AD74" s="140" t="str">
        <f t="shared" si="25"/>
        <v>LEWANDOWSKA Zuzanna</v>
      </c>
    </row>
    <row r="75" spans="28:30" x14ac:dyDescent="0.25">
      <c r="AB75" s="137" t="str">
        <f t="shared" ref="AB75:AB91" si="26">Q3</f>
        <v>MODZELEWSKI Jan</v>
      </c>
      <c r="AD75" s="140" t="str">
        <f t="shared" si="25"/>
        <v>STEC Julia</v>
      </c>
    </row>
    <row r="76" spans="28:30" x14ac:dyDescent="0.25">
      <c r="AB76" s="137" t="str">
        <f t="shared" si="26"/>
        <v>CHMURA Stanisław</v>
      </c>
      <c r="AD76" s="140" t="str">
        <f t="shared" si="25"/>
        <v>JAWORSKA Antonina</v>
      </c>
    </row>
    <row r="77" spans="28:30" x14ac:dyDescent="0.25">
      <c r="AB77" s="137" t="str">
        <f t="shared" si="26"/>
        <v>HORODEŃSKI Adam</v>
      </c>
      <c r="AD77" s="140" t="str">
        <f>Q23</f>
        <v>IWANEK Alicja</v>
      </c>
    </row>
    <row r="78" spans="28:30" x14ac:dyDescent="0.25">
      <c r="AB78" s="137" t="str">
        <f t="shared" si="26"/>
        <v>ZAGULSKI Igor</v>
      </c>
      <c r="AD78" s="140" t="str">
        <f t="shared" ref="AD78:AD94" si="27">Q24</f>
        <v>PODSKARBI Alicja</v>
      </c>
    </row>
    <row r="79" spans="28:30" x14ac:dyDescent="0.25">
      <c r="AB79" s="137" t="str">
        <f t="shared" si="26"/>
        <v>GRUSZKA Grzegorz</v>
      </c>
      <c r="AD79" s="140" t="str">
        <f t="shared" si="27"/>
        <v>WODZYŃSKA Maria</v>
      </c>
    </row>
    <row r="80" spans="28:30" x14ac:dyDescent="0.25">
      <c r="AB80" s="137" t="str">
        <f t="shared" si="26"/>
        <v>GĄSIENICA-ROJ Sebastian</v>
      </c>
      <c r="AD80" s="140" t="str">
        <f t="shared" si="27"/>
        <v>SZCZĘSNA Zofia</v>
      </c>
    </row>
    <row r="81" spans="28:30" x14ac:dyDescent="0.25">
      <c r="AB81" s="137">
        <f t="shared" si="26"/>
        <v>0</v>
      </c>
      <c r="AD81" s="140" t="str">
        <f t="shared" si="27"/>
        <v>ORŁOWSKA Michalina</v>
      </c>
    </row>
    <row r="82" spans="28:30" x14ac:dyDescent="0.25">
      <c r="AB82" s="137">
        <f t="shared" si="26"/>
        <v>0</v>
      </c>
      <c r="AD82" s="140" t="str">
        <f t="shared" si="27"/>
        <v>KAŁOWSKA Zofia</v>
      </c>
    </row>
    <row r="83" spans="28:30" x14ac:dyDescent="0.25">
      <c r="AB83" s="137">
        <f t="shared" si="26"/>
        <v>0</v>
      </c>
      <c r="AD83" s="140" t="str">
        <f t="shared" si="27"/>
        <v>PERZYŃSKA Anna</v>
      </c>
    </row>
    <row r="84" spans="28:30" x14ac:dyDescent="0.25">
      <c r="AB84" s="137">
        <f t="shared" si="26"/>
        <v>0</v>
      </c>
      <c r="AD84" s="140" t="str">
        <f t="shared" si="27"/>
        <v>DYLĄG Kornelia</v>
      </c>
    </row>
    <row r="85" spans="28:30" x14ac:dyDescent="0.25">
      <c r="AB85" s="137">
        <f t="shared" si="26"/>
        <v>0</v>
      </c>
      <c r="AD85" s="140" t="str">
        <f t="shared" si="27"/>
        <v>JASTRZĘBSKA Olga</v>
      </c>
    </row>
    <row r="86" spans="28:30" x14ac:dyDescent="0.25">
      <c r="AB86" s="137">
        <f t="shared" si="26"/>
        <v>0</v>
      </c>
      <c r="AD86" s="140" t="str">
        <f t="shared" si="27"/>
        <v>SYCHOWICZ Urszula</v>
      </c>
    </row>
    <row r="87" spans="28:30" x14ac:dyDescent="0.25">
      <c r="AB87" s="137">
        <f t="shared" si="26"/>
        <v>0</v>
      </c>
      <c r="AD87" s="140" t="str">
        <f t="shared" si="27"/>
        <v>BLUJ Bianka</v>
      </c>
    </row>
    <row r="88" spans="28:30" x14ac:dyDescent="0.25">
      <c r="AB88" s="137">
        <f t="shared" si="26"/>
        <v>0</v>
      </c>
      <c r="AD88" s="140" t="str">
        <f t="shared" si="27"/>
        <v>BANASIK Aleksandra</v>
      </c>
    </row>
    <row r="89" spans="28:30" x14ac:dyDescent="0.25">
      <c r="AB89" s="137">
        <f t="shared" si="26"/>
        <v>0</v>
      </c>
      <c r="AD89" s="140" t="str">
        <f t="shared" si="27"/>
        <v>LEWICKA Maja</v>
      </c>
    </row>
    <row r="90" spans="28:30" x14ac:dyDescent="0.25">
      <c r="AB90" s="137">
        <f t="shared" si="26"/>
        <v>0</v>
      </c>
      <c r="AD90" s="140" t="str">
        <f t="shared" si="27"/>
        <v>RUTKOWSKA Nina</v>
      </c>
    </row>
    <row r="91" spans="28:30" x14ac:dyDescent="0.25">
      <c r="AB91" s="137">
        <f t="shared" si="26"/>
        <v>0</v>
      </c>
      <c r="AD91" s="140" t="str">
        <f t="shared" si="27"/>
        <v>MICHALSKA Aleksandra</v>
      </c>
    </row>
    <row r="92" spans="28:30" x14ac:dyDescent="0.25">
      <c r="AB92" s="137" t="str">
        <f>S2</f>
        <v>JAKÓBCZYK Natan</v>
      </c>
      <c r="AD92" s="140" t="str">
        <f t="shared" si="27"/>
        <v>KUTA Natalia</v>
      </c>
    </row>
    <row r="93" spans="28:30" x14ac:dyDescent="0.25">
      <c r="AB93" s="137" t="str">
        <f t="shared" ref="AB93:AB109" si="28">S3</f>
        <v>CHMURA Stanisław</v>
      </c>
      <c r="AD93" s="140" t="str">
        <f t="shared" si="27"/>
        <v>STOJEK Gabriela</v>
      </c>
    </row>
    <row r="94" spans="28:30" x14ac:dyDescent="0.25">
      <c r="AB94" s="137" t="str">
        <f t="shared" si="28"/>
        <v>ZAGULSKI Igor</v>
      </c>
      <c r="AD94" s="140" t="str">
        <f t="shared" si="27"/>
        <v>LEWANDOWSKA Zuzanna</v>
      </c>
    </row>
    <row r="95" spans="28:30" x14ac:dyDescent="0.25">
      <c r="AB95" s="137" t="str">
        <f t="shared" si="28"/>
        <v>STUDNIAREK Szymon</v>
      </c>
      <c r="AD95" s="140" t="str">
        <f>S23</f>
        <v>IWANEK Alicja</v>
      </c>
    </row>
    <row r="96" spans="28:30" x14ac:dyDescent="0.25">
      <c r="AB96" s="137" t="str">
        <f t="shared" si="28"/>
        <v>GRUSZKA Grzegorz</v>
      </c>
      <c r="AD96" s="140" t="str">
        <f t="shared" ref="AD96:AD112" si="29">S24</f>
        <v>WODZYŃSKA Maria</v>
      </c>
    </row>
    <row r="97" spans="28:30" x14ac:dyDescent="0.25">
      <c r="AB97" s="137" t="str">
        <f t="shared" si="28"/>
        <v>GĄSIENICA-ROJ Sebastian</v>
      </c>
      <c r="AD97" s="140" t="str">
        <f t="shared" si="29"/>
        <v>PERZYŃSKA Anna</v>
      </c>
    </row>
    <row r="98" spans="28:30" x14ac:dyDescent="0.25">
      <c r="AB98" s="137">
        <f t="shared" si="28"/>
        <v>0</v>
      </c>
      <c r="AD98" s="140" t="str">
        <f t="shared" si="29"/>
        <v>KAŁOWSKA Zofia</v>
      </c>
    </row>
    <row r="99" spans="28:30" x14ac:dyDescent="0.25">
      <c r="AB99" s="137">
        <f t="shared" si="28"/>
        <v>0</v>
      </c>
      <c r="AD99" s="140" t="str">
        <f t="shared" si="29"/>
        <v>ORŁOWSKA Michalina</v>
      </c>
    </row>
    <row r="100" spans="28:30" x14ac:dyDescent="0.25">
      <c r="AB100" s="137">
        <f t="shared" si="28"/>
        <v>0</v>
      </c>
      <c r="AD100" s="140" t="str">
        <f t="shared" si="29"/>
        <v>BLUJ Bianka</v>
      </c>
    </row>
    <row r="101" spans="28:30" x14ac:dyDescent="0.25">
      <c r="AB101" s="137">
        <f t="shared" si="28"/>
        <v>0</v>
      </c>
      <c r="AD101" s="140" t="str">
        <f t="shared" si="29"/>
        <v>SYCHOWICZ Urszula</v>
      </c>
    </row>
    <row r="102" spans="28:30" x14ac:dyDescent="0.25">
      <c r="AB102" s="137">
        <f t="shared" si="28"/>
        <v>0</v>
      </c>
      <c r="AD102" s="140" t="str">
        <f t="shared" si="29"/>
        <v>LEWICKA Maja</v>
      </c>
    </row>
    <row r="103" spans="28:30" x14ac:dyDescent="0.25">
      <c r="AB103" s="137">
        <f t="shared" si="28"/>
        <v>0</v>
      </c>
      <c r="AD103" s="140" t="str">
        <f t="shared" si="29"/>
        <v>RUTKOWSKA Nina</v>
      </c>
    </row>
    <row r="104" spans="28:30" x14ac:dyDescent="0.25">
      <c r="AB104" s="137">
        <f t="shared" si="28"/>
        <v>0</v>
      </c>
      <c r="AD104" s="140" t="str">
        <f t="shared" si="29"/>
        <v>STOJEK Gabriela</v>
      </c>
    </row>
    <row r="105" spans="28:30" x14ac:dyDescent="0.25">
      <c r="AB105" s="137">
        <f t="shared" si="28"/>
        <v>0</v>
      </c>
      <c r="AD105" s="140" t="str">
        <f t="shared" si="29"/>
        <v>LEWANDOWSKA Zuzanna</v>
      </c>
    </row>
    <row r="106" spans="28:30" x14ac:dyDescent="0.25">
      <c r="AB106" s="137">
        <f t="shared" si="28"/>
        <v>0</v>
      </c>
      <c r="AD106" s="140" t="str">
        <f t="shared" si="29"/>
        <v>STEC Julia</v>
      </c>
    </row>
    <row r="107" spans="28:30" x14ac:dyDescent="0.25">
      <c r="AB107" s="137">
        <f t="shared" si="28"/>
        <v>0</v>
      </c>
      <c r="AD107" s="140" t="str">
        <f t="shared" si="29"/>
        <v>SKŁADOWSKA Julia</v>
      </c>
    </row>
    <row r="108" spans="28:30" x14ac:dyDescent="0.25">
      <c r="AB108" s="137">
        <f t="shared" si="28"/>
        <v>0</v>
      </c>
      <c r="AD108" s="140" t="str">
        <f t="shared" si="29"/>
        <v>BŁASZCZYK Maja</v>
      </c>
    </row>
    <row r="109" spans="28:30" x14ac:dyDescent="0.25">
      <c r="AB109" s="137">
        <f t="shared" si="28"/>
        <v>0</v>
      </c>
      <c r="AD109" s="140" t="str">
        <f t="shared" si="29"/>
        <v>JASTRZĘBSKA Olga</v>
      </c>
    </row>
    <row r="110" spans="28:30" x14ac:dyDescent="0.25">
      <c r="AB110" s="137" t="str">
        <f t="shared" ref="AB110:AB127" si="30">U2</f>
        <v>LEGĘNCKI Wiktor</v>
      </c>
      <c r="AD110" s="140" t="str">
        <f t="shared" si="29"/>
        <v>GAWLAK Maria</v>
      </c>
    </row>
    <row r="111" spans="28:30" x14ac:dyDescent="0.25">
      <c r="AB111" s="137" t="str">
        <f t="shared" si="30"/>
        <v>JAKÓBCZYK Natan</v>
      </c>
      <c r="AD111" s="140">
        <f t="shared" si="29"/>
        <v>0</v>
      </c>
    </row>
    <row r="112" spans="28:30" x14ac:dyDescent="0.25">
      <c r="AB112" s="137" t="str">
        <f t="shared" si="30"/>
        <v>MODZELEWSKI Jan</v>
      </c>
      <c r="AD112" s="140">
        <f t="shared" si="29"/>
        <v>0</v>
      </c>
    </row>
    <row r="113" spans="28:30" x14ac:dyDescent="0.25">
      <c r="AB113" s="137" t="str">
        <f t="shared" si="30"/>
        <v>MILEWSKI Mikołaj</v>
      </c>
      <c r="AD113" s="140" t="str">
        <f>U23</f>
        <v>IWANEK Alicja</v>
      </c>
    </row>
    <row r="114" spans="28:30" x14ac:dyDescent="0.25">
      <c r="AB114" s="137" t="str">
        <f t="shared" si="30"/>
        <v>BYLINKA Mateusz</v>
      </c>
      <c r="AD114" s="140" t="str">
        <f t="shared" ref="AD114:AD130" si="31">U24</f>
        <v>SOCHA Magdalena</v>
      </c>
    </row>
    <row r="115" spans="28:30" x14ac:dyDescent="0.25">
      <c r="AB115" s="137" t="str">
        <f t="shared" si="30"/>
        <v>KLIMCZAK Maciej</v>
      </c>
      <c r="AD115" s="140" t="str">
        <f t="shared" si="31"/>
        <v>DYDEK Oliwia</v>
      </c>
    </row>
    <row r="116" spans="28:30" x14ac:dyDescent="0.25">
      <c r="AB116" s="137" t="str">
        <f t="shared" si="30"/>
        <v>HORODEŃSKI Adam</v>
      </c>
      <c r="AD116" s="140" t="str">
        <f t="shared" si="31"/>
        <v>FUŁAWKA Nela</v>
      </c>
    </row>
    <row r="117" spans="28:30" x14ac:dyDescent="0.25">
      <c r="AB117" s="137" t="str">
        <f t="shared" si="30"/>
        <v>CHMURA Stanisław</v>
      </c>
      <c r="AD117" s="140" t="str">
        <f t="shared" si="31"/>
        <v>WODZYŃSKA Maria</v>
      </c>
    </row>
    <row r="118" spans="28:30" x14ac:dyDescent="0.25">
      <c r="AB118" s="137" t="str">
        <f t="shared" si="30"/>
        <v>WIKTOROWICZ Piotr</v>
      </c>
      <c r="AD118" s="140" t="str">
        <f t="shared" si="31"/>
        <v>PERZYŃSKA Anna</v>
      </c>
    </row>
    <row r="119" spans="28:30" x14ac:dyDescent="0.25">
      <c r="AB119" s="137" t="str">
        <f t="shared" si="30"/>
        <v>GĄSIOR Filip</v>
      </c>
      <c r="AD119" s="140" t="str">
        <f t="shared" si="31"/>
        <v>MACHNICKA Małgorzata</v>
      </c>
    </row>
    <row r="120" spans="28:30" x14ac:dyDescent="0.25">
      <c r="AB120" s="137" t="str">
        <f t="shared" si="30"/>
        <v>ZAGULSKI Igor</v>
      </c>
      <c r="AD120" s="140" t="str">
        <f t="shared" si="31"/>
        <v>PODSKARBI Alicja</v>
      </c>
    </row>
    <row r="121" spans="28:30" x14ac:dyDescent="0.25">
      <c r="AB121" s="137" t="str">
        <f t="shared" si="30"/>
        <v>WARDA Tymoteusz</v>
      </c>
      <c r="AD121" s="140" t="str">
        <f t="shared" si="31"/>
        <v>KAŁOWSKA Zofia</v>
      </c>
    </row>
    <row r="122" spans="28:30" x14ac:dyDescent="0.25">
      <c r="AB122" s="137" t="str">
        <f t="shared" si="30"/>
        <v>STEPANIUK Jaroslaw</v>
      </c>
      <c r="AD122" s="140" t="str">
        <f t="shared" si="31"/>
        <v>SZCZĘSNA Zofia</v>
      </c>
    </row>
    <row r="123" spans="28:30" x14ac:dyDescent="0.25">
      <c r="AB123" s="137" t="str">
        <f t="shared" si="30"/>
        <v>MIERZWA Szymon</v>
      </c>
      <c r="AD123" s="140" t="str">
        <f t="shared" si="31"/>
        <v>ORŁOWSKA Michalina</v>
      </c>
    </row>
    <row r="124" spans="28:30" x14ac:dyDescent="0.25">
      <c r="AB124" s="137" t="str">
        <f t="shared" si="30"/>
        <v>BARTOSIK Szymon</v>
      </c>
      <c r="AD124" s="140" t="str">
        <f t="shared" si="31"/>
        <v>JASIŃSKA Lena</v>
      </c>
    </row>
    <row r="125" spans="28:30" x14ac:dyDescent="0.25">
      <c r="AB125" s="137" t="str">
        <f t="shared" si="30"/>
        <v>STUDNIAREK Szymon</v>
      </c>
      <c r="AD125" s="140" t="str">
        <f t="shared" si="31"/>
        <v>POLAK Roksana</v>
      </c>
    </row>
    <row r="126" spans="28:30" x14ac:dyDescent="0.25">
      <c r="AB126" s="137" t="str">
        <f t="shared" si="30"/>
        <v>MOTAŁA Marek</v>
      </c>
      <c r="AD126" s="140" t="str">
        <f t="shared" si="31"/>
        <v>KACZOR Natasza</v>
      </c>
    </row>
    <row r="127" spans="28:30" x14ac:dyDescent="0.25">
      <c r="AB127" s="137" t="str">
        <f t="shared" si="30"/>
        <v>GRUSZKA Grzegorz</v>
      </c>
      <c r="AD127" s="140" t="str">
        <f t="shared" si="31"/>
        <v>SWARBUŁA Maja</v>
      </c>
    </row>
    <row r="128" spans="28:30" x14ac:dyDescent="0.25">
      <c r="AB128" s="137" t="str">
        <f t="shared" ref="AB128:AB145" si="32">W2</f>
        <v>LEGĘNCKI Wiktor</v>
      </c>
      <c r="AD128" s="140" t="str">
        <f t="shared" si="31"/>
        <v>WAWNIKIEWICZ Ada</v>
      </c>
    </row>
    <row r="129" spans="28:30" x14ac:dyDescent="0.25">
      <c r="AB129" s="137" t="str">
        <f t="shared" si="32"/>
        <v>JAKÓBCZYK Natan</v>
      </c>
      <c r="AD129" s="140" t="str">
        <f t="shared" si="31"/>
        <v>DYLĄG Kornelia</v>
      </c>
    </row>
    <row r="130" spans="28:30" x14ac:dyDescent="0.25">
      <c r="AB130" s="137" t="str">
        <f t="shared" si="32"/>
        <v>MILEWSKI Mikołaj</v>
      </c>
      <c r="AD130" s="140" t="str">
        <f t="shared" si="31"/>
        <v>BLUJ Bianka</v>
      </c>
    </row>
    <row r="131" spans="28:30" x14ac:dyDescent="0.25">
      <c r="AB131" s="137" t="str">
        <f t="shared" si="32"/>
        <v>BYLINKA Mateusz</v>
      </c>
      <c r="AD131" s="140" t="str">
        <f t="shared" ref="AD131:AD148" si="33">W23</f>
        <v>IWANEK Alicja</v>
      </c>
    </row>
    <row r="132" spans="28:30" x14ac:dyDescent="0.25">
      <c r="AB132" s="137" t="str">
        <f t="shared" si="32"/>
        <v>CHMURA Stanisław</v>
      </c>
      <c r="AD132" s="140" t="str">
        <f t="shared" si="33"/>
        <v>DYDEK Oliwia</v>
      </c>
    </row>
    <row r="133" spans="28:30" x14ac:dyDescent="0.25">
      <c r="AB133" s="137" t="str">
        <f t="shared" si="32"/>
        <v>WIKTOROWICZ Piotr</v>
      </c>
      <c r="AD133" s="140" t="str">
        <f t="shared" si="33"/>
        <v>SOCHA Magdalena</v>
      </c>
    </row>
    <row r="134" spans="28:30" x14ac:dyDescent="0.25">
      <c r="AB134" s="137" t="str">
        <f t="shared" si="32"/>
        <v>HORODEŃSKI Adam</v>
      </c>
      <c r="AD134" s="140" t="str">
        <f t="shared" si="33"/>
        <v>WODZYŃSKA Maria</v>
      </c>
    </row>
    <row r="135" spans="28:30" x14ac:dyDescent="0.25">
      <c r="AB135" s="137" t="str">
        <f t="shared" si="32"/>
        <v>GĄSIOR Filip</v>
      </c>
      <c r="AD135" s="140" t="str">
        <f t="shared" si="33"/>
        <v>FUŁAWKA Nela</v>
      </c>
    </row>
    <row r="136" spans="28:30" x14ac:dyDescent="0.25">
      <c r="AB136" s="137" t="str">
        <f t="shared" si="32"/>
        <v>KLIMCZAK Maciej</v>
      </c>
      <c r="AD136" s="140" t="str">
        <f t="shared" si="33"/>
        <v>PERZYŃSKA Anna</v>
      </c>
    </row>
    <row r="137" spans="28:30" x14ac:dyDescent="0.25">
      <c r="AB137" s="137" t="str">
        <f t="shared" si="32"/>
        <v>ŻYTKO Michał</v>
      </c>
      <c r="AD137" s="140" t="str">
        <f t="shared" si="33"/>
        <v>KAŁOWSKA Zofia</v>
      </c>
    </row>
    <row r="138" spans="28:30" x14ac:dyDescent="0.25">
      <c r="AB138" s="137" t="str">
        <f t="shared" si="32"/>
        <v>ZAGULSKI Igor</v>
      </c>
      <c r="AD138" s="140" t="str">
        <f t="shared" si="33"/>
        <v>ORŁOWSKA Michalina</v>
      </c>
    </row>
    <row r="139" spans="28:30" x14ac:dyDescent="0.25">
      <c r="AB139" s="137" t="str">
        <f t="shared" si="32"/>
        <v>STEPANIUK Jaroslaw</v>
      </c>
      <c r="AD139" s="140" t="str">
        <f t="shared" si="33"/>
        <v>JASIŃSKA Lena</v>
      </c>
    </row>
    <row r="140" spans="28:30" x14ac:dyDescent="0.25">
      <c r="AB140" s="137" t="str">
        <f t="shared" si="32"/>
        <v>WARDA Tymoteusz</v>
      </c>
      <c r="AD140" s="140" t="str">
        <f t="shared" si="33"/>
        <v>SZCZĘSNA Zofia</v>
      </c>
    </row>
    <row r="141" spans="28:30" x14ac:dyDescent="0.25">
      <c r="AB141" s="137" t="str">
        <f t="shared" si="32"/>
        <v>BARTOSIK Szymon</v>
      </c>
      <c r="AD141" s="140" t="str">
        <f t="shared" si="33"/>
        <v>WAWNIKIEWICZ Ada</v>
      </c>
    </row>
    <row r="142" spans="28:30" x14ac:dyDescent="0.25">
      <c r="AB142" s="137" t="str">
        <f t="shared" si="32"/>
        <v>GRUSZKA Grzegorz</v>
      </c>
      <c r="AD142" s="140" t="str">
        <f t="shared" si="33"/>
        <v>KACZOR Natasza</v>
      </c>
    </row>
    <row r="143" spans="28:30" x14ac:dyDescent="0.25">
      <c r="AB143" s="137" t="str">
        <f t="shared" si="32"/>
        <v>MOTAŁA Marek</v>
      </c>
      <c r="AD143" s="140" t="str">
        <f t="shared" si="33"/>
        <v>POLAK Roksana</v>
      </c>
    </row>
    <row r="144" spans="28:30" x14ac:dyDescent="0.25">
      <c r="AB144" s="137" t="str">
        <f t="shared" si="32"/>
        <v>HOTAŁA Szymon</v>
      </c>
      <c r="AD144" s="140" t="str">
        <f t="shared" si="33"/>
        <v>SWARBUŁA Maja</v>
      </c>
    </row>
    <row r="145" spans="28:30" x14ac:dyDescent="0.25">
      <c r="AB145" s="137" t="str">
        <f t="shared" si="32"/>
        <v>STUDNIAREK Szymon</v>
      </c>
      <c r="AD145" s="140" t="str">
        <f t="shared" si="33"/>
        <v>DYLĄG Kornelia</v>
      </c>
    </row>
    <row r="146" spans="28:30" x14ac:dyDescent="0.25">
      <c r="AB146" s="137" t="str">
        <f t="shared" ref="AB146:AB163" si="34">Y2</f>
        <v>LEGĘNCKI Wiktor</v>
      </c>
      <c r="AD146" s="140" t="str">
        <f t="shared" si="33"/>
        <v>JASTRZĘBSKA Olga</v>
      </c>
    </row>
    <row r="147" spans="28:30" x14ac:dyDescent="0.25">
      <c r="AB147" s="137" t="str">
        <f t="shared" si="34"/>
        <v>BYLINKA Mateusz</v>
      </c>
      <c r="AD147" s="140" t="str">
        <f t="shared" si="33"/>
        <v>NOWACKA Anna</v>
      </c>
    </row>
    <row r="148" spans="28:30" x14ac:dyDescent="0.25">
      <c r="AB148" s="137" t="str">
        <f t="shared" si="34"/>
        <v>WIKTOROWICZ Piotr</v>
      </c>
      <c r="AD148" s="140" t="str">
        <f t="shared" si="33"/>
        <v>OSTROWSKA Maja</v>
      </c>
    </row>
    <row r="149" spans="28:30" x14ac:dyDescent="0.25">
      <c r="AB149" s="137" t="str">
        <f t="shared" si="34"/>
        <v>GĄSIOR Filip</v>
      </c>
      <c r="AD149" s="140" t="str">
        <f t="shared" ref="AD149:AD166" si="35">Y23</f>
        <v>IWANEK Alicja</v>
      </c>
    </row>
    <row r="150" spans="28:30" x14ac:dyDescent="0.25">
      <c r="AB150" s="137" t="str">
        <f t="shared" si="34"/>
        <v>ZAGULSKI Igor</v>
      </c>
      <c r="AD150" s="140" t="str">
        <f t="shared" si="35"/>
        <v>SOCHA Magdalena</v>
      </c>
    </row>
    <row r="151" spans="28:30" x14ac:dyDescent="0.25">
      <c r="AB151" s="137" t="str">
        <f t="shared" si="34"/>
        <v>ŻYTKO Michał</v>
      </c>
      <c r="AD151" s="140" t="str">
        <f t="shared" si="35"/>
        <v>WODZYŃSKA Maria</v>
      </c>
    </row>
    <row r="152" spans="28:30" x14ac:dyDescent="0.25">
      <c r="AB152" s="137" t="str">
        <f t="shared" si="34"/>
        <v>KLIMCZAK Maciej</v>
      </c>
      <c r="AD152" s="140" t="str">
        <f t="shared" si="35"/>
        <v>DYDEK Oliwia</v>
      </c>
    </row>
    <row r="153" spans="28:30" x14ac:dyDescent="0.25">
      <c r="AB153" s="137" t="str">
        <f t="shared" si="34"/>
        <v>WARDA Tymoteusz</v>
      </c>
      <c r="AD153" s="140" t="str">
        <f t="shared" si="35"/>
        <v>PERZYŃSKA Anna</v>
      </c>
    </row>
    <row r="154" spans="28:30" x14ac:dyDescent="0.25">
      <c r="AB154" s="137" t="str">
        <f t="shared" si="34"/>
        <v>STEPANIUK Jaroslaw</v>
      </c>
      <c r="AD154" s="140" t="str">
        <f t="shared" si="35"/>
        <v>JASIŃSKA Lena</v>
      </c>
    </row>
    <row r="155" spans="28:30" x14ac:dyDescent="0.25">
      <c r="AB155" s="137" t="str">
        <f t="shared" si="34"/>
        <v>GRUSZKA Grzegorz</v>
      </c>
      <c r="AD155" s="140" t="str">
        <f t="shared" si="35"/>
        <v>MACHNICKA Małgorzata</v>
      </c>
    </row>
    <row r="156" spans="28:30" x14ac:dyDescent="0.25">
      <c r="AB156" s="137" t="str">
        <f t="shared" si="34"/>
        <v>STUDNIAREK Szymon</v>
      </c>
      <c r="AD156" s="140" t="str">
        <f t="shared" si="35"/>
        <v>KAŁOWSKA Zofia</v>
      </c>
    </row>
    <row r="157" spans="28:30" x14ac:dyDescent="0.25">
      <c r="AB157" s="137" t="str">
        <f t="shared" si="34"/>
        <v>GĄSIENICA-ROJ Sebastian</v>
      </c>
      <c r="AD157" s="140" t="str">
        <f t="shared" si="35"/>
        <v>ORŁOWSKA Michalina</v>
      </c>
    </row>
    <row r="158" spans="28:30" x14ac:dyDescent="0.25">
      <c r="AB158" s="137" t="str">
        <f t="shared" si="34"/>
        <v>KAZIMIEROWICZ Jakub</v>
      </c>
      <c r="AD158" s="140" t="str">
        <f t="shared" si="35"/>
        <v>FUŁAWKA Nela</v>
      </c>
    </row>
    <row r="159" spans="28:30" x14ac:dyDescent="0.25">
      <c r="AB159" s="137" t="str">
        <f t="shared" si="34"/>
        <v>MACIASZCZYK Adrian</v>
      </c>
      <c r="AD159" s="140" t="str">
        <f t="shared" si="35"/>
        <v>POLAK Roksana</v>
      </c>
    </row>
    <row r="160" spans="28:30" x14ac:dyDescent="0.25">
      <c r="AB160" s="137">
        <f t="shared" si="34"/>
        <v>0</v>
      </c>
      <c r="AD160" s="140" t="str">
        <f t="shared" si="35"/>
        <v>SWARBUŁA Maja</v>
      </c>
    </row>
    <row r="161" spans="28:30" x14ac:dyDescent="0.25">
      <c r="AB161" s="137">
        <f t="shared" si="34"/>
        <v>0</v>
      </c>
      <c r="AD161" s="140" t="str">
        <f t="shared" si="35"/>
        <v>WAWNIKIEWICZ Ada</v>
      </c>
    </row>
    <row r="162" spans="28:30" x14ac:dyDescent="0.25">
      <c r="AB162" s="137">
        <f t="shared" si="34"/>
        <v>0</v>
      </c>
      <c r="AD162" s="140" t="str">
        <f t="shared" si="35"/>
        <v>SYCHOWICZ Urszula</v>
      </c>
    </row>
    <row r="163" spans="28:30" x14ac:dyDescent="0.25">
      <c r="AB163" s="137">
        <f t="shared" si="34"/>
        <v>0</v>
      </c>
      <c r="AD163" s="140" t="str">
        <f t="shared" si="35"/>
        <v>DYLĄG Kornelia</v>
      </c>
    </row>
    <row r="164" spans="28:30" x14ac:dyDescent="0.25">
      <c r="AD164" s="140" t="str">
        <f t="shared" si="35"/>
        <v>JASTRZĘBSKA Olga</v>
      </c>
    </row>
    <row r="165" spans="28:30" x14ac:dyDescent="0.25">
      <c r="AD165" s="140" t="str">
        <f t="shared" si="35"/>
        <v>MARCINKOWSKA Lilla</v>
      </c>
    </row>
    <row r="166" spans="28:30" x14ac:dyDescent="0.25">
      <c r="AD166" s="140" t="str">
        <f t="shared" si="35"/>
        <v>STRZYŻ Liliana</v>
      </c>
    </row>
  </sheetData>
  <mergeCells count="19">
    <mergeCell ref="O1:P1"/>
    <mergeCell ref="Q1:R1"/>
    <mergeCell ref="S1:T1"/>
    <mergeCell ref="U1:V1"/>
    <mergeCell ref="D1:E1"/>
    <mergeCell ref="I1:J1"/>
    <mergeCell ref="K1:L1"/>
    <mergeCell ref="M1:N1"/>
    <mergeCell ref="S22:T22"/>
    <mergeCell ref="U22:V22"/>
    <mergeCell ref="W22:X22"/>
    <mergeCell ref="Y22:Z22"/>
    <mergeCell ref="W1:X1"/>
    <mergeCell ref="Y1:Z1"/>
    <mergeCell ref="I22:J22"/>
    <mergeCell ref="K22:L22"/>
    <mergeCell ref="M22:N22"/>
    <mergeCell ref="O22:P22"/>
    <mergeCell ref="Q22:R22"/>
  </mergeCells>
  <phoneticPr fontId="5" type="noConversion"/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4DD54D-619F-49EC-BA3B-790A4F61AC3E}">
  <sheetPr codeName="Arkusz28"/>
  <dimension ref="A1:AJ166"/>
  <sheetViews>
    <sheetView topLeftCell="I7" workbookViewId="0">
      <selection activeCell="Z2" sqref="Z2:Z15"/>
    </sheetView>
  </sheetViews>
  <sheetFormatPr defaultRowHeight="15" x14ac:dyDescent="0.25"/>
  <cols>
    <col min="4" max="4" width="15.85546875" customWidth="1"/>
    <col min="5" max="5" width="11.7109375" customWidth="1"/>
    <col min="6" max="6" width="19.42578125" customWidth="1"/>
    <col min="7" max="7" width="10.140625" bestFit="1" customWidth="1"/>
    <col min="8" max="8" width="4.42578125" customWidth="1"/>
    <col min="9" max="10" width="11.28515625" customWidth="1"/>
    <col min="28" max="29" width="20.7109375" bestFit="1" customWidth="1"/>
    <col min="30" max="31" width="22.5703125" bestFit="1" customWidth="1"/>
    <col min="34" max="34" width="17.42578125" customWidth="1"/>
  </cols>
  <sheetData>
    <row r="1" spans="1:36" x14ac:dyDescent="0.25">
      <c r="A1" s="129">
        <v>20</v>
      </c>
      <c r="D1" s="227" t="s">
        <v>1386</v>
      </c>
      <c r="E1" s="227"/>
      <c r="F1" s="120"/>
      <c r="G1" s="133" t="s">
        <v>769</v>
      </c>
      <c r="I1" s="226" t="s">
        <v>1377</v>
      </c>
      <c r="J1" s="226"/>
      <c r="K1" s="226" t="s">
        <v>1378</v>
      </c>
      <c r="L1" s="226"/>
      <c r="M1" s="226" t="s">
        <v>1379</v>
      </c>
      <c r="N1" s="226"/>
      <c r="O1" s="226" t="s">
        <v>1380</v>
      </c>
      <c r="P1" s="226"/>
      <c r="Q1" s="226" t="s">
        <v>1381</v>
      </c>
      <c r="R1" s="226"/>
      <c r="S1" s="226" t="s">
        <v>1382</v>
      </c>
      <c r="T1" s="226"/>
      <c r="U1" s="226" t="s">
        <v>1383</v>
      </c>
      <c r="V1" s="226"/>
      <c r="W1" s="226" t="s">
        <v>1384</v>
      </c>
      <c r="X1" s="226"/>
      <c r="Y1" s="226" t="s">
        <v>1385</v>
      </c>
      <c r="Z1" s="226"/>
      <c r="AB1" s="139" t="s">
        <v>1434</v>
      </c>
      <c r="AC1" t="s">
        <v>1435</v>
      </c>
      <c r="AD1" s="139" t="s">
        <v>1436</v>
      </c>
      <c r="AE1" t="s">
        <v>1435</v>
      </c>
      <c r="AH1" t="s">
        <v>1435</v>
      </c>
      <c r="AJ1" t="s">
        <v>1435</v>
      </c>
    </row>
    <row r="2" spans="1:36" x14ac:dyDescent="0.25">
      <c r="A2" s="129">
        <v>18</v>
      </c>
      <c r="D2" s="137"/>
      <c r="E2" s="137"/>
      <c r="F2" t="str">
        <f>_xlfn.TEXTJOIN(" ",1,D2,E2)</f>
        <v/>
      </c>
      <c r="I2" s="138" t="s">
        <v>1846</v>
      </c>
      <c r="J2" s="132">
        <f>IF(COUNTA(I$2:I$19)&gt;8,$A1,$A1/2)</f>
        <v>20</v>
      </c>
      <c r="K2" s="121" t="s">
        <v>1843</v>
      </c>
      <c r="L2" s="121">
        <f t="shared" ref="L2:L19" si="0">IF(COUNTA(K$2:K$19)&gt;8,$A1,$A1/2)</f>
        <v>20</v>
      </c>
      <c r="M2" s="122" t="s">
        <v>1508</v>
      </c>
      <c r="N2" s="122">
        <f t="shared" ref="N2:N19" si="1">IF(COUNTA(M$2:M$19)&gt;8,$A1,$A1/2)</f>
        <v>10</v>
      </c>
      <c r="O2" s="123" t="s">
        <v>1857</v>
      </c>
      <c r="P2" s="123">
        <f t="shared" ref="P2:P19" si="2">IF(COUNTA(O$2:O$19)&gt;8,$A1,$A1/2)</f>
        <v>20</v>
      </c>
      <c r="Q2" s="124" t="s">
        <v>1843</v>
      </c>
      <c r="R2" s="124">
        <f t="shared" ref="R2:R19" si="3">IF(COUNTA(Q$2:Q$19)&gt;8,$A1,$A1/2)</f>
        <v>20</v>
      </c>
      <c r="S2" s="125"/>
      <c r="T2" s="125">
        <f t="shared" ref="T2:T19" si="4">IF(COUNTA(S$2:S$19)&gt;8,$A1,$A1/2)</f>
        <v>10</v>
      </c>
      <c r="U2" s="126"/>
      <c r="V2" s="126">
        <f t="shared" ref="V2:V19" si="5">IF(COUNTA(U$2:U$19)&gt;8,$A1,$A1/2)</f>
        <v>10</v>
      </c>
      <c r="W2" s="127"/>
      <c r="X2" s="127">
        <f t="shared" ref="X2:X19" si="6">IF(COUNTA(W$2:W$19)&gt;8,$A1,$A1/2)</f>
        <v>10</v>
      </c>
      <c r="Y2" s="128"/>
      <c r="Z2" s="128">
        <f t="shared" ref="Z2:Z19" si="7">IF(COUNTA(Y$2:Y$19)&gt;8,$A1,$A1/2)</f>
        <v>10</v>
      </c>
      <c r="AB2" s="137" t="str">
        <f>I2</f>
        <v>HORODEŃSKI Adam</v>
      </c>
      <c r="AC2" t="str">
        <f>AB2</f>
        <v>HORODEŃSKI Adam</v>
      </c>
      <c r="AH2" t="str" cm="1">
        <f t="array" ref="AH2:AH29">_xlfn.UNIQUE(AB2:AB163)</f>
        <v>HORODEŃSKI Adam</v>
      </c>
      <c r="AJ2" t="str" cm="1">
        <f t="array" ref="AJ2:AJ44">_xlfn.UNIQUE(AD5:AD166)</f>
        <v>DYDEK Oliwia</v>
      </c>
    </row>
    <row r="3" spans="1:36" x14ac:dyDescent="0.25">
      <c r="A3" s="129">
        <v>16</v>
      </c>
      <c r="D3" s="137"/>
      <c r="E3" s="137"/>
      <c r="F3" t="str">
        <f t="shared" ref="F3:F19" si="8">_xlfn.TEXTJOIN(" ",1,D3,E3)</f>
        <v/>
      </c>
      <c r="I3" s="138" t="s">
        <v>1847</v>
      </c>
      <c r="J3" s="132">
        <f t="shared" ref="J3:J19" si="9">IF(COUNTA(I$2:I$19)&gt;8,$A2,$A2/2)</f>
        <v>18</v>
      </c>
      <c r="K3" s="121" t="s">
        <v>1846</v>
      </c>
      <c r="L3" s="121">
        <f t="shared" si="0"/>
        <v>18</v>
      </c>
      <c r="M3" s="122" t="s">
        <v>1847</v>
      </c>
      <c r="N3" s="122">
        <f t="shared" si="1"/>
        <v>9</v>
      </c>
      <c r="O3" s="123" t="s">
        <v>1846</v>
      </c>
      <c r="P3" s="123">
        <f t="shared" si="2"/>
        <v>18</v>
      </c>
      <c r="Q3" s="124" t="s">
        <v>1496</v>
      </c>
      <c r="R3" s="124">
        <f t="shared" si="3"/>
        <v>18</v>
      </c>
      <c r="S3" s="125"/>
      <c r="T3" s="125">
        <f t="shared" si="4"/>
        <v>9</v>
      </c>
      <c r="U3" s="126"/>
      <c r="V3" s="126">
        <f t="shared" si="5"/>
        <v>9</v>
      </c>
      <c r="W3" s="127"/>
      <c r="X3" s="127">
        <f t="shared" si="6"/>
        <v>9</v>
      </c>
      <c r="Y3" s="128"/>
      <c r="Z3" s="128">
        <f t="shared" si="7"/>
        <v>9</v>
      </c>
      <c r="AB3" s="137" t="str">
        <f t="shared" ref="AB3:AB19" si="10">I3</f>
        <v>CHMURA Stanisław</v>
      </c>
      <c r="AC3" t="str">
        <f t="shared" ref="AC3:AC66" si="11">AB3</f>
        <v>CHMURA Stanisław</v>
      </c>
      <c r="AH3" t="str">
        <v>CHMURA Stanisław</v>
      </c>
      <c r="AJ3" t="str">
        <v>FUŁAWKA Nela</v>
      </c>
    </row>
    <row r="4" spans="1:36" x14ac:dyDescent="0.25">
      <c r="A4" s="129">
        <v>15</v>
      </c>
      <c r="D4" s="137"/>
      <c r="E4" s="137"/>
      <c r="F4" t="str">
        <f t="shared" si="8"/>
        <v/>
      </c>
      <c r="I4" s="138" t="s">
        <v>1869</v>
      </c>
      <c r="J4" s="132">
        <f t="shared" si="9"/>
        <v>16</v>
      </c>
      <c r="K4" s="121" t="s">
        <v>1844</v>
      </c>
      <c r="L4" s="121">
        <f t="shared" si="0"/>
        <v>16</v>
      </c>
      <c r="M4" s="122" t="s">
        <v>1846</v>
      </c>
      <c r="N4" s="122">
        <f t="shared" si="1"/>
        <v>8</v>
      </c>
      <c r="O4" s="123" t="s">
        <v>1856</v>
      </c>
      <c r="P4" s="123">
        <f t="shared" si="2"/>
        <v>16</v>
      </c>
      <c r="Q4" s="124" t="s">
        <v>1847</v>
      </c>
      <c r="R4" s="124">
        <f t="shared" si="3"/>
        <v>16</v>
      </c>
      <c r="S4" s="125"/>
      <c r="T4" s="125">
        <f t="shared" si="4"/>
        <v>8</v>
      </c>
      <c r="U4" s="126"/>
      <c r="V4" s="126">
        <f t="shared" si="5"/>
        <v>8</v>
      </c>
      <c r="W4" s="127"/>
      <c r="X4" s="127">
        <f t="shared" si="6"/>
        <v>8</v>
      </c>
      <c r="Y4" s="128"/>
      <c r="Z4" s="128">
        <f t="shared" si="7"/>
        <v>8</v>
      </c>
      <c r="AB4" s="137" t="str">
        <f t="shared" si="10"/>
        <v>PALUCH Maciej</v>
      </c>
      <c r="AC4" t="str">
        <f t="shared" si="11"/>
        <v>PALUCH Maciej</v>
      </c>
      <c r="AH4" t="str">
        <v>PALUCH Maciej</v>
      </c>
      <c r="AJ4" t="str">
        <v>KOBUS Agata</v>
      </c>
    </row>
    <row r="5" spans="1:36" x14ac:dyDescent="0.25">
      <c r="A5" s="129">
        <v>14</v>
      </c>
      <c r="D5" s="137"/>
      <c r="E5" s="137"/>
      <c r="F5" t="str">
        <f t="shared" si="8"/>
        <v/>
      </c>
      <c r="I5" s="138" t="s">
        <v>1845</v>
      </c>
      <c r="J5" s="132">
        <f t="shared" si="9"/>
        <v>15</v>
      </c>
      <c r="K5" s="121" t="s">
        <v>1500</v>
      </c>
      <c r="L5" s="121">
        <f t="shared" si="0"/>
        <v>15</v>
      </c>
      <c r="M5" s="122" t="s">
        <v>1857</v>
      </c>
      <c r="N5" s="122">
        <f t="shared" si="1"/>
        <v>7.5</v>
      </c>
      <c r="O5" s="123" t="s">
        <v>1844</v>
      </c>
      <c r="P5" s="123">
        <f t="shared" si="2"/>
        <v>15</v>
      </c>
      <c r="Q5" s="124" t="s">
        <v>1500</v>
      </c>
      <c r="R5" s="124">
        <f t="shared" si="3"/>
        <v>15</v>
      </c>
      <c r="S5" s="125"/>
      <c r="T5" s="125">
        <f t="shared" si="4"/>
        <v>7.5</v>
      </c>
      <c r="U5" s="126"/>
      <c r="V5" s="126">
        <f t="shared" si="5"/>
        <v>7.5</v>
      </c>
      <c r="W5" s="127"/>
      <c r="X5" s="127">
        <f t="shared" si="6"/>
        <v>7.5</v>
      </c>
      <c r="Y5" s="128"/>
      <c r="Z5" s="128">
        <f t="shared" si="7"/>
        <v>7.5</v>
      </c>
      <c r="AB5" s="137" t="str">
        <f t="shared" si="10"/>
        <v>KLIMCZAK Maciej</v>
      </c>
      <c r="AC5" t="str">
        <f t="shared" si="11"/>
        <v>KLIMCZAK Maciej</v>
      </c>
      <c r="AD5" s="140" t="str">
        <f>I23</f>
        <v>DYDEK Oliwia</v>
      </c>
      <c r="AE5" t="str">
        <f>AD5</f>
        <v>DYDEK Oliwia</v>
      </c>
      <c r="AH5" t="str">
        <v>KLIMCZAK Maciej</v>
      </c>
      <c r="AJ5" t="str">
        <v>MACHNICKA Małgorzata</v>
      </c>
    </row>
    <row r="6" spans="1:36" x14ac:dyDescent="0.25">
      <c r="A6" s="129">
        <v>13</v>
      </c>
      <c r="D6" s="137"/>
      <c r="E6" s="137"/>
      <c r="F6" t="str">
        <f t="shared" si="8"/>
        <v/>
      </c>
      <c r="I6" s="138" t="s">
        <v>1844</v>
      </c>
      <c r="J6" s="132">
        <f t="shared" si="9"/>
        <v>14</v>
      </c>
      <c r="K6" s="121" t="s">
        <v>1845</v>
      </c>
      <c r="L6" s="121">
        <f t="shared" si="0"/>
        <v>14</v>
      </c>
      <c r="M6" s="122" t="s">
        <v>1848</v>
      </c>
      <c r="N6" s="122">
        <f t="shared" si="1"/>
        <v>7</v>
      </c>
      <c r="O6" s="123" t="s">
        <v>1855</v>
      </c>
      <c r="P6" s="123">
        <f t="shared" si="2"/>
        <v>14</v>
      </c>
      <c r="Q6" s="124" t="s">
        <v>1856</v>
      </c>
      <c r="R6" s="124">
        <f t="shared" si="3"/>
        <v>14</v>
      </c>
      <c r="S6" s="125"/>
      <c r="T6" s="125">
        <f t="shared" si="4"/>
        <v>7</v>
      </c>
      <c r="U6" s="126"/>
      <c r="V6" s="126">
        <f t="shared" si="5"/>
        <v>7</v>
      </c>
      <c r="W6" s="127"/>
      <c r="X6" s="127">
        <f t="shared" si="6"/>
        <v>7</v>
      </c>
      <c r="Y6" s="128"/>
      <c r="Z6" s="128">
        <f t="shared" si="7"/>
        <v>7</v>
      </c>
      <c r="AB6" s="137" t="str">
        <f t="shared" si="10"/>
        <v>WIKTOROWICZ Piotr</v>
      </c>
      <c r="AC6" t="str">
        <f t="shared" si="11"/>
        <v>WIKTOROWICZ Piotr</v>
      </c>
      <c r="AD6" s="140" t="str">
        <f t="shared" ref="AD6:AD22" si="12">I24</f>
        <v>FUŁAWKA Nela</v>
      </c>
      <c r="AE6" t="str">
        <f t="shared" ref="AE6:AE69" si="13">AD6</f>
        <v>FUŁAWKA Nela</v>
      </c>
      <c r="AH6" t="str">
        <v>WIKTOROWICZ Piotr</v>
      </c>
      <c r="AJ6" t="str">
        <v>PODSKARBI Alicja</v>
      </c>
    </row>
    <row r="7" spans="1:36" x14ac:dyDescent="0.25">
      <c r="A7" s="129">
        <v>12</v>
      </c>
      <c r="D7" s="137"/>
      <c r="E7" s="137"/>
      <c r="F7" t="str">
        <f t="shared" si="8"/>
        <v/>
      </c>
      <c r="I7" s="138" t="s">
        <v>1872</v>
      </c>
      <c r="J7" s="132">
        <f t="shared" si="9"/>
        <v>13</v>
      </c>
      <c r="K7" s="121" t="s">
        <v>1855</v>
      </c>
      <c r="L7" s="121">
        <f t="shared" si="0"/>
        <v>13</v>
      </c>
      <c r="M7" s="122" t="s">
        <v>1849</v>
      </c>
      <c r="N7" s="122">
        <f t="shared" si="1"/>
        <v>6.5</v>
      </c>
      <c r="O7" s="123" t="s">
        <v>1848</v>
      </c>
      <c r="P7" s="123">
        <f t="shared" si="2"/>
        <v>13</v>
      </c>
      <c r="Q7" s="124" t="s">
        <v>1846</v>
      </c>
      <c r="R7" s="124">
        <f t="shared" si="3"/>
        <v>13</v>
      </c>
      <c r="S7" s="125"/>
      <c r="T7" s="125">
        <f t="shared" si="4"/>
        <v>6.5</v>
      </c>
      <c r="U7" s="126"/>
      <c r="V7" s="126">
        <f t="shared" si="5"/>
        <v>6.5</v>
      </c>
      <c r="W7" s="127"/>
      <c r="X7" s="127">
        <f t="shared" si="6"/>
        <v>6.5</v>
      </c>
      <c r="Y7" s="128"/>
      <c r="Z7" s="128">
        <f t="shared" si="7"/>
        <v>6.5</v>
      </c>
      <c r="AB7" s="137" t="str">
        <f t="shared" si="10"/>
        <v>STEPANIUK Jaroslaw</v>
      </c>
      <c r="AC7" t="str">
        <f t="shared" si="11"/>
        <v>STEPANIUK Jaroslaw</v>
      </c>
      <c r="AD7" s="140" t="str">
        <f t="shared" si="12"/>
        <v>KOBUS Agata</v>
      </c>
      <c r="AE7" t="str">
        <f t="shared" si="13"/>
        <v>KOBUS Agata</v>
      </c>
      <c r="AH7" t="str">
        <v>STEPANIUK Jaroslaw</v>
      </c>
      <c r="AJ7" t="str">
        <v>POLAK Roksana</v>
      </c>
    </row>
    <row r="8" spans="1:36" x14ac:dyDescent="0.25">
      <c r="A8" s="129">
        <v>11</v>
      </c>
      <c r="D8" s="137"/>
      <c r="E8" s="137"/>
      <c r="F8" t="str">
        <f t="shared" si="8"/>
        <v/>
      </c>
      <c r="I8" s="138" t="s">
        <v>1871</v>
      </c>
      <c r="J8" s="132">
        <f t="shared" si="9"/>
        <v>12</v>
      </c>
      <c r="K8" s="121" t="s">
        <v>1856</v>
      </c>
      <c r="L8" s="121">
        <f t="shared" si="0"/>
        <v>12</v>
      </c>
      <c r="M8" s="122" t="s">
        <v>1850</v>
      </c>
      <c r="N8" s="122">
        <f t="shared" si="1"/>
        <v>6</v>
      </c>
      <c r="O8" s="123" t="s">
        <v>1872</v>
      </c>
      <c r="P8" s="123">
        <f t="shared" si="2"/>
        <v>12</v>
      </c>
      <c r="Q8" s="124" t="s">
        <v>1848</v>
      </c>
      <c r="R8" s="124">
        <f t="shared" si="3"/>
        <v>12</v>
      </c>
      <c r="S8" s="125"/>
      <c r="T8" s="125">
        <f t="shared" si="4"/>
        <v>6</v>
      </c>
      <c r="U8" s="126"/>
      <c r="V8" s="126">
        <f t="shared" si="5"/>
        <v>6</v>
      </c>
      <c r="W8" s="127"/>
      <c r="X8" s="127">
        <f t="shared" si="6"/>
        <v>6</v>
      </c>
      <c r="Y8" s="128"/>
      <c r="Z8" s="128">
        <f t="shared" si="7"/>
        <v>6</v>
      </c>
      <c r="AB8" s="137" t="str">
        <f t="shared" si="10"/>
        <v>WARDA Tymoteusz</v>
      </c>
      <c r="AC8" t="str">
        <f t="shared" si="11"/>
        <v>WARDA Tymoteusz</v>
      </c>
      <c r="AD8" s="140" t="str">
        <f t="shared" si="12"/>
        <v>MACHNICKA Małgorzata</v>
      </c>
      <c r="AE8" t="str">
        <f t="shared" si="13"/>
        <v>MACHNICKA Małgorzata</v>
      </c>
      <c r="AH8" t="str">
        <v>WARDA Tymoteusz</v>
      </c>
      <c r="AJ8" t="str">
        <v>OSTROWSKA Maja</v>
      </c>
    </row>
    <row r="9" spans="1:36" x14ac:dyDescent="0.25">
      <c r="A9" s="129">
        <v>10</v>
      </c>
      <c r="D9" s="137"/>
      <c r="E9" s="137"/>
      <c r="F9" t="str">
        <f t="shared" si="8"/>
        <v/>
      </c>
      <c r="I9" s="138" t="s">
        <v>1848</v>
      </c>
      <c r="J9" s="132">
        <f t="shared" si="9"/>
        <v>11</v>
      </c>
      <c r="K9" s="121" t="s">
        <v>1849</v>
      </c>
      <c r="L9" s="121">
        <f t="shared" si="0"/>
        <v>11</v>
      </c>
      <c r="M9" s="122" t="s">
        <v>1858</v>
      </c>
      <c r="N9" s="122">
        <f t="shared" si="1"/>
        <v>5.5</v>
      </c>
      <c r="O9" s="123" t="s">
        <v>1871</v>
      </c>
      <c r="P9" s="123">
        <f t="shared" si="2"/>
        <v>11</v>
      </c>
      <c r="Q9" s="124" t="s">
        <v>1844</v>
      </c>
      <c r="R9" s="124">
        <f t="shared" si="3"/>
        <v>11</v>
      </c>
      <c r="S9" s="125"/>
      <c r="T9" s="125">
        <f t="shared" si="4"/>
        <v>5.5</v>
      </c>
      <c r="U9" s="126"/>
      <c r="V9" s="126">
        <f t="shared" si="5"/>
        <v>5.5</v>
      </c>
      <c r="W9" s="127"/>
      <c r="X9" s="127">
        <f t="shared" si="6"/>
        <v>5.5</v>
      </c>
      <c r="Y9" s="128"/>
      <c r="Z9" s="128">
        <f t="shared" si="7"/>
        <v>5.5</v>
      </c>
      <c r="AB9" s="137" t="str">
        <f t="shared" si="10"/>
        <v>ZAGULSKI Igor</v>
      </c>
      <c r="AC9" t="str">
        <f t="shared" si="11"/>
        <v>ZAGULSKI Igor</v>
      </c>
      <c r="AD9" s="140" t="str">
        <f t="shared" si="12"/>
        <v>PODSKARBI Alicja</v>
      </c>
      <c r="AE9" t="str">
        <f t="shared" si="13"/>
        <v>PODSKARBI Alicja</v>
      </c>
      <c r="AH9" t="str">
        <v>ZAGULSKI Igor</v>
      </c>
      <c r="AJ9" t="str">
        <v>WAWNIKIEWICZ Ada</v>
      </c>
    </row>
    <row r="10" spans="1:36" x14ac:dyDescent="0.25">
      <c r="A10" s="129">
        <v>9</v>
      </c>
      <c r="D10" s="137"/>
      <c r="E10" s="137"/>
      <c r="F10" t="str">
        <f t="shared" si="8"/>
        <v/>
      </c>
      <c r="I10" s="138" t="s">
        <v>1855</v>
      </c>
      <c r="J10" s="132">
        <f t="shared" si="9"/>
        <v>10</v>
      </c>
      <c r="K10" s="121" t="s">
        <v>1873</v>
      </c>
      <c r="L10" s="121">
        <f t="shared" si="0"/>
        <v>10</v>
      </c>
      <c r="M10" s="122"/>
      <c r="N10" s="122">
        <f t="shared" si="1"/>
        <v>5</v>
      </c>
      <c r="O10" s="123" t="s">
        <v>1850</v>
      </c>
      <c r="P10" s="123">
        <f t="shared" si="2"/>
        <v>10</v>
      </c>
      <c r="Q10" s="124" t="s">
        <v>1845</v>
      </c>
      <c r="R10" s="124">
        <f t="shared" si="3"/>
        <v>10</v>
      </c>
      <c r="S10" s="125"/>
      <c r="T10" s="125">
        <f t="shared" si="4"/>
        <v>5</v>
      </c>
      <c r="U10" s="126"/>
      <c r="V10" s="126">
        <f t="shared" si="5"/>
        <v>5</v>
      </c>
      <c r="W10" s="127"/>
      <c r="X10" s="127">
        <f t="shared" si="6"/>
        <v>5</v>
      </c>
      <c r="Y10" s="128"/>
      <c r="Z10" s="128">
        <f t="shared" si="7"/>
        <v>5</v>
      </c>
      <c r="AB10" s="137" t="str">
        <f t="shared" si="10"/>
        <v>ŻYTKO Michał</v>
      </c>
      <c r="AC10" t="str">
        <f t="shared" si="11"/>
        <v>ŻYTKO Michał</v>
      </c>
      <c r="AD10" s="140" t="str">
        <f t="shared" si="12"/>
        <v>POLAK Roksana</v>
      </c>
      <c r="AE10" t="str">
        <f t="shared" si="13"/>
        <v>POLAK Roksana</v>
      </c>
      <c r="AH10" t="str">
        <v>ŻYTKO Michał</v>
      </c>
      <c r="AJ10" t="str">
        <v>ORŁOWSKA Michalina</v>
      </c>
    </row>
    <row r="11" spans="1:36" x14ac:dyDescent="0.25">
      <c r="A11" s="129">
        <v>8</v>
      </c>
      <c r="D11" s="137"/>
      <c r="E11" s="137"/>
      <c r="F11" t="str">
        <f t="shared" si="8"/>
        <v/>
      </c>
      <c r="I11" s="138" t="s">
        <v>1849</v>
      </c>
      <c r="J11" s="132">
        <f t="shared" si="9"/>
        <v>9</v>
      </c>
      <c r="K11" s="121" t="s">
        <v>1858</v>
      </c>
      <c r="L11" s="121">
        <f t="shared" si="0"/>
        <v>9</v>
      </c>
      <c r="M11" s="122"/>
      <c r="N11" s="122">
        <f t="shared" si="1"/>
        <v>4.5</v>
      </c>
      <c r="O11" s="123" t="s">
        <v>1888</v>
      </c>
      <c r="P11" s="123">
        <f t="shared" si="2"/>
        <v>9</v>
      </c>
      <c r="Q11" s="124" t="s">
        <v>1855</v>
      </c>
      <c r="R11" s="124">
        <f t="shared" si="3"/>
        <v>9</v>
      </c>
      <c r="S11" s="125"/>
      <c r="T11" s="125">
        <f t="shared" si="4"/>
        <v>4.5</v>
      </c>
      <c r="U11" s="126"/>
      <c r="V11" s="126">
        <f t="shared" si="5"/>
        <v>4.5</v>
      </c>
      <c r="W11" s="127"/>
      <c r="X11" s="127">
        <f t="shared" si="6"/>
        <v>4.5</v>
      </c>
      <c r="Y11" s="128"/>
      <c r="Z11" s="128">
        <f t="shared" si="7"/>
        <v>4.5</v>
      </c>
      <c r="AB11" s="137" t="str">
        <f t="shared" si="10"/>
        <v>STUDNIAREK Szymon</v>
      </c>
      <c r="AC11" t="str">
        <f t="shared" si="11"/>
        <v>STUDNIAREK Szymon</v>
      </c>
      <c r="AD11" s="140" t="str">
        <f t="shared" si="12"/>
        <v>OSTROWSKA Maja</v>
      </c>
      <c r="AE11" t="str">
        <f t="shared" si="13"/>
        <v>OSTROWSKA Maja</v>
      </c>
      <c r="AH11" t="str">
        <v>STUDNIAREK Szymon</v>
      </c>
      <c r="AJ11" t="str">
        <v>DYLĄG Kornelia</v>
      </c>
    </row>
    <row r="12" spans="1:36" x14ac:dyDescent="0.25">
      <c r="A12" s="129">
        <v>7</v>
      </c>
      <c r="D12" s="137"/>
      <c r="E12" s="137"/>
      <c r="F12" t="str">
        <f t="shared" si="8"/>
        <v/>
      </c>
      <c r="I12" s="138" t="s">
        <v>1856</v>
      </c>
      <c r="J12" s="132">
        <f t="shared" si="9"/>
        <v>8</v>
      </c>
      <c r="K12" s="121" t="s">
        <v>1875</v>
      </c>
      <c r="L12" s="121">
        <f t="shared" si="0"/>
        <v>8</v>
      </c>
      <c r="M12" s="122"/>
      <c r="N12" s="122">
        <f t="shared" si="1"/>
        <v>4</v>
      </c>
      <c r="O12" s="123" t="s">
        <v>1849</v>
      </c>
      <c r="P12" s="123">
        <f t="shared" si="2"/>
        <v>8</v>
      </c>
      <c r="Q12" s="124" t="s">
        <v>1871</v>
      </c>
      <c r="R12" s="124">
        <f t="shared" si="3"/>
        <v>8</v>
      </c>
      <c r="S12" s="125"/>
      <c r="T12" s="125">
        <f t="shared" si="4"/>
        <v>4</v>
      </c>
      <c r="U12" s="126"/>
      <c r="V12" s="126">
        <f t="shared" si="5"/>
        <v>4</v>
      </c>
      <c r="W12" s="127"/>
      <c r="X12" s="127">
        <f t="shared" si="6"/>
        <v>4</v>
      </c>
      <c r="Y12" s="128"/>
      <c r="Z12" s="128">
        <f t="shared" si="7"/>
        <v>4</v>
      </c>
      <c r="AB12" s="137" t="str">
        <f t="shared" si="10"/>
        <v>GĄSIOR Filip</v>
      </c>
      <c r="AC12" t="str">
        <f t="shared" si="11"/>
        <v>GĄSIOR Filip</v>
      </c>
      <c r="AD12" s="140" t="str">
        <f t="shared" si="12"/>
        <v>WAWNIKIEWICZ Ada</v>
      </c>
      <c r="AE12" t="str">
        <f t="shared" si="13"/>
        <v>WAWNIKIEWICZ Ada</v>
      </c>
      <c r="AH12" t="str">
        <v>GĄSIOR Filip</v>
      </c>
      <c r="AJ12" t="str">
        <v>BANASIK Aleksandra</v>
      </c>
    </row>
    <row r="13" spans="1:36" x14ac:dyDescent="0.25">
      <c r="A13" s="129">
        <v>6</v>
      </c>
      <c r="D13" s="137"/>
      <c r="E13" s="137"/>
      <c r="F13" t="str">
        <f t="shared" si="8"/>
        <v/>
      </c>
      <c r="I13" s="138" t="s">
        <v>1870</v>
      </c>
      <c r="J13" s="132">
        <f t="shared" si="9"/>
        <v>7</v>
      </c>
      <c r="K13" s="121" t="s">
        <v>1882</v>
      </c>
      <c r="L13" s="121">
        <f t="shared" si="0"/>
        <v>7</v>
      </c>
      <c r="M13" s="122"/>
      <c r="N13" s="122">
        <f t="shared" si="1"/>
        <v>3.5</v>
      </c>
      <c r="O13" s="123" t="s">
        <v>1889</v>
      </c>
      <c r="P13" s="123">
        <f t="shared" si="2"/>
        <v>7</v>
      </c>
      <c r="Q13" s="124" t="s">
        <v>1872</v>
      </c>
      <c r="R13" s="124">
        <f t="shared" si="3"/>
        <v>7</v>
      </c>
      <c r="S13" s="125"/>
      <c r="T13" s="125">
        <f t="shared" si="4"/>
        <v>3.5</v>
      </c>
      <c r="U13" s="126"/>
      <c r="V13" s="126">
        <f t="shared" si="5"/>
        <v>3.5</v>
      </c>
      <c r="W13" s="127"/>
      <c r="X13" s="127">
        <f t="shared" si="6"/>
        <v>3.5</v>
      </c>
      <c r="Y13" s="128"/>
      <c r="Z13" s="128">
        <f t="shared" si="7"/>
        <v>3.5</v>
      </c>
      <c r="AB13" s="137" t="str">
        <f t="shared" si="10"/>
        <v>KONEWKA Aleksy</v>
      </c>
      <c r="AC13" t="str">
        <f t="shared" si="11"/>
        <v>KONEWKA Aleksy</v>
      </c>
      <c r="AD13" s="140" t="str">
        <f t="shared" si="12"/>
        <v>ORŁOWSKA Michalina</v>
      </c>
      <c r="AE13" t="str">
        <f t="shared" si="13"/>
        <v>ORŁOWSKA Michalina</v>
      </c>
      <c r="AH13" t="str">
        <v>KONEWKA Aleksy</v>
      </c>
      <c r="AJ13" t="str">
        <v>SWARBUŁA Maja</v>
      </c>
    </row>
    <row r="14" spans="1:36" x14ac:dyDescent="0.25">
      <c r="A14" s="129">
        <v>5</v>
      </c>
      <c r="D14" s="137"/>
      <c r="E14" s="137"/>
      <c r="F14" t="str">
        <f t="shared" si="8"/>
        <v/>
      </c>
      <c r="I14" s="138" t="s">
        <v>1873</v>
      </c>
      <c r="J14" s="132">
        <f t="shared" si="9"/>
        <v>6</v>
      </c>
      <c r="K14" s="121"/>
      <c r="L14" s="121">
        <f t="shared" si="0"/>
        <v>6</v>
      </c>
      <c r="M14" s="122"/>
      <c r="N14" s="122">
        <f t="shared" si="1"/>
        <v>3</v>
      </c>
      <c r="O14" s="123" t="s">
        <v>1890</v>
      </c>
      <c r="P14" s="123">
        <f t="shared" si="2"/>
        <v>6</v>
      </c>
      <c r="Q14" s="124" t="s">
        <v>1849</v>
      </c>
      <c r="R14" s="124">
        <f t="shared" si="3"/>
        <v>6</v>
      </c>
      <c r="S14" s="125"/>
      <c r="T14" s="125">
        <f t="shared" si="4"/>
        <v>3</v>
      </c>
      <c r="U14" s="126"/>
      <c r="V14" s="126">
        <f t="shared" si="5"/>
        <v>3</v>
      </c>
      <c r="W14" s="127"/>
      <c r="X14" s="127">
        <f t="shared" si="6"/>
        <v>3</v>
      </c>
      <c r="Y14" s="128"/>
      <c r="Z14" s="128">
        <f t="shared" si="7"/>
        <v>3</v>
      </c>
      <c r="AB14" s="137" t="str">
        <f t="shared" si="10"/>
        <v>MIERZWA Szymon</v>
      </c>
      <c r="AC14" t="str">
        <f t="shared" si="11"/>
        <v>MIERZWA Szymon</v>
      </c>
      <c r="AD14" s="140" t="str">
        <f t="shared" si="12"/>
        <v>DYLĄG Kornelia</v>
      </c>
      <c r="AE14" t="str">
        <f t="shared" si="13"/>
        <v>DYLĄG Kornelia</v>
      </c>
      <c r="AH14" t="str">
        <v>MIERZWA Szymon</v>
      </c>
      <c r="AJ14" t="str">
        <v>KACZOR Natasza</v>
      </c>
    </row>
    <row r="15" spans="1:36" x14ac:dyDescent="0.25">
      <c r="A15" s="129">
        <v>4</v>
      </c>
      <c r="D15" s="137"/>
      <c r="E15" s="137"/>
      <c r="F15" t="str">
        <f t="shared" si="8"/>
        <v/>
      </c>
      <c r="I15" s="138" t="s">
        <v>1874</v>
      </c>
      <c r="J15" s="132">
        <f t="shared" si="9"/>
        <v>5</v>
      </c>
      <c r="K15" s="121"/>
      <c r="L15" s="121">
        <f t="shared" si="0"/>
        <v>5</v>
      </c>
      <c r="M15" s="122"/>
      <c r="N15" s="122">
        <f t="shared" si="1"/>
        <v>2.5</v>
      </c>
      <c r="O15" s="123" t="s">
        <v>1876</v>
      </c>
      <c r="P15" s="123">
        <f t="shared" si="2"/>
        <v>5</v>
      </c>
      <c r="Q15" s="124" t="s">
        <v>1850</v>
      </c>
      <c r="R15" s="124">
        <f t="shared" si="3"/>
        <v>5</v>
      </c>
      <c r="S15" s="125"/>
      <c r="T15" s="125">
        <f t="shared" si="4"/>
        <v>2.5</v>
      </c>
      <c r="U15" s="126"/>
      <c r="V15" s="126">
        <f t="shared" si="5"/>
        <v>2.5</v>
      </c>
      <c r="W15" s="127"/>
      <c r="X15" s="127">
        <f t="shared" si="6"/>
        <v>2.5</v>
      </c>
      <c r="Y15" s="128"/>
      <c r="Z15" s="128">
        <f t="shared" si="7"/>
        <v>2.5</v>
      </c>
      <c r="AB15" s="137" t="str">
        <f t="shared" si="10"/>
        <v>WYSOKIŃSKI Paweł</v>
      </c>
      <c r="AC15" t="str">
        <f t="shared" si="11"/>
        <v>WYSOKIŃSKI Paweł</v>
      </c>
      <c r="AD15" s="140" t="str">
        <f t="shared" si="12"/>
        <v>BANASIK Aleksandra</v>
      </c>
      <c r="AE15" t="str">
        <f t="shared" si="13"/>
        <v>BANASIK Aleksandra</v>
      </c>
      <c r="AH15" t="str">
        <v>WYSOKIŃSKI Paweł</v>
      </c>
      <c r="AJ15" t="str">
        <v>MILNIKIEL Wiktoria</v>
      </c>
    </row>
    <row r="16" spans="1:36" x14ac:dyDescent="0.25">
      <c r="A16" s="129">
        <v>3</v>
      </c>
      <c r="D16" s="137"/>
      <c r="E16" s="137"/>
      <c r="F16" t="str">
        <f t="shared" si="8"/>
        <v/>
      </c>
      <c r="I16" s="138" t="s">
        <v>1858</v>
      </c>
      <c r="J16" s="132">
        <f t="shared" si="9"/>
        <v>4</v>
      </c>
      <c r="K16" s="121"/>
      <c r="L16" s="121">
        <f t="shared" si="0"/>
        <v>4</v>
      </c>
      <c r="M16" s="122"/>
      <c r="N16" s="122">
        <f t="shared" si="1"/>
        <v>2</v>
      </c>
      <c r="O16" s="123" t="s">
        <v>1875</v>
      </c>
      <c r="P16" s="123">
        <f t="shared" si="2"/>
        <v>4</v>
      </c>
      <c r="Q16" s="124" t="s">
        <v>1876</v>
      </c>
      <c r="R16" s="124">
        <f t="shared" si="3"/>
        <v>4</v>
      </c>
      <c r="S16" s="125"/>
      <c r="T16" s="125">
        <f t="shared" si="4"/>
        <v>2</v>
      </c>
      <c r="U16" s="126"/>
      <c r="V16" s="126">
        <f t="shared" si="5"/>
        <v>2</v>
      </c>
      <c r="W16" s="127"/>
      <c r="X16" s="127">
        <f t="shared" si="6"/>
        <v>2</v>
      </c>
      <c r="Y16" s="128"/>
      <c r="Z16" s="128">
        <f t="shared" si="7"/>
        <v>2</v>
      </c>
      <c r="AB16" s="137" t="str">
        <f t="shared" si="10"/>
        <v>GĄSIENICA-ROJ Sebastian</v>
      </c>
      <c r="AC16" t="str">
        <f t="shared" si="11"/>
        <v>GĄSIENICA-ROJ Sebastian</v>
      </c>
      <c r="AD16" s="140" t="str">
        <f t="shared" si="12"/>
        <v>SWARBUŁA Maja</v>
      </c>
      <c r="AE16" t="str">
        <f t="shared" si="13"/>
        <v>SWARBUŁA Maja</v>
      </c>
      <c r="AH16" t="str">
        <v>GĄSIENICA-ROJ Sebastian</v>
      </c>
      <c r="AJ16" t="str">
        <v>CYMERMAN Nela</v>
      </c>
    </row>
    <row r="17" spans="1:36" x14ac:dyDescent="0.25">
      <c r="A17" s="129">
        <v>2</v>
      </c>
      <c r="D17" s="137"/>
      <c r="E17" s="137"/>
      <c r="F17" t="str">
        <f t="shared" si="8"/>
        <v/>
      </c>
      <c r="I17" s="138" t="s">
        <v>1875</v>
      </c>
      <c r="J17" s="132">
        <f t="shared" si="9"/>
        <v>3</v>
      </c>
      <c r="K17" s="121"/>
      <c r="L17" s="121">
        <f t="shared" si="0"/>
        <v>3</v>
      </c>
      <c r="M17" s="122"/>
      <c r="N17" s="122">
        <f t="shared" si="1"/>
        <v>1.5</v>
      </c>
      <c r="O17" s="123" t="s">
        <v>1858</v>
      </c>
      <c r="P17" s="123">
        <f t="shared" si="2"/>
        <v>3</v>
      </c>
      <c r="Q17" s="124" t="s">
        <v>1875</v>
      </c>
      <c r="R17" s="124">
        <f t="shared" si="3"/>
        <v>3</v>
      </c>
      <c r="S17" s="125"/>
      <c r="T17" s="125">
        <f t="shared" si="4"/>
        <v>1.5</v>
      </c>
      <c r="U17" s="126"/>
      <c r="V17" s="126">
        <f t="shared" si="5"/>
        <v>1.5</v>
      </c>
      <c r="W17" s="127"/>
      <c r="X17" s="127">
        <f t="shared" si="6"/>
        <v>1.5</v>
      </c>
      <c r="Y17" s="128"/>
      <c r="Z17" s="128">
        <f t="shared" si="7"/>
        <v>1.5</v>
      </c>
      <c r="AB17" s="137" t="str">
        <f t="shared" si="10"/>
        <v>MACIASZCZYK Adrian</v>
      </c>
      <c r="AC17" t="str">
        <f t="shared" si="11"/>
        <v>MACIASZCZYK Adrian</v>
      </c>
      <c r="AD17" s="140" t="str">
        <f t="shared" si="12"/>
        <v>KACZOR Natasza</v>
      </c>
      <c r="AE17" t="str">
        <f t="shared" si="13"/>
        <v>KACZOR Natasza</v>
      </c>
      <c r="AH17" t="str">
        <v>MACIASZCZYK Adrian</v>
      </c>
      <c r="AJ17" t="str">
        <v>JASTRZĘBSKA Olga</v>
      </c>
    </row>
    <row r="18" spans="1:36" x14ac:dyDescent="0.25">
      <c r="A18" s="129">
        <v>1</v>
      </c>
      <c r="D18" s="137"/>
      <c r="E18" s="137"/>
      <c r="F18" t="str">
        <f t="shared" si="8"/>
        <v/>
      </c>
      <c r="I18" s="138" t="s">
        <v>1876</v>
      </c>
      <c r="J18" s="132">
        <f t="shared" si="9"/>
        <v>2</v>
      </c>
      <c r="K18" s="121"/>
      <c r="L18" s="121">
        <f t="shared" si="0"/>
        <v>2</v>
      </c>
      <c r="M18" s="122"/>
      <c r="N18" s="122">
        <f t="shared" si="1"/>
        <v>1</v>
      </c>
      <c r="O18" s="123"/>
      <c r="P18" s="123">
        <f t="shared" si="2"/>
        <v>2</v>
      </c>
      <c r="Q18" s="124"/>
      <c r="R18" s="124">
        <f t="shared" si="3"/>
        <v>2</v>
      </c>
      <c r="S18" s="125"/>
      <c r="T18" s="125">
        <f t="shared" si="4"/>
        <v>1</v>
      </c>
      <c r="U18" s="126"/>
      <c r="V18" s="126">
        <f t="shared" si="5"/>
        <v>1</v>
      </c>
      <c r="W18" s="127"/>
      <c r="X18" s="127">
        <f t="shared" si="6"/>
        <v>1</v>
      </c>
      <c r="Y18" s="128"/>
      <c r="Z18" s="128">
        <f t="shared" si="7"/>
        <v>1</v>
      </c>
      <c r="AB18" s="137" t="str">
        <f t="shared" si="10"/>
        <v>KAZIMIEROWICZ Jakub</v>
      </c>
      <c r="AC18" t="str">
        <f t="shared" si="11"/>
        <v>KAZIMIEROWICZ Jakub</v>
      </c>
      <c r="AD18" s="140" t="str">
        <f t="shared" si="12"/>
        <v>MILNIKIEL Wiktoria</v>
      </c>
      <c r="AE18" t="str">
        <f t="shared" si="13"/>
        <v>MILNIKIEL Wiktoria</v>
      </c>
      <c r="AH18" t="str">
        <v>KAZIMIEROWICZ Jakub</v>
      </c>
      <c r="AJ18" t="str">
        <v>NOWACKA Anna</v>
      </c>
    </row>
    <row r="19" spans="1:36" x14ac:dyDescent="0.25">
      <c r="D19" s="137"/>
      <c r="E19" s="137"/>
      <c r="F19" t="str">
        <f t="shared" si="8"/>
        <v/>
      </c>
      <c r="I19" s="138"/>
      <c r="J19" s="132">
        <f t="shared" si="9"/>
        <v>1</v>
      </c>
      <c r="K19" s="121"/>
      <c r="L19" s="121">
        <f t="shared" si="0"/>
        <v>1</v>
      </c>
      <c r="M19" s="122"/>
      <c r="N19" s="122">
        <f t="shared" si="1"/>
        <v>0.5</v>
      </c>
      <c r="O19" s="123"/>
      <c r="P19" s="123">
        <f t="shared" si="2"/>
        <v>1</v>
      </c>
      <c r="Q19" s="124"/>
      <c r="R19" s="124">
        <f t="shared" si="3"/>
        <v>1</v>
      </c>
      <c r="S19" s="125"/>
      <c r="T19" s="125">
        <f t="shared" si="4"/>
        <v>0.5</v>
      </c>
      <c r="U19" s="126"/>
      <c r="V19" s="126">
        <f t="shared" si="5"/>
        <v>0.5</v>
      </c>
      <c r="W19" s="127"/>
      <c r="X19" s="127">
        <f t="shared" si="6"/>
        <v>0.5</v>
      </c>
      <c r="Y19" s="128"/>
      <c r="Z19" s="128">
        <f t="shared" si="7"/>
        <v>0.5</v>
      </c>
      <c r="AB19" s="137">
        <f t="shared" si="10"/>
        <v>0</v>
      </c>
      <c r="AC19">
        <f t="shared" si="11"/>
        <v>0</v>
      </c>
      <c r="AD19" s="140" t="str">
        <f t="shared" si="12"/>
        <v>CYMERMAN Nela</v>
      </c>
      <c r="AE19" t="str">
        <f t="shared" si="13"/>
        <v>CYMERMAN Nela</v>
      </c>
      <c r="AH19">
        <v>0</v>
      </c>
      <c r="AJ19" t="str">
        <v>MARCINKOWSKA Lilla</v>
      </c>
    </row>
    <row r="20" spans="1:36" x14ac:dyDescent="0.25">
      <c r="AB20" s="137" t="str">
        <f>K2</f>
        <v>LEGĘNCKI Wiktor</v>
      </c>
      <c r="AC20" t="str">
        <f t="shared" si="11"/>
        <v>LEGĘNCKI Wiktor</v>
      </c>
      <c r="AD20" s="140" t="str">
        <f t="shared" si="12"/>
        <v>JASTRZĘBSKA Olga</v>
      </c>
      <c r="AE20" t="str">
        <f t="shared" si="13"/>
        <v>JASTRZĘBSKA Olga</v>
      </c>
      <c r="AH20" t="str">
        <v>LEGĘNCKI Wiktor</v>
      </c>
      <c r="AJ20" t="str">
        <v>IWANEK Alicja</v>
      </c>
    </row>
    <row r="21" spans="1:36" x14ac:dyDescent="0.25">
      <c r="AB21" s="137" t="str">
        <f t="shared" ref="AB21:AB37" si="14">K3</f>
        <v>HORODEŃSKI Adam</v>
      </c>
      <c r="AC21" t="str">
        <f t="shared" si="11"/>
        <v>HORODEŃSKI Adam</v>
      </c>
      <c r="AD21" s="140" t="str">
        <f t="shared" si="12"/>
        <v>NOWACKA Anna</v>
      </c>
      <c r="AE21" t="str">
        <f t="shared" si="13"/>
        <v>NOWACKA Anna</v>
      </c>
      <c r="AH21" t="str">
        <v>BYLINKA Mateusz</v>
      </c>
      <c r="AJ21" t="str">
        <v>JASIŃSKA Lena</v>
      </c>
    </row>
    <row r="22" spans="1:36" x14ac:dyDescent="0.25">
      <c r="G22" s="133" t="s">
        <v>770</v>
      </c>
      <c r="I22" s="226" t="s">
        <v>1377</v>
      </c>
      <c r="J22" s="226"/>
      <c r="K22" s="226" t="s">
        <v>1378</v>
      </c>
      <c r="L22" s="226"/>
      <c r="M22" s="226" t="s">
        <v>1379</v>
      </c>
      <c r="N22" s="226"/>
      <c r="O22" s="226" t="s">
        <v>1380</v>
      </c>
      <c r="P22" s="226"/>
      <c r="Q22" s="226" t="s">
        <v>1381</v>
      </c>
      <c r="R22" s="226"/>
      <c r="S22" s="226" t="s">
        <v>1382</v>
      </c>
      <c r="T22" s="226"/>
      <c r="U22" s="226" t="s">
        <v>1383</v>
      </c>
      <c r="V22" s="226"/>
      <c r="W22" s="226" t="s">
        <v>1384</v>
      </c>
      <c r="X22" s="226"/>
      <c r="Y22" s="226" t="s">
        <v>1385</v>
      </c>
      <c r="Z22" s="226"/>
      <c r="AB22" s="137" t="str">
        <f t="shared" si="14"/>
        <v>WIKTOROWICZ Piotr</v>
      </c>
      <c r="AC22" t="str">
        <f t="shared" si="11"/>
        <v>WIKTOROWICZ Piotr</v>
      </c>
      <c r="AD22" s="140" t="str">
        <f t="shared" si="12"/>
        <v>MARCINKOWSKA Lilla</v>
      </c>
      <c r="AE22" t="str">
        <f t="shared" si="13"/>
        <v>MARCINKOWSKA Lilla</v>
      </c>
      <c r="AH22" t="str">
        <v>FIŁKA Mateusz</v>
      </c>
      <c r="AJ22" t="str">
        <v>WODZYŃSKA Maria</v>
      </c>
    </row>
    <row r="23" spans="1:36" x14ac:dyDescent="0.25">
      <c r="I23" s="138" t="s">
        <v>1509</v>
      </c>
      <c r="J23" s="132">
        <f>IF(COUNTA(I$23:I$40)&gt;8,$A1,$A1/2)</f>
        <v>20</v>
      </c>
      <c r="K23" s="121" t="s">
        <v>1509</v>
      </c>
      <c r="L23" s="121">
        <f>IF(COUNTA(K$23:K$40)&gt;8,$A1,$A1/2)</f>
        <v>20</v>
      </c>
      <c r="M23" s="122" t="s">
        <v>1829</v>
      </c>
      <c r="N23" s="122">
        <f>IF(COUNTA(M$23:M$40)&gt;8,$A1,$A1/2)</f>
        <v>20</v>
      </c>
      <c r="O23" s="123" t="s">
        <v>1494</v>
      </c>
      <c r="P23" s="123">
        <f>IF(COUNTA(O$23:O$40)&gt;8,$A1,$A1/2)</f>
        <v>20</v>
      </c>
      <c r="Q23" s="124" t="s">
        <v>1494</v>
      </c>
      <c r="R23" s="124">
        <f>IF(COUNTA(Q$23:Q$40)&gt;8,$A1,$A1/2)</f>
        <v>20</v>
      </c>
      <c r="S23" s="125"/>
      <c r="T23" s="125">
        <f>IF(COUNTA(S$23:S$40)&gt;8,$A1,$A1/2)</f>
        <v>10</v>
      </c>
      <c r="U23" s="126"/>
      <c r="V23" s="126">
        <f>IF(COUNTA(U$23:U$40)&gt;8,$A1,$A1/2)</f>
        <v>10</v>
      </c>
      <c r="W23" s="127"/>
      <c r="X23" s="127">
        <f>IF(COUNTA(W$23:W$40)&gt;8,$A1,$A1/2)</f>
        <v>10</v>
      </c>
      <c r="Y23" s="128"/>
      <c r="Z23" s="128">
        <f>IF(COUNTA(Y$23:Y$40)&gt;8,$A1,$A1/2)</f>
        <v>10</v>
      </c>
      <c r="AB23" s="137" t="str">
        <f t="shared" si="14"/>
        <v>BYLINKA Mateusz</v>
      </c>
      <c r="AC23" t="str">
        <f t="shared" si="11"/>
        <v>BYLINKA Mateusz</v>
      </c>
      <c r="AD23" s="140" t="str">
        <f>K23</f>
        <v>DYDEK Oliwia</v>
      </c>
      <c r="AE23" t="str">
        <f t="shared" si="13"/>
        <v>DYDEK Oliwia</v>
      </c>
      <c r="AH23" t="str">
        <v>MODZELEWSKI Jan</v>
      </c>
      <c r="AJ23" t="str">
        <v>LEWICKA Maja</v>
      </c>
    </row>
    <row r="24" spans="1:36" x14ac:dyDescent="0.25">
      <c r="I24" s="131" t="s">
        <v>1497</v>
      </c>
      <c r="J24" s="132">
        <f t="shared" ref="J24:J40" si="15">IF(COUNTA(I$23:I$40)&gt;8,$A2,$A2/2)</f>
        <v>18</v>
      </c>
      <c r="K24" s="121" t="s">
        <v>1829</v>
      </c>
      <c r="L24" s="121">
        <f t="shared" ref="L24:L40" si="16">IF(COUNTA(K$23:K$40)&gt;8,$A2,$A2/2)</f>
        <v>18</v>
      </c>
      <c r="M24" s="122" t="s">
        <v>1833</v>
      </c>
      <c r="N24" s="122">
        <f t="shared" ref="N24:N40" si="17">IF(COUNTA(M$23:M$40)&gt;8,$A2,$A2/2)</f>
        <v>18</v>
      </c>
      <c r="O24" s="123" t="s">
        <v>1497</v>
      </c>
      <c r="P24" s="123">
        <f t="shared" ref="P24:P40" si="18">IF(COUNTA(O$23:O$40)&gt;8,$A2,$A2/2)</f>
        <v>18</v>
      </c>
      <c r="Q24" s="124" t="s">
        <v>1509</v>
      </c>
      <c r="R24" s="124">
        <f t="shared" ref="R24:R40" si="19">IF(COUNTA(Q$23:Q$40)&gt;8,$A2,$A2/2)</f>
        <v>18</v>
      </c>
      <c r="S24" s="125"/>
      <c r="T24" s="125">
        <f t="shared" ref="T24:T40" si="20">IF(COUNTA(S$23:S$40)&gt;8,$A2,$A2/2)</f>
        <v>9</v>
      </c>
      <c r="U24" s="126"/>
      <c r="V24" s="126">
        <f t="shared" ref="V24:V40" si="21">IF(COUNTA(U$23:U$40)&gt;8,$A2,$A2/2)</f>
        <v>9</v>
      </c>
      <c r="W24" s="127"/>
      <c r="X24" s="127">
        <f t="shared" ref="X24:X40" si="22">IF(COUNTA(W$23:W$40)&gt;8,$A2,$A2/2)</f>
        <v>9</v>
      </c>
      <c r="Y24" s="128"/>
      <c r="Z24" s="128">
        <f t="shared" ref="Z24:Z40" si="23">IF(COUNTA(Y$23:Y$40)&gt;8,$A2,$A2/2)</f>
        <v>9</v>
      </c>
      <c r="AB24" s="137" t="str">
        <f t="shared" si="14"/>
        <v>KLIMCZAK Maciej</v>
      </c>
      <c r="AC24" t="str">
        <f t="shared" si="11"/>
        <v>KLIMCZAK Maciej</v>
      </c>
      <c r="AD24" s="140" t="str">
        <f t="shared" ref="AD24:AD40" si="24">K24</f>
        <v>IWANEK Alicja</v>
      </c>
      <c r="AE24" t="str">
        <f t="shared" si="13"/>
        <v>IWANEK Alicja</v>
      </c>
      <c r="AH24" t="str">
        <v>JAKÓBCZYK Natan</v>
      </c>
      <c r="AJ24" t="str">
        <v>KUTA Natalia</v>
      </c>
    </row>
    <row r="25" spans="1:36" x14ac:dyDescent="0.25">
      <c r="I25" s="131" t="s">
        <v>1831</v>
      </c>
      <c r="J25" s="132">
        <f t="shared" si="15"/>
        <v>16</v>
      </c>
      <c r="K25" s="121" t="s">
        <v>1834</v>
      </c>
      <c r="L25" s="121">
        <f t="shared" si="16"/>
        <v>16</v>
      </c>
      <c r="M25" s="122" t="s">
        <v>1834</v>
      </c>
      <c r="N25" s="122">
        <f t="shared" si="17"/>
        <v>16</v>
      </c>
      <c r="O25" s="123" t="s">
        <v>1509</v>
      </c>
      <c r="P25" s="123">
        <f t="shared" si="18"/>
        <v>16</v>
      </c>
      <c r="Q25" s="124" t="s">
        <v>1497</v>
      </c>
      <c r="R25" s="124">
        <f t="shared" si="19"/>
        <v>16</v>
      </c>
      <c r="S25" s="125"/>
      <c r="T25" s="125">
        <f t="shared" si="20"/>
        <v>8</v>
      </c>
      <c r="U25" s="126"/>
      <c r="V25" s="126">
        <f t="shared" si="21"/>
        <v>8</v>
      </c>
      <c r="W25" s="127"/>
      <c r="X25" s="127">
        <f t="shared" si="22"/>
        <v>8</v>
      </c>
      <c r="Y25" s="128"/>
      <c r="Z25" s="128">
        <f t="shared" si="23"/>
        <v>8</v>
      </c>
      <c r="AB25" s="137" t="str">
        <f t="shared" si="14"/>
        <v>ŻYTKO Michał</v>
      </c>
      <c r="AC25" t="str">
        <f t="shared" si="11"/>
        <v>ŻYTKO Michał</v>
      </c>
      <c r="AD25" s="140" t="str">
        <f t="shared" si="24"/>
        <v>PODSKARBI Alicja</v>
      </c>
      <c r="AE25" t="str">
        <f t="shared" si="13"/>
        <v>PODSKARBI Alicja</v>
      </c>
      <c r="AH25" t="str">
        <v>GRUSZKA Grzegorz</v>
      </c>
      <c r="AJ25" t="str">
        <v>JAWORSKA Antonina</v>
      </c>
    </row>
    <row r="26" spans="1:36" x14ac:dyDescent="0.25">
      <c r="I26" s="131" t="s">
        <v>1832</v>
      </c>
      <c r="J26" s="132">
        <f t="shared" si="15"/>
        <v>15</v>
      </c>
      <c r="K26" s="121" t="s">
        <v>1498</v>
      </c>
      <c r="L26" s="121">
        <f t="shared" si="16"/>
        <v>15</v>
      </c>
      <c r="M26" s="122" t="s">
        <v>1502</v>
      </c>
      <c r="N26" s="122">
        <f t="shared" si="17"/>
        <v>15</v>
      </c>
      <c r="O26" s="123" t="s">
        <v>1829</v>
      </c>
      <c r="P26" s="123">
        <f t="shared" si="18"/>
        <v>15</v>
      </c>
      <c r="Q26" s="124" t="s">
        <v>1834</v>
      </c>
      <c r="R26" s="124">
        <f t="shared" si="19"/>
        <v>15</v>
      </c>
      <c r="S26" s="125"/>
      <c r="T26" s="125">
        <f t="shared" si="20"/>
        <v>7.5</v>
      </c>
      <c r="U26" s="126"/>
      <c r="V26" s="126">
        <f t="shared" si="21"/>
        <v>7.5</v>
      </c>
      <c r="W26" s="127"/>
      <c r="X26" s="127">
        <f t="shared" si="22"/>
        <v>7.5</v>
      </c>
      <c r="Y26" s="128"/>
      <c r="Z26" s="128">
        <f t="shared" si="23"/>
        <v>7.5</v>
      </c>
      <c r="AB26" s="137" t="str">
        <f t="shared" si="14"/>
        <v>GĄSIOR Filip</v>
      </c>
      <c r="AC26" t="str">
        <f t="shared" si="11"/>
        <v>GĄSIOR Filip</v>
      </c>
      <c r="AD26" s="140" t="str">
        <f t="shared" si="24"/>
        <v>JASIŃSKA Lena</v>
      </c>
      <c r="AE26" t="str">
        <f t="shared" si="13"/>
        <v>JASIŃSKA Lena</v>
      </c>
      <c r="AH26" t="str">
        <v>BARTOSIK Szymon</v>
      </c>
      <c r="AJ26" t="str">
        <v>LEWANDOWSKA Zuzanna</v>
      </c>
    </row>
    <row r="27" spans="1:36" x14ac:dyDescent="0.25">
      <c r="I27" s="131" t="s">
        <v>1834</v>
      </c>
      <c r="J27" s="132">
        <f t="shared" si="15"/>
        <v>14</v>
      </c>
      <c r="K27" s="121" t="s">
        <v>1501</v>
      </c>
      <c r="L27" s="121">
        <f t="shared" si="16"/>
        <v>14</v>
      </c>
      <c r="M27" s="122" t="s">
        <v>1839</v>
      </c>
      <c r="N27" s="122">
        <f t="shared" si="17"/>
        <v>14</v>
      </c>
      <c r="O27" s="123" t="s">
        <v>1834</v>
      </c>
      <c r="P27" s="123">
        <f t="shared" si="18"/>
        <v>14</v>
      </c>
      <c r="Q27" s="124" t="s">
        <v>1840</v>
      </c>
      <c r="R27" s="124">
        <f t="shared" si="19"/>
        <v>14</v>
      </c>
      <c r="S27" s="125"/>
      <c r="T27" s="125">
        <f t="shared" si="20"/>
        <v>7</v>
      </c>
      <c r="U27" s="126"/>
      <c r="V27" s="126">
        <f t="shared" si="21"/>
        <v>7</v>
      </c>
      <c r="W27" s="127"/>
      <c r="X27" s="127">
        <f t="shared" si="22"/>
        <v>7</v>
      </c>
      <c r="Y27" s="128"/>
      <c r="Z27" s="128">
        <f t="shared" si="23"/>
        <v>7</v>
      </c>
      <c r="AB27" s="137" t="str">
        <f t="shared" si="14"/>
        <v>STUDNIAREK Szymon</v>
      </c>
      <c r="AC27" t="str">
        <f t="shared" si="11"/>
        <v>STUDNIAREK Szymon</v>
      </c>
      <c r="AD27" s="140" t="str">
        <f t="shared" si="24"/>
        <v>WODZYŃSKA Maria</v>
      </c>
      <c r="AE27" t="str">
        <f t="shared" si="13"/>
        <v>WODZYŃSKA Maria</v>
      </c>
      <c r="AH27" t="str">
        <v>HOTAŁA Szymon</v>
      </c>
      <c r="AJ27" t="str">
        <v>STEC Julia</v>
      </c>
    </row>
    <row r="28" spans="1:36" x14ac:dyDescent="0.25">
      <c r="I28" s="131" t="s">
        <v>1863</v>
      </c>
      <c r="J28" s="132">
        <f t="shared" si="15"/>
        <v>13</v>
      </c>
      <c r="K28" s="121" t="s">
        <v>1851</v>
      </c>
      <c r="L28" s="121">
        <f t="shared" si="16"/>
        <v>13</v>
      </c>
      <c r="M28" s="122" t="s">
        <v>1840</v>
      </c>
      <c r="N28" s="122">
        <f t="shared" si="17"/>
        <v>13</v>
      </c>
      <c r="O28" s="123" t="s">
        <v>1501</v>
      </c>
      <c r="P28" s="123">
        <f t="shared" si="18"/>
        <v>13</v>
      </c>
      <c r="Q28" s="124" t="s">
        <v>1839</v>
      </c>
      <c r="R28" s="124">
        <f t="shared" si="19"/>
        <v>13</v>
      </c>
      <c r="S28" s="125"/>
      <c r="T28" s="125">
        <f t="shared" si="20"/>
        <v>6.5</v>
      </c>
      <c r="U28" s="126"/>
      <c r="V28" s="126">
        <f t="shared" si="21"/>
        <v>6.5</v>
      </c>
      <c r="W28" s="127"/>
      <c r="X28" s="127">
        <f t="shared" si="22"/>
        <v>6.5</v>
      </c>
      <c r="Y28" s="128"/>
      <c r="Z28" s="128">
        <f t="shared" si="23"/>
        <v>6.5</v>
      </c>
      <c r="AB28" s="137" t="str">
        <f t="shared" si="14"/>
        <v>MIERZWA Szymon</v>
      </c>
      <c r="AC28" t="str">
        <f t="shared" si="11"/>
        <v>MIERZWA Szymon</v>
      </c>
      <c r="AD28" s="140" t="str">
        <f t="shared" si="24"/>
        <v>LEWICKA Maja</v>
      </c>
      <c r="AE28" t="str">
        <f t="shared" si="13"/>
        <v>LEWICKA Maja</v>
      </c>
      <c r="AH28" t="str">
        <v>MOTAŁA Marek</v>
      </c>
      <c r="AJ28" t="str">
        <v>MICHALSKA Aleksandra</v>
      </c>
    </row>
    <row r="29" spans="1:36" x14ac:dyDescent="0.25">
      <c r="I29" s="131" t="s">
        <v>1864</v>
      </c>
      <c r="J29" s="132">
        <f t="shared" si="15"/>
        <v>12</v>
      </c>
      <c r="K29" s="121" t="s">
        <v>1841</v>
      </c>
      <c r="L29" s="121">
        <f t="shared" si="16"/>
        <v>12</v>
      </c>
      <c r="M29" s="122" t="s">
        <v>1841</v>
      </c>
      <c r="N29" s="122">
        <f t="shared" si="17"/>
        <v>12</v>
      </c>
      <c r="O29" s="123" t="s">
        <v>1839</v>
      </c>
      <c r="P29" s="123">
        <f t="shared" si="18"/>
        <v>12</v>
      </c>
      <c r="Q29" s="124" t="s">
        <v>1864</v>
      </c>
      <c r="R29" s="124">
        <f t="shared" si="19"/>
        <v>12</v>
      </c>
      <c r="S29" s="125"/>
      <c r="T29" s="125">
        <f t="shared" si="20"/>
        <v>6</v>
      </c>
      <c r="U29" s="126"/>
      <c r="V29" s="126">
        <f t="shared" si="21"/>
        <v>6</v>
      </c>
      <c r="W29" s="127"/>
      <c r="X29" s="127">
        <f t="shared" si="22"/>
        <v>6</v>
      </c>
      <c r="Y29" s="128"/>
      <c r="Z29" s="128">
        <f t="shared" si="23"/>
        <v>6</v>
      </c>
      <c r="AB29" s="137" t="str">
        <f t="shared" si="14"/>
        <v>GĄSIENICA-ROJ Sebastian</v>
      </c>
      <c r="AC29" t="str">
        <f t="shared" si="11"/>
        <v>GĄSIENICA-ROJ Sebastian</v>
      </c>
      <c r="AD29" s="140" t="str">
        <f t="shared" si="24"/>
        <v>DYLĄG Kornelia</v>
      </c>
      <c r="AE29" t="str">
        <f t="shared" si="13"/>
        <v>DYLĄG Kornelia</v>
      </c>
      <c r="AH29" t="str">
        <v>MILEWSKI Mikołaj</v>
      </c>
      <c r="AJ29" t="str">
        <v>BIERNACKA Anna</v>
      </c>
    </row>
    <row r="30" spans="1:36" x14ac:dyDescent="0.25">
      <c r="I30" s="131" t="s">
        <v>1835</v>
      </c>
      <c r="J30" s="132">
        <f t="shared" si="15"/>
        <v>11</v>
      </c>
      <c r="K30" s="121" t="s">
        <v>1852</v>
      </c>
      <c r="L30" s="121">
        <f t="shared" si="16"/>
        <v>11</v>
      </c>
      <c r="M30" s="122" t="s">
        <v>1501</v>
      </c>
      <c r="N30" s="122">
        <f t="shared" si="17"/>
        <v>11</v>
      </c>
      <c r="O30" s="123" t="s">
        <v>1502</v>
      </c>
      <c r="P30" s="123">
        <f t="shared" si="18"/>
        <v>11</v>
      </c>
      <c r="Q30" s="124" t="s">
        <v>1863</v>
      </c>
      <c r="R30" s="124">
        <f t="shared" si="19"/>
        <v>11</v>
      </c>
      <c r="S30" s="125"/>
      <c r="T30" s="125">
        <f t="shared" si="20"/>
        <v>5.5</v>
      </c>
      <c r="U30" s="126"/>
      <c r="V30" s="126">
        <f t="shared" si="21"/>
        <v>5.5</v>
      </c>
      <c r="W30" s="127"/>
      <c r="X30" s="127">
        <f t="shared" si="22"/>
        <v>5.5</v>
      </c>
      <c r="Y30" s="128"/>
      <c r="Z30" s="128">
        <f t="shared" si="23"/>
        <v>5.5</v>
      </c>
      <c r="AB30" s="137" t="str">
        <f t="shared" si="14"/>
        <v>MACIASZCZYK Adrian</v>
      </c>
      <c r="AC30" t="str">
        <f t="shared" si="11"/>
        <v>MACIASZCZYK Adrian</v>
      </c>
      <c r="AD30" s="140" t="str">
        <f t="shared" si="24"/>
        <v>MARCINKOWSKA Lilla</v>
      </c>
      <c r="AE30" t="str">
        <f t="shared" si="13"/>
        <v>MARCINKOWSKA Lilla</v>
      </c>
      <c r="AJ30" t="str">
        <v>RYBAK Zuzanna</v>
      </c>
    </row>
    <row r="31" spans="1:36" x14ac:dyDescent="0.25">
      <c r="I31" s="131" t="s">
        <v>1839</v>
      </c>
      <c r="J31" s="132">
        <f t="shared" si="15"/>
        <v>10</v>
      </c>
      <c r="K31" s="121" t="s">
        <v>1853</v>
      </c>
      <c r="L31" s="121">
        <f t="shared" si="16"/>
        <v>10</v>
      </c>
      <c r="M31" s="122" t="s">
        <v>1842</v>
      </c>
      <c r="N31" s="122">
        <f t="shared" si="17"/>
        <v>10</v>
      </c>
      <c r="O31" s="123" t="s">
        <v>1840</v>
      </c>
      <c r="P31" s="123">
        <f t="shared" si="18"/>
        <v>10</v>
      </c>
      <c r="Q31" s="124" t="s">
        <v>1835</v>
      </c>
      <c r="R31" s="124">
        <f t="shared" si="19"/>
        <v>10</v>
      </c>
      <c r="S31" s="125"/>
      <c r="T31" s="125">
        <f t="shared" si="20"/>
        <v>5</v>
      </c>
      <c r="U31" s="126"/>
      <c r="V31" s="126">
        <f t="shared" si="21"/>
        <v>5</v>
      </c>
      <c r="W31" s="127"/>
      <c r="X31" s="127">
        <f t="shared" si="22"/>
        <v>5</v>
      </c>
      <c r="Y31" s="128"/>
      <c r="Z31" s="128">
        <f t="shared" si="23"/>
        <v>5</v>
      </c>
      <c r="AB31" s="137" t="str">
        <f t="shared" si="14"/>
        <v>FIŁKA Mateusz</v>
      </c>
      <c r="AC31" t="str">
        <f t="shared" si="11"/>
        <v>FIŁKA Mateusz</v>
      </c>
      <c r="AD31" s="140" t="str">
        <f t="shared" si="24"/>
        <v>KUTA Natalia</v>
      </c>
      <c r="AE31" t="str">
        <f t="shared" si="13"/>
        <v>KUTA Natalia</v>
      </c>
      <c r="AJ31">
        <v>0</v>
      </c>
    </row>
    <row r="32" spans="1:36" x14ac:dyDescent="0.25">
      <c r="I32" s="131" t="s">
        <v>1841</v>
      </c>
      <c r="J32" s="132">
        <f t="shared" si="15"/>
        <v>9</v>
      </c>
      <c r="K32" s="121" t="s">
        <v>1854</v>
      </c>
      <c r="L32" s="121">
        <f t="shared" si="16"/>
        <v>9</v>
      </c>
      <c r="M32" s="122" t="s">
        <v>1859</v>
      </c>
      <c r="N32" s="122">
        <f t="shared" si="17"/>
        <v>9</v>
      </c>
      <c r="O32" s="123" t="s">
        <v>1498</v>
      </c>
      <c r="P32" s="123">
        <f t="shared" si="18"/>
        <v>9</v>
      </c>
      <c r="Q32" s="124" t="s">
        <v>1866</v>
      </c>
      <c r="R32" s="124">
        <f t="shared" si="19"/>
        <v>9</v>
      </c>
      <c r="S32" s="125"/>
      <c r="T32" s="125">
        <f t="shared" si="20"/>
        <v>4.5</v>
      </c>
      <c r="U32" s="126"/>
      <c r="V32" s="126">
        <f t="shared" si="21"/>
        <v>4.5</v>
      </c>
      <c r="W32" s="127"/>
      <c r="X32" s="127">
        <f t="shared" si="22"/>
        <v>4.5</v>
      </c>
      <c r="Y32" s="128"/>
      <c r="Z32" s="128">
        <f t="shared" si="23"/>
        <v>4.5</v>
      </c>
      <c r="AB32" s="137">
        <f t="shared" si="14"/>
        <v>0</v>
      </c>
      <c r="AC32">
        <f t="shared" si="11"/>
        <v>0</v>
      </c>
      <c r="AD32" s="140" t="str">
        <f t="shared" si="24"/>
        <v>JAWORSKA Antonina</v>
      </c>
      <c r="AE32" t="str">
        <f t="shared" si="13"/>
        <v>JAWORSKA Antonina</v>
      </c>
      <c r="AJ32" t="str">
        <v>SZCZĘSNA Zofia</v>
      </c>
    </row>
    <row r="33" spans="9:36" x14ac:dyDescent="0.25">
      <c r="I33" s="131" t="s">
        <v>1837</v>
      </c>
      <c r="J33" s="132">
        <f t="shared" si="15"/>
        <v>8</v>
      </c>
      <c r="K33" s="121" t="s">
        <v>1503</v>
      </c>
      <c r="L33" s="121">
        <f t="shared" si="16"/>
        <v>8</v>
      </c>
      <c r="M33" s="122" t="s">
        <v>1837</v>
      </c>
      <c r="N33" s="122">
        <f t="shared" si="17"/>
        <v>8</v>
      </c>
      <c r="O33" s="123" t="s">
        <v>1837</v>
      </c>
      <c r="P33" s="123">
        <f t="shared" si="18"/>
        <v>8</v>
      </c>
      <c r="Q33" s="124" t="s">
        <v>1878</v>
      </c>
      <c r="R33" s="124">
        <f t="shared" si="19"/>
        <v>8</v>
      </c>
      <c r="S33" s="125"/>
      <c r="T33" s="125">
        <f t="shared" si="20"/>
        <v>4</v>
      </c>
      <c r="U33" s="126"/>
      <c r="V33" s="126">
        <f t="shared" si="21"/>
        <v>4</v>
      </c>
      <c r="W33" s="127"/>
      <c r="X33" s="127">
        <f t="shared" si="22"/>
        <v>4</v>
      </c>
      <c r="Y33" s="128"/>
      <c r="Z33" s="128">
        <f t="shared" si="23"/>
        <v>4</v>
      </c>
      <c r="AB33" s="137">
        <f t="shared" si="14"/>
        <v>0</v>
      </c>
      <c r="AC33">
        <f t="shared" si="11"/>
        <v>0</v>
      </c>
      <c r="AD33" s="140" t="str">
        <f t="shared" si="24"/>
        <v>LEWANDOWSKA Zuzanna</v>
      </c>
      <c r="AE33" t="str">
        <f t="shared" si="13"/>
        <v>LEWANDOWSKA Zuzanna</v>
      </c>
      <c r="AJ33" t="str">
        <v>PERZYŃSKA Anna</v>
      </c>
    </row>
    <row r="34" spans="9:36" x14ac:dyDescent="0.25">
      <c r="I34" s="131" t="s">
        <v>1866</v>
      </c>
      <c r="J34" s="132">
        <f t="shared" si="15"/>
        <v>7</v>
      </c>
      <c r="K34" s="121" t="s">
        <v>1880</v>
      </c>
      <c r="L34" s="121">
        <f t="shared" si="16"/>
        <v>7</v>
      </c>
      <c r="M34" s="122" t="s">
        <v>1495</v>
      </c>
      <c r="N34" s="122">
        <f t="shared" si="17"/>
        <v>7</v>
      </c>
      <c r="O34" s="123" t="s">
        <v>1495</v>
      </c>
      <c r="P34" s="123">
        <f t="shared" si="18"/>
        <v>7</v>
      </c>
      <c r="Q34" s="124" t="s">
        <v>1495</v>
      </c>
      <c r="R34" s="124">
        <f t="shared" si="19"/>
        <v>7</v>
      </c>
      <c r="S34" s="125"/>
      <c r="T34" s="125">
        <f t="shared" si="20"/>
        <v>3.5</v>
      </c>
      <c r="U34" s="126"/>
      <c r="V34" s="126">
        <f t="shared" si="21"/>
        <v>3.5</v>
      </c>
      <c r="W34" s="127"/>
      <c r="X34" s="127">
        <f t="shared" si="22"/>
        <v>3.5</v>
      </c>
      <c r="Y34" s="128"/>
      <c r="Z34" s="128">
        <f t="shared" si="23"/>
        <v>3.5</v>
      </c>
      <c r="AB34" s="137">
        <f t="shared" si="14"/>
        <v>0</v>
      </c>
      <c r="AC34">
        <f t="shared" si="11"/>
        <v>0</v>
      </c>
      <c r="AD34" s="140" t="str">
        <f t="shared" si="24"/>
        <v>STEC Julia</v>
      </c>
      <c r="AE34" t="str">
        <f t="shared" si="13"/>
        <v>STEC Julia</v>
      </c>
      <c r="AJ34" t="str">
        <v>KAŁOWSKA Zofia</v>
      </c>
    </row>
    <row r="35" spans="9:36" x14ac:dyDescent="0.25">
      <c r="I35" s="131" t="s">
        <v>1836</v>
      </c>
      <c r="J35" s="132">
        <f t="shared" si="15"/>
        <v>6</v>
      </c>
      <c r="K35" s="121" t="s">
        <v>1862</v>
      </c>
      <c r="L35" s="121">
        <f t="shared" si="16"/>
        <v>6</v>
      </c>
      <c r="M35" s="122" t="s">
        <v>1851</v>
      </c>
      <c r="N35" s="122">
        <f t="shared" si="17"/>
        <v>6</v>
      </c>
      <c r="O35" s="123" t="s">
        <v>1878</v>
      </c>
      <c r="P35" s="123">
        <f t="shared" si="18"/>
        <v>6</v>
      </c>
      <c r="Q35" s="124" t="s">
        <v>1841</v>
      </c>
      <c r="R35" s="124">
        <f t="shared" si="19"/>
        <v>6</v>
      </c>
      <c r="S35" s="125"/>
      <c r="T35" s="125">
        <f t="shared" si="20"/>
        <v>3</v>
      </c>
      <c r="U35" s="126"/>
      <c r="V35" s="126">
        <f t="shared" si="21"/>
        <v>3</v>
      </c>
      <c r="W35" s="127"/>
      <c r="X35" s="127">
        <f t="shared" si="22"/>
        <v>3</v>
      </c>
      <c r="Y35" s="128"/>
      <c r="Z35" s="128">
        <f t="shared" si="23"/>
        <v>3</v>
      </c>
      <c r="AB35" s="137">
        <f t="shared" si="14"/>
        <v>0</v>
      </c>
      <c r="AC35">
        <f t="shared" si="11"/>
        <v>0</v>
      </c>
      <c r="AD35" s="140" t="str">
        <f t="shared" si="24"/>
        <v>MICHALSKA Aleksandra</v>
      </c>
      <c r="AE35" t="str">
        <f t="shared" si="13"/>
        <v>MICHALSKA Aleksandra</v>
      </c>
      <c r="AJ35" t="str">
        <v>SYCHOWICZ Urszula</v>
      </c>
    </row>
    <row r="36" spans="9:36" x14ac:dyDescent="0.25">
      <c r="I36" s="131" t="s">
        <v>1865</v>
      </c>
      <c r="J36" s="132">
        <f t="shared" si="15"/>
        <v>5</v>
      </c>
      <c r="K36" s="121" t="s">
        <v>1883</v>
      </c>
      <c r="L36" s="121">
        <f t="shared" si="16"/>
        <v>5</v>
      </c>
      <c r="M36" s="122" t="s">
        <v>1860</v>
      </c>
      <c r="N36" s="122">
        <f t="shared" si="17"/>
        <v>5</v>
      </c>
      <c r="O36" s="123" t="s">
        <v>1877</v>
      </c>
      <c r="P36" s="123">
        <f t="shared" si="18"/>
        <v>5</v>
      </c>
      <c r="Q36" s="124" t="s">
        <v>1851</v>
      </c>
      <c r="R36" s="124">
        <f t="shared" si="19"/>
        <v>5</v>
      </c>
      <c r="S36" s="125"/>
      <c r="T36" s="125">
        <f t="shared" si="20"/>
        <v>2.5</v>
      </c>
      <c r="U36" s="126"/>
      <c r="V36" s="126">
        <f t="shared" si="21"/>
        <v>2.5</v>
      </c>
      <c r="W36" s="127"/>
      <c r="X36" s="127">
        <f t="shared" si="22"/>
        <v>2.5</v>
      </c>
      <c r="Y36" s="128"/>
      <c r="Z36" s="128">
        <f t="shared" si="23"/>
        <v>2.5</v>
      </c>
      <c r="AB36" s="137">
        <f t="shared" si="14"/>
        <v>0</v>
      </c>
      <c r="AC36">
        <f t="shared" si="11"/>
        <v>0</v>
      </c>
      <c r="AD36" s="140" t="str">
        <f t="shared" si="24"/>
        <v>BIERNACKA Anna</v>
      </c>
      <c r="AE36" t="str">
        <f t="shared" si="13"/>
        <v>BIERNACKA Anna</v>
      </c>
      <c r="AJ36" t="str">
        <v>BLUJ Bianka</v>
      </c>
    </row>
    <row r="37" spans="9:36" x14ac:dyDescent="0.25">
      <c r="I37" s="131" t="s">
        <v>1877</v>
      </c>
      <c r="J37" s="132">
        <f t="shared" si="15"/>
        <v>4</v>
      </c>
      <c r="K37" s="121" t="s">
        <v>1884</v>
      </c>
      <c r="L37" s="121">
        <f t="shared" si="16"/>
        <v>4</v>
      </c>
      <c r="M37" s="122" t="s">
        <v>1853</v>
      </c>
      <c r="N37" s="122">
        <f t="shared" si="17"/>
        <v>4</v>
      </c>
      <c r="O37" s="123" t="s">
        <v>1879</v>
      </c>
      <c r="P37" s="123">
        <f t="shared" si="18"/>
        <v>4</v>
      </c>
      <c r="Q37" s="124" t="s">
        <v>1837</v>
      </c>
      <c r="R37" s="124">
        <f t="shared" si="19"/>
        <v>4</v>
      </c>
      <c r="S37" s="125"/>
      <c r="T37" s="125">
        <f t="shared" si="20"/>
        <v>2</v>
      </c>
      <c r="U37" s="126"/>
      <c r="V37" s="126">
        <f t="shared" si="21"/>
        <v>2</v>
      </c>
      <c r="W37" s="127"/>
      <c r="X37" s="127">
        <f t="shared" si="22"/>
        <v>2</v>
      </c>
      <c r="Y37" s="128"/>
      <c r="Z37" s="128">
        <f t="shared" si="23"/>
        <v>2</v>
      </c>
      <c r="AB37" s="137">
        <f t="shared" si="14"/>
        <v>0</v>
      </c>
      <c r="AC37">
        <f t="shared" si="11"/>
        <v>0</v>
      </c>
      <c r="AD37" s="140" t="str">
        <f t="shared" si="24"/>
        <v>RYBAK Zuzanna</v>
      </c>
      <c r="AE37" t="str">
        <f t="shared" si="13"/>
        <v>RYBAK Zuzanna</v>
      </c>
      <c r="AJ37" t="str">
        <v>RUTKOWSKA Nina</v>
      </c>
    </row>
    <row r="38" spans="9:36" x14ac:dyDescent="0.25">
      <c r="I38" s="131" t="s">
        <v>1495</v>
      </c>
      <c r="J38" s="132">
        <f t="shared" si="15"/>
        <v>3</v>
      </c>
      <c r="K38" s="121"/>
      <c r="L38" s="121">
        <f t="shared" si="16"/>
        <v>3</v>
      </c>
      <c r="M38" s="122" t="s">
        <v>1503</v>
      </c>
      <c r="N38" s="122">
        <f t="shared" si="17"/>
        <v>3</v>
      </c>
      <c r="O38" s="123" t="s">
        <v>1887</v>
      </c>
      <c r="P38" s="123">
        <f t="shared" si="18"/>
        <v>3</v>
      </c>
      <c r="Q38" s="124" t="s">
        <v>1867</v>
      </c>
      <c r="R38" s="124">
        <f t="shared" si="19"/>
        <v>3</v>
      </c>
      <c r="S38" s="125"/>
      <c r="T38" s="125">
        <f t="shared" si="20"/>
        <v>1.5</v>
      </c>
      <c r="U38" s="126"/>
      <c r="V38" s="126">
        <f t="shared" si="21"/>
        <v>1.5</v>
      </c>
      <c r="W38" s="127"/>
      <c r="X38" s="127">
        <f t="shared" si="22"/>
        <v>1.5</v>
      </c>
      <c r="Y38" s="128"/>
      <c r="Z38" s="128">
        <f t="shared" si="23"/>
        <v>1.5</v>
      </c>
      <c r="AB38" s="137" t="str">
        <f>M2</f>
        <v>MODZELEWSKI Jan</v>
      </c>
      <c r="AC38" t="str">
        <f t="shared" si="11"/>
        <v>MODZELEWSKI Jan</v>
      </c>
      <c r="AD38" s="140">
        <f t="shared" si="24"/>
        <v>0</v>
      </c>
      <c r="AE38">
        <f t="shared" si="13"/>
        <v>0</v>
      </c>
      <c r="AJ38" t="str">
        <v>STOJEK Gabriela</v>
      </c>
    </row>
    <row r="39" spans="9:36" x14ac:dyDescent="0.25">
      <c r="I39" s="131" t="s">
        <v>1878</v>
      </c>
      <c r="J39" s="132">
        <f t="shared" si="15"/>
        <v>2</v>
      </c>
      <c r="K39" s="121"/>
      <c r="L39" s="121">
        <f t="shared" si="16"/>
        <v>2</v>
      </c>
      <c r="M39" s="122" t="s">
        <v>1861</v>
      </c>
      <c r="N39" s="122">
        <f t="shared" si="17"/>
        <v>2</v>
      </c>
      <c r="O39" s="123" t="s">
        <v>1885</v>
      </c>
      <c r="P39" s="123">
        <f t="shared" si="18"/>
        <v>2</v>
      </c>
      <c r="Q39" s="124" t="s">
        <v>1877</v>
      </c>
      <c r="R39" s="124">
        <f t="shared" si="19"/>
        <v>2</v>
      </c>
      <c r="S39" s="125"/>
      <c r="T39" s="125">
        <f t="shared" si="20"/>
        <v>1</v>
      </c>
      <c r="U39" s="126"/>
      <c r="V39" s="126">
        <f t="shared" si="21"/>
        <v>1</v>
      </c>
      <c r="W39" s="127"/>
      <c r="X39" s="127">
        <f t="shared" si="22"/>
        <v>1</v>
      </c>
      <c r="Y39" s="128"/>
      <c r="Z39" s="128">
        <f t="shared" si="23"/>
        <v>1</v>
      </c>
      <c r="AB39" s="137" t="str">
        <f t="shared" ref="AB39:AB55" si="25">M3</f>
        <v>CHMURA Stanisław</v>
      </c>
      <c r="AC39" t="str">
        <f t="shared" si="11"/>
        <v>CHMURA Stanisław</v>
      </c>
      <c r="AD39" s="140">
        <f t="shared" si="24"/>
        <v>0</v>
      </c>
      <c r="AE39">
        <f t="shared" si="13"/>
        <v>0</v>
      </c>
      <c r="AJ39" t="str">
        <v>SOCHA Magdalena</v>
      </c>
    </row>
    <row r="40" spans="9:36" x14ac:dyDescent="0.25">
      <c r="I40" s="131" t="s">
        <v>1852</v>
      </c>
      <c r="J40" s="132">
        <f t="shared" si="15"/>
        <v>1</v>
      </c>
      <c r="K40" s="121"/>
      <c r="L40" s="121">
        <f t="shared" si="16"/>
        <v>1</v>
      </c>
      <c r="M40" s="122" t="s">
        <v>1862</v>
      </c>
      <c r="N40" s="122">
        <f t="shared" si="17"/>
        <v>1</v>
      </c>
      <c r="O40" s="123" t="s">
        <v>1851</v>
      </c>
      <c r="P40" s="123">
        <f t="shared" si="18"/>
        <v>1</v>
      </c>
      <c r="Q40" s="124" t="s">
        <v>1868</v>
      </c>
      <c r="R40" s="124">
        <f t="shared" si="19"/>
        <v>1</v>
      </c>
      <c r="S40" s="125"/>
      <c r="T40" s="125">
        <f t="shared" si="20"/>
        <v>0.5</v>
      </c>
      <c r="U40" s="126"/>
      <c r="V40" s="126">
        <f t="shared" si="21"/>
        <v>0.5</v>
      </c>
      <c r="W40" s="127"/>
      <c r="X40" s="127">
        <f t="shared" si="22"/>
        <v>0.5</v>
      </c>
      <c r="Y40" s="128"/>
      <c r="Z40" s="128">
        <f t="shared" si="23"/>
        <v>0.5</v>
      </c>
      <c r="AB40" s="137" t="str">
        <f t="shared" si="25"/>
        <v>HORODEŃSKI Adam</v>
      </c>
      <c r="AC40" t="str">
        <f t="shared" si="11"/>
        <v>HORODEŃSKI Adam</v>
      </c>
      <c r="AD40" s="140">
        <f t="shared" si="24"/>
        <v>0</v>
      </c>
      <c r="AE40">
        <f t="shared" si="13"/>
        <v>0</v>
      </c>
      <c r="AJ40" t="str">
        <v>SZULIK Jagoda</v>
      </c>
    </row>
    <row r="41" spans="9:36" x14ac:dyDescent="0.25">
      <c r="AB41" s="137" t="str">
        <f t="shared" si="25"/>
        <v>JAKÓBCZYK Natan</v>
      </c>
      <c r="AC41" t="str">
        <f t="shared" si="11"/>
        <v>JAKÓBCZYK Natan</v>
      </c>
      <c r="AD41" s="140" t="str">
        <f>M23</f>
        <v>IWANEK Alicja</v>
      </c>
      <c r="AE41" t="str">
        <f t="shared" si="13"/>
        <v>IWANEK Alicja</v>
      </c>
      <c r="AJ41" t="str">
        <v>KOCAN Zuzanna</v>
      </c>
    </row>
    <row r="42" spans="9:36" x14ac:dyDescent="0.25">
      <c r="AB42" s="137" t="str">
        <f t="shared" si="25"/>
        <v>ZAGULSKI Igor</v>
      </c>
      <c r="AC42" t="str">
        <f t="shared" si="11"/>
        <v>ZAGULSKI Igor</v>
      </c>
      <c r="AD42" s="140" t="str">
        <f t="shared" ref="AD42:AD58" si="26">M24</f>
        <v>SZCZĘSNA Zofia</v>
      </c>
      <c r="AE42" t="str">
        <f t="shared" si="13"/>
        <v>SZCZĘSNA Zofia</v>
      </c>
      <c r="AJ42" t="str">
        <v>FUROWICZ Maja</v>
      </c>
    </row>
    <row r="43" spans="9:36" x14ac:dyDescent="0.25">
      <c r="AB43" s="137" t="str">
        <f t="shared" si="25"/>
        <v>STUDNIAREK Szymon</v>
      </c>
      <c r="AC43" t="str">
        <f t="shared" si="11"/>
        <v>STUDNIAREK Szymon</v>
      </c>
      <c r="AD43" s="140" t="str">
        <f t="shared" si="26"/>
        <v>PODSKARBI Alicja</v>
      </c>
      <c r="AE43" t="str">
        <f t="shared" si="13"/>
        <v>PODSKARBI Alicja</v>
      </c>
      <c r="AJ43" t="str">
        <v>LUDWICKA Antonina</v>
      </c>
    </row>
    <row r="44" spans="9:36" x14ac:dyDescent="0.25">
      <c r="AB44" s="137" t="str">
        <f t="shared" si="25"/>
        <v>GRUSZKA Grzegorz</v>
      </c>
      <c r="AC44" t="str">
        <f t="shared" si="11"/>
        <v>GRUSZKA Grzegorz</v>
      </c>
      <c r="AD44" s="140" t="str">
        <f t="shared" si="26"/>
        <v>PERZYŃSKA Anna</v>
      </c>
      <c r="AE44" t="str">
        <f t="shared" si="13"/>
        <v>PERZYŃSKA Anna</v>
      </c>
      <c r="AJ44" t="str">
        <v>STRZYŻ Liliana</v>
      </c>
    </row>
    <row r="45" spans="9:36" x14ac:dyDescent="0.25">
      <c r="AB45" s="137" t="str">
        <f t="shared" si="25"/>
        <v>GĄSIENICA-ROJ Sebastian</v>
      </c>
      <c r="AC45" t="str">
        <f t="shared" si="11"/>
        <v>GĄSIENICA-ROJ Sebastian</v>
      </c>
      <c r="AD45" s="140" t="str">
        <f t="shared" si="26"/>
        <v>ORŁOWSKA Michalina</v>
      </c>
      <c r="AE45" t="str">
        <f t="shared" si="13"/>
        <v>ORŁOWSKA Michalina</v>
      </c>
    </row>
    <row r="46" spans="9:36" x14ac:dyDescent="0.25">
      <c r="AB46" s="137">
        <f t="shared" si="25"/>
        <v>0</v>
      </c>
      <c r="AC46">
        <f t="shared" si="11"/>
        <v>0</v>
      </c>
      <c r="AD46" s="140" t="str">
        <f t="shared" si="26"/>
        <v>KAŁOWSKA Zofia</v>
      </c>
      <c r="AE46" t="str">
        <f t="shared" si="13"/>
        <v>KAŁOWSKA Zofia</v>
      </c>
    </row>
    <row r="47" spans="9:36" x14ac:dyDescent="0.25">
      <c r="AB47" s="137">
        <f t="shared" si="25"/>
        <v>0</v>
      </c>
      <c r="AC47">
        <f t="shared" si="11"/>
        <v>0</v>
      </c>
      <c r="AD47" s="140" t="str">
        <f t="shared" si="26"/>
        <v>DYLĄG Kornelia</v>
      </c>
      <c r="AE47" t="str">
        <f t="shared" si="13"/>
        <v>DYLĄG Kornelia</v>
      </c>
    </row>
    <row r="48" spans="9:36" x14ac:dyDescent="0.25">
      <c r="AB48" s="137">
        <f t="shared" si="25"/>
        <v>0</v>
      </c>
      <c r="AC48">
        <f t="shared" si="11"/>
        <v>0</v>
      </c>
      <c r="AD48" s="140" t="str">
        <f t="shared" si="26"/>
        <v>WODZYŃSKA Maria</v>
      </c>
      <c r="AE48" t="str">
        <f t="shared" si="13"/>
        <v>WODZYŃSKA Maria</v>
      </c>
    </row>
    <row r="49" spans="28:31" x14ac:dyDescent="0.25">
      <c r="AB49" s="137">
        <f t="shared" si="25"/>
        <v>0</v>
      </c>
      <c r="AC49">
        <f t="shared" si="11"/>
        <v>0</v>
      </c>
      <c r="AD49" s="140" t="str">
        <f t="shared" si="26"/>
        <v>SYCHOWICZ Urszula</v>
      </c>
      <c r="AE49" t="str">
        <f t="shared" si="13"/>
        <v>SYCHOWICZ Urszula</v>
      </c>
    </row>
    <row r="50" spans="28:31" x14ac:dyDescent="0.25">
      <c r="AB50" s="137">
        <f t="shared" si="25"/>
        <v>0</v>
      </c>
      <c r="AC50">
        <f t="shared" si="11"/>
        <v>0</v>
      </c>
      <c r="AD50" s="140" t="str">
        <f t="shared" si="26"/>
        <v>BLUJ Bianka</v>
      </c>
      <c r="AE50" t="str">
        <f t="shared" si="13"/>
        <v>BLUJ Bianka</v>
      </c>
    </row>
    <row r="51" spans="28:31" x14ac:dyDescent="0.25">
      <c r="AB51" s="137">
        <f t="shared" si="25"/>
        <v>0</v>
      </c>
      <c r="AC51">
        <f t="shared" si="11"/>
        <v>0</v>
      </c>
      <c r="AD51" s="140" t="str">
        <f t="shared" si="26"/>
        <v>BANASIK Aleksandra</v>
      </c>
      <c r="AE51" t="str">
        <f t="shared" si="13"/>
        <v>BANASIK Aleksandra</v>
      </c>
    </row>
    <row r="52" spans="28:31" x14ac:dyDescent="0.25">
      <c r="AB52" s="137">
        <f t="shared" si="25"/>
        <v>0</v>
      </c>
      <c r="AC52">
        <f t="shared" si="11"/>
        <v>0</v>
      </c>
      <c r="AD52" s="140" t="str">
        <f t="shared" si="26"/>
        <v>JASTRZĘBSKA Olga</v>
      </c>
      <c r="AE52" t="str">
        <f t="shared" si="13"/>
        <v>JASTRZĘBSKA Olga</v>
      </c>
    </row>
    <row r="53" spans="28:31" x14ac:dyDescent="0.25">
      <c r="AB53" s="137">
        <f t="shared" si="25"/>
        <v>0</v>
      </c>
      <c r="AC53">
        <f t="shared" si="11"/>
        <v>0</v>
      </c>
      <c r="AD53" s="140" t="str">
        <f t="shared" si="26"/>
        <v>LEWICKA Maja</v>
      </c>
      <c r="AE53" t="str">
        <f t="shared" si="13"/>
        <v>LEWICKA Maja</v>
      </c>
    </row>
    <row r="54" spans="28:31" x14ac:dyDescent="0.25">
      <c r="AB54" s="137">
        <f t="shared" si="25"/>
        <v>0</v>
      </c>
      <c r="AC54">
        <f t="shared" si="11"/>
        <v>0</v>
      </c>
      <c r="AD54" s="140" t="str">
        <f t="shared" si="26"/>
        <v>RUTKOWSKA Nina</v>
      </c>
      <c r="AE54" t="str">
        <f t="shared" si="13"/>
        <v>RUTKOWSKA Nina</v>
      </c>
    </row>
    <row r="55" spans="28:31" x14ac:dyDescent="0.25">
      <c r="AB55" s="137">
        <f t="shared" si="25"/>
        <v>0</v>
      </c>
      <c r="AC55">
        <f t="shared" si="11"/>
        <v>0</v>
      </c>
      <c r="AD55" s="140" t="str">
        <f t="shared" si="26"/>
        <v>KUTA Natalia</v>
      </c>
      <c r="AE55" t="str">
        <f t="shared" si="13"/>
        <v>KUTA Natalia</v>
      </c>
    </row>
    <row r="56" spans="28:31" x14ac:dyDescent="0.25">
      <c r="AB56" s="137" t="str">
        <f>O2</f>
        <v>JAKÓBCZYK Natan</v>
      </c>
      <c r="AC56" t="str">
        <f t="shared" si="11"/>
        <v>JAKÓBCZYK Natan</v>
      </c>
      <c r="AD56" s="140" t="str">
        <f t="shared" si="26"/>
        <v>LEWANDOWSKA Zuzanna</v>
      </c>
      <c r="AE56" t="str">
        <f t="shared" si="13"/>
        <v>LEWANDOWSKA Zuzanna</v>
      </c>
    </row>
    <row r="57" spans="28:31" x14ac:dyDescent="0.25">
      <c r="AB57" s="137" t="str">
        <f t="shared" ref="AB57:AB73" si="27">O3</f>
        <v>HORODEŃSKI Adam</v>
      </c>
      <c r="AC57" t="str">
        <f t="shared" si="11"/>
        <v>HORODEŃSKI Adam</v>
      </c>
      <c r="AD57" s="140" t="str">
        <f t="shared" si="26"/>
        <v>STOJEK Gabriela</v>
      </c>
      <c r="AE57" t="str">
        <f t="shared" si="13"/>
        <v>STOJEK Gabriela</v>
      </c>
    </row>
    <row r="58" spans="28:31" x14ac:dyDescent="0.25">
      <c r="AB58" s="137" t="str">
        <f t="shared" si="27"/>
        <v>GĄSIOR Filip</v>
      </c>
      <c r="AC58" t="str">
        <f t="shared" si="11"/>
        <v>GĄSIOR Filip</v>
      </c>
      <c r="AD58" s="140" t="str">
        <f t="shared" si="26"/>
        <v>MICHALSKA Aleksandra</v>
      </c>
      <c r="AE58" t="str">
        <f t="shared" si="13"/>
        <v>MICHALSKA Aleksandra</v>
      </c>
    </row>
    <row r="59" spans="28:31" x14ac:dyDescent="0.25">
      <c r="AB59" s="137" t="str">
        <f t="shared" si="27"/>
        <v>WIKTOROWICZ Piotr</v>
      </c>
      <c r="AC59" t="str">
        <f t="shared" si="11"/>
        <v>WIKTOROWICZ Piotr</v>
      </c>
      <c r="AD59" s="140" t="str">
        <f>O23</f>
        <v>SOCHA Magdalena</v>
      </c>
      <c r="AE59" t="str">
        <f t="shared" si="13"/>
        <v>SOCHA Magdalena</v>
      </c>
    </row>
    <row r="60" spans="28:31" x14ac:dyDescent="0.25">
      <c r="AB60" s="137" t="str">
        <f t="shared" si="27"/>
        <v>ŻYTKO Michał</v>
      </c>
      <c r="AC60" t="str">
        <f t="shared" si="11"/>
        <v>ŻYTKO Michał</v>
      </c>
      <c r="AD60" s="140" t="str">
        <f t="shared" ref="AD60:AD76" si="28">O24</f>
        <v>FUŁAWKA Nela</v>
      </c>
      <c r="AE60" t="str">
        <f t="shared" si="13"/>
        <v>FUŁAWKA Nela</v>
      </c>
    </row>
    <row r="61" spans="28:31" x14ac:dyDescent="0.25">
      <c r="AB61" s="137" t="str">
        <f t="shared" si="27"/>
        <v>ZAGULSKI Igor</v>
      </c>
      <c r="AC61" t="str">
        <f t="shared" si="11"/>
        <v>ZAGULSKI Igor</v>
      </c>
      <c r="AD61" s="140" t="str">
        <f t="shared" si="28"/>
        <v>DYDEK Oliwia</v>
      </c>
      <c r="AE61" t="str">
        <f t="shared" si="13"/>
        <v>DYDEK Oliwia</v>
      </c>
    </row>
    <row r="62" spans="28:31" x14ac:dyDescent="0.25">
      <c r="AB62" s="137" t="str">
        <f t="shared" si="27"/>
        <v>STEPANIUK Jaroslaw</v>
      </c>
      <c r="AC62" t="str">
        <f t="shared" si="11"/>
        <v>STEPANIUK Jaroslaw</v>
      </c>
      <c r="AD62" s="140" t="str">
        <f t="shared" si="28"/>
        <v>IWANEK Alicja</v>
      </c>
      <c r="AE62" t="str">
        <f t="shared" si="13"/>
        <v>IWANEK Alicja</v>
      </c>
    </row>
    <row r="63" spans="28:31" x14ac:dyDescent="0.25">
      <c r="AB63" s="137" t="str">
        <f t="shared" si="27"/>
        <v>WARDA Tymoteusz</v>
      </c>
      <c r="AC63" t="str">
        <f t="shared" si="11"/>
        <v>WARDA Tymoteusz</v>
      </c>
      <c r="AD63" s="140" t="str">
        <f t="shared" si="28"/>
        <v>PODSKARBI Alicja</v>
      </c>
      <c r="AE63" t="str">
        <f t="shared" si="13"/>
        <v>PODSKARBI Alicja</v>
      </c>
    </row>
    <row r="64" spans="28:31" x14ac:dyDescent="0.25">
      <c r="AB64" s="137" t="str">
        <f t="shared" si="27"/>
        <v>GRUSZKA Grzegorz</v>
      </c>
      <c r="AC64" t="str">
        <f t="shared" si="11"/>
        <v>GRUSZKA Grzegorz</v>
      </c>
      <c r="AD64" s="140" t="str">
        <f t="shared" si="28"/>
        <v>WODZYŃSKA Maria</v>
      </c>
      <c r="AE64" t="str">
        <f t="shared" si="13"/>
        <v>WODZYŃSKA Maria</v>
      </c>
    </row>
    <row r="65" spans="28:31" x14ac:dyDescent="0.25">
      <c r="AB65" s="137" t="str">
        <f t="shared" si="27"/>
        <v>BARTOSIK Szymon</v>
      </c>
      <c r="AC65" t="str">
        <f t="shared" si="11"/>
        <v>BARTOSIK Szymon</v>
      </c>
      <c r="AD65" s="140" t="str">
        <f t="shared" si="28"/>
        <v>ORŁOWSKA Michalina</v>
      </c>
      <c r="AE65" t="str">
        <f t="shared" si="13"/>
        <v>ORŁOWSKA Michalina</v>
      </c>
    </row>
    <row r="66" spans="28:31" x14ac:dyDescent="0.25">
      <c r="AB66" s="137" t="str">
        <f t="shared" si="27"/>
        <v>STUDNIAREK Szymon</v>
      </c>
      <c r="AC66" t="str">
        <f t="shared" si="11"/>
        <v>STUDNIAREK Szymon</v>
      </c>
      <c r="AD66" s="140" t="str">
        <f t="shared" si="28"/>
        <v>PERZYŃSKA Anna</v>
      </c>
      <c r="AE66" t="str">
        <f t="shared" si="13"/>
        <v>PERZYŃSKA Anna</v>
      </c>
    </row>
    <row r="67" spans="28:31" x14ac:dyDescent="0.25">
      <c r="AB67" s="137" t="str">
        <f t="shared" si="27"/>
        <v>HOTAŁA Szymon</v>
      </c>
      <c r="AC67" t="str">
        <f t="shared" ref="AC67:AC130" si="29">AB67</f>
        <v>HOTAŁA Szymon</v>
      </c>
      <c r="AD67" s="140" t="str">
        <f t="shared" si="28"/>
        <v>KAŁOWSKA Zofia</v>
      </c>
      <c r="AE67" t="str">
        <f t="shared" si="13"/>
        <v>KAŁOWSKA Zofia</v>
      </c>
    </row>
    <row r="68" spans="28:31" x14ac:dyDescent="0.25">
      <c r="AB68" s="137" t="str">
        <f t="shared" si="27"/>
        <v>MOTAŁA Marek</v>
      </c>
      <c r="AC68" t="str">
        <f t="shared" si="29"/>
        <v>MOTAŁA Marek</v>
      </c>
      <c r="AD68" s="140" t="str">
        <f t="shared" si="28"/>
        <v>JASIŃSKA Lena</v>
      </c>
      <c r="AE68" t="str">
        <f t="shared" si="13"/>
        <v>JASIŃSKA Lena</v>
      </c>
    </row>
    <row r="69" spans="28:31" x14ac:dyDescent="0.25">
      <c r="AB69" s="137" t="str">
        <f t="shared" si="27"/>
        <v>KAZIMIEROWICZ Jakub</v>
      </c>
      <c r="AC69" t="str">
        <f t="shared" si="29"/>
        <v>KAZIMIEROWICZ Jakub</v>
      </c>
      <c r="AD69" s="140" t="str">
        <f t="shared" si="28"/>
        <v>BANASIK Aleksandra</v>
      </c>
      <c r="AE69" t="str">
        <f t="shared" si="13"/>
        <v>BANASIK Aleksandra</v>
      </c>
    </row>
    <row r="70" spans="28:31" x14ac:dyDescent="0.25">
      <c r="AB70" s="137" t="str">
        <f t="shared" si="27"/>
        <v>MACIASZCZYK Adrian</v>
      </c>
      <c r="AC70" t="str">
        <f t="shared" si="29"/>
        <v>MACIASZCZYK Adrian</v>
      </c>
      <c r="AD70" s="140" t="str">
        <f t="shared" si="28"/>
        <v>JASTRZĘBSKA Olga</v>
      </c>
      <c r="AE70" t="str">
        <f t="shared" ref="AE70:AE133" si="30">AD70</f>
        <v>JASTRZĘBSKA Olga</v>
      </c>
    </row>
    <row r="71" spans="28:31" x14ac:dyDescent="0.25">
      <c r="AB71" s="137" t="str">
        <f t="shared" si="27"/>
        <v>GĄSIENICA-ROJ Sebastian</v>
      </c>
      <c r="AC71" t="str">
        <f t="shared" si="29"/>
        <v>GĄSIENICA-ROJ Sebastian</v>
      </c>
      <c r="AD71" s="140" t="str">
        <f t="shared" si="28"/>
        <v>NOWACKA Anna</v>
      </c>
      <c r="AE71" t="str">
        <f t="shared" si="30"/>
        <v>NOWACKA Anna</v>
      </c>
    </row>
    <row r="72" spans="28:31" x14ac:dyDescent="0.25">
      <c r="AB72" s="137">
        <f t="shared" si="27"/>
        <v>0</v>
      </c>
      <c r="AC72">
        <f t="shared" si="29"/>
        <v>0</v>
      </c>
      <c r="AD72" s="140" t="str">
        <f t="shared" si="28"/>
        <v>CYMERMAN Nela</v>
      </c>
      <c r="AE72" t="str">
        <f t="shared" si="30"/>
        <v>CYMERMAN Nela</v>
      </c>
    </row>
    <row r="73" spans="28:31" x14ac:dyDescent="0.25">
      <c r="AB73" s="137">
        <f t="shared" si="27"/>
        <v>0</v>
      </c>
      <c r="AC73">
        <f t="shared" si="29"/>
        <v>0</v>
      </c>
      <c r="AD73" s="140" t="str">
        <f t="shared" si="28"/>
        <v>SZULIK Jagoda</v>
      </c>
      <c r="AE73" t="str">
        <f t="shared" si="30"/>
        <v>SZULIK Jagoda</v>
      </c>
    </row>
    <row r="74" spans="28:31" x14ac:dyDescent="0.25">
      <c r="AB74" s="137" t="str">
        <f>Q2</f>
        <v>LEGĘNCKI Wiktor</v>
      </c>
      <c r="AC74" t="str">
        <f t="shared" si="29"/>
        <v>LEGĘNCKI Wiktor</v>
      </c>
      <c r="AD74" s="140" t="str">
        <f t="shared" si="28"/>
        <v>KOCAN Zuzanna</v>
      </c>
      <c r="AE74" t="str">
        <f t="shared" si="30"/>
        <v>KOCAN Zuzanna</v>
      </c>
    </row>
    <row r="75" spans="28:31" x14ac:dyDescent="0.25">
      <c r="AB75" s="137" t="str">
        <f t="shared" ref="AB75:AB91" si="31">Q3</f>
        <v>MILEWSKI Mikołaj</v>
      </c>
      <c r="AC75" t="str">
        <f t="shared" si="29"/>
        <v>MILEWSKI Mikołaj</v>
      </c>
      <c r="AD75" s="140" t="str">
        <f t="shared" si="28"/>
        <v>FUROWICZ Maja</v>
      </c>
      <c r="AE75" t="str">
        <f t="shared" si="30"/>
        <v>FUROWICZ Maja</v>
      </c>
    </row>
    <row r="76" spans="28:31" x14ac:dyDescent="0.25">
      <c r="AB76" s="137" t="str">
        <f t="shared" si="31"/>
        <v>CHMURA Stanisław</v>
      </c>
      <c r="AC76" t="str">
        <f t="shared" si="29"/>
        <v>CHMURA Stanisław</v>
      </c>
      <c r="AD76" s="140" t="str">
        <f t="shared" si="28"/>
        <v>LEWICKA Maja</v>
      </c>
      <c r="AE76" t="str">
        <f t="shared" si="30"/>
        <v>LEWICKA Maja</v>
      </c>
    </row>
    <row r="77" spans="28:31" x14ac:dyDescent="0.25">
      <c r="AB77" s="137" t="str">
        <f t="shared" si="31"/>
        <v>BYLINKA Mateusz</v>
      </c>
      <c r="AC77" t="str">
        <f t="shared" si="29"/>
        <v>BYLINKA Mateusz</v>
      </c>
      <c r="AD77" s="140" t="str">
        <f>Q23</f>
        <v>SOCHA Magdalena</v>
      </c>
      <c r="AE77" t="str">
        <f t="shared" si="30"/>
        <v>SOCHA Magdalena</v>
      </c>
    </row>
    <row r="78" spans="28:31" x14ac:dyDescent="0.25">
      <c r="AB78" s="137" t="str">
        <f t="shared" si="31"/>
        <v>GĄSIOR Filip</v>
      </c>
      <c r="AC78" t="str">
        <f t="shared" si="29"/>
        <v>GĄSIOR Filip</v>
      </c>
      <c r="AD78" s="140" t="str">
        <f t="shared" ref="AD78:AD94" si="32">Q24</f>
        <v>DYDEK Oliwia</v>
      </c>
      <c r="AE78" t="str">
        <f t="shared" si="30"/>
        <v>DYDEK Oliwia</v>
      </c>
    </row>
    <row r="79" spans="28:31" x14ac:dyDescent="0.25">
      <c r="AB79" s="137" t="str">
        <f t="shared" si="31"/>
        <v>HORODEŃSKI Adam</v>
      </c>
      <c r="AC79" t="str">
        <f t="shared" si="29"/>
        <v>HORODEŃSKI Adam</v>
      </c>
      <c r="AD79" s="140" t="str">
        <f t="shared" si="32"/>
        <v>FUŁAWKA Nela</v>
      </c>
      <c r="AE79" t="str">
        <f t="shared" si="30"/>
        <v>FUŁAWKA Nela</v>
      </c>
    </row>
    <row r="80" spans="28:31" x14ac:dyDescent="0.25">
      <c r="AB80" s="137" t="str">
        <f t="shared" si="31"/>
        <v>ZAGULSKI Igor</v>
      </c>
      <c r="AC80" t="str">
        <f t="shared" si="29"/>
        <v>ZAGULSKI Igor</v>
      </c>
      <c r="AD80" s="140" t="str">
        <f t="shared" si="32"/>
        <v>PODSKARBI Alicja</v>
      </c>
      <c r="AE80" t="str">
        <f t="shared" si="30"/>
        <v>PODSKARBI Alicja</v>
      </c>
    </row>
    <row r="81" spans="28:31" x14ac:dyDescent="0.25">
      <c r="AB81" s="137" t="str">
        <f t="shared" si="31"/>
        <v>WIKTOROWICZ Piotr</v>
      </c>
      <c r="AC81" t="str">
        <f t="shared" si="29"/>
        <v>WIKTOROWICZ Piotr</v>
      </c>
      <c r="AD81" s="140" t="str">
        <f t="shared" si="32"/>
        <v>KAŁOWSKA Zofia</v>
      </c>
      <c r="AE81" t="str">
        <f t="shared" si="30"/>
        <v>KAŁOWSKA Zofia</v>
      </c>
    </row>
    <row r="82" spans="28:31" x14ac:dyDescent="0.25">
      <c r="AB82" s="137" t="str">
        <f t="shared" si="31"/>
        <v>KLIMCZAK Maciej</v>
      </c>
      <c r="AC82" t="str">
        <f t="shared" si="29"/>
        <v>KLIMCZAK Maciej</v>
      </c>
      <c r="AD82" s="140" t="str">
        <f t="shared" si="32"/>
        <v>ORŁOWSKA Michalina</v>
      </c>
      <c r="AE82" t="str">
        <f t="shared" si="30"/>
        <v>ORŁOWSKA Michalina</v>
      </c>
    </row>
    <row r="83" spans="28:31" x14ac:dyDescent="0.25">
      <c r="AB83" s="137" t="str">
        <f t="shared" si="31"/>
        <v>ŻYTKO Michał</v>
      </c>
      <c r="AC83" t="str">
        <f t="shared" si="29"/>
        <v>ŻYTKO Michał</v>
      </c>
      <c r="AD83" s="140" t="str">
        <f t="shared" si="32"/>
        <v>OSTROWSKA Maja</v>
      </c>
      <c r="AE83" t="str">
        <f t="shared" si="30"/>
        <v>OSTROWSKA Maja</v>
      </c>
    </row>
    <row r="84" spans="28:31" x14ac:dyDescent="0.25">
      <c r="AB84" s="137" t="str">
        <f t="shared" si="31"/>
        <v>WARDA Tymoteusz</v>
      </c>
      <c r="AC84" t="str">
        <f t="shared" si="29"/>
        <v>WARDA Tymoteusz</v>
      </c>
      <c r="AD84" s="140" t="str">
        <f t="shared" si="32"/>
        <v>POLAK Roksana</v>
      </c>
      <c r="AE84" t="str">
        <f t="shared" si="30"/>
        <v>POLAK Roksana</v>
      </c>
    </row>
    <row r="85" spans="28:31" x14ac:dyDescent="0.25">
      <c r="AB85" s="137" t="str">
        <f t="shared" si="31"/>
        <v>STEPANIUK Jaroslaw</v>
      </c>
      <c r="AC85" t="str">
        <f t="shared" si="29"/>
        <v>STEPANIUK Jaroslaw</v>
      </c>
      <c r="AD85" s="140" t="str">
        <f t="shared" si="32"/>
        <v>WAWNIKIEWICZ Ada</v>
      </c>
      <c r="AE85" t="str">
        <f t="shared" si="30"/>
        <v>WAWNIKIEWICZ Ada</v>
      </c>
    </row>
    <row r="86" spans="28:31" x14ac:dyDescent="0.25">
      <c r="AB86" s="137" t="str">
        <f t="shared" si="31"/>
        <v>STUDNIAREK Szymon</v>
      </c>
      <c r="AC86" t="str">
        <f t="shared" si="29"/>
        <v>STUDNIAREK Szymon</v>
      </c>
      <c r="AD86" s="140" t="str">
        <f t="shared" si="32"/>
        <v>SWARBUŁA Maja</v>
      </c>
      <c r="AE86" t="str">
        <f t="shared" si="30"/>
        <v>SWARBUŁA Maja</v>
      </c>
    </row>
    <row r="87" spans="28:31" x14ac:dyDescent="0.25">
      <c r="AB87" s="137" t="str">
        <f t="shared" si="31"/>
        <v>GRUSZKA Grzegorz</v>
      </c>
      <c r="AC87" t="str">
        <f t="shared" si="29"/>
        <v>GRUSZKA Grzegorz</v>
      </c>
      <c r="AD87" s="140" t="str">
        <f t="shared" si="32"/>
        <v>NOWACKA Anna</v>
      </c>
      <c r="AE87" t="str">
        <f t="shared" si="30"/>
        <v>NOWACKA Anna</v>
      </c>
    </row>
    <row r="88" spans="28:31" x14ac:dyDescent="0.25">
      <c r="AB88" s="137" t="str">
        <f t="shared" si="31"/>
        <v>KAZIMIEROWICZ Jakub</v>
      </c>
      <c r="AC88" t="str">
        <f t="shared" si="29"/>
        <v>KAZIMIEROWICZ Jakub</v>
      </c>
      <c r="AD88" s="140" t="str">
        <f t="shared" si="32"/>
        <v>JASTRZĘBSKA Olga</v>
      </c>
      <c r="AE88" t="str">
        <f t="shared" si="30"/>
        <v>JASTRZĘBSKA Olga</v>
      </c>
    </row>
    <row r="89" spans="28:31" x14ac:dyDescent="0.25">
      <c r="AB89" s="137" t="str">
        <f t="shared" si="31"/>
        <v>MACIASZCZYK Adrian</v>
      </c>
      <c r="AC89" t="str">
        <f t="shared" si="29"/>
        <v>MACIASZCZYK Adrian</v>
      </c>
      <c r="AD89" s="140" t="str">
        <f t="shared" si="32"/>
        <v>DYLĄG Kornelia</v>
      </c>
      <c r="AE89" t="str">
        <f t="shared" si="30"/>
        <v>DYLĄG Kornelia</v>
      </c>
    </row>
    <row r="90" spans="28:31" x14ac:dyDescent="0.25">
      <c r="AB90" s="137">
        <f t="shared" si="31"/>
        <v>0</v>
      </c>
      <c r="AC90">
        <f t="shared" si="29"/>
        <v>0</v>
      </c>
      <c r="AD90" s="140" t="str">
        <f t="shared" si="32"/>
        <v>LEWICKA Maja</v>
      </c>
      <c r="AE90" t="str">
        <f t="shared" si="30"/>
        <v>LEWICKA Maja</v>
      </c>
    </row>
    <row r="91" spans="28:31" x14ac:dyDescent="0.25">
      <c r="AB91" s="137">
        <f t="shared" si="31"/>
        <v>0</v>
      </c>
      <c r="AC91">
        <f t="shared" si="29"/>
        <v>0</v>
      </c>
      <c r="AD91" s="140" t="str">
        <f t="shared" si="32"/>
        <v>BANASIK Aleksandra</v>
      </c>
      <c r="AE91" t="str">
        <f t="shared" si="30"/>
        <v>BANASIK Aleksandra</v>
      </c>
    </row>
    <row r="92" spans="28:31" x14ac:dyDescent="0.25">
      <c r="AB92" s="137">
        <f>S2</f>
        <v>0</v>
      </c>
      <c r="AC92">
        <f t="shared" si="29"/>
        <v>0</v>
      </c>
      <c r="AD92" s="140" t="str">
        <f t="shared" si="32"/>
        <v>LUDWICKA Antonina</v>
      </c>
      <c r="AE92" t="str">
        <f t="shared" si="30"/>
        <v>LUDWICKA Antonina</v>
      </c>
    </row>
    <row r="93" spans="28:31" x14ac:dyDescent="0.25">
      <c r="AB93" s="137">
        <f t="shared" ref="AB93:AB109" si="33">S3</f>
        <v>0</v>
      </c>
      <c r="AC93">
        <f t="shared" si="29"/>
        <v>0</v>
      </c>
      <c r="AD93" s="140" t="str">
        <f t="shared" si="32"/>
        <v>CYMERMAN Nela</v>
      </c>
      <c r="AE93" t="str">
        <f t="shared" si="30"/>
        <v>CYMERMAN Nela</v>
      </c>
    </row>
    <row r="94" spans="28:31" x14ac:dyDescent="0.25">
      <c r="AB94" s="137">
        <f t="shared" si="33"/>
        <v>0</v>
      </c>
      <c r="AC94">
        <f t="shared" si="29"/>
        <v>0</v>
      </c>
      <c r="AD94" s="140" t="str">
        <f t="shared" si="32"/>
        <v>STRZYŻ Liliana</v>
      </c>
      <c r="AE94" t="str">
        <f t="shared" si="30"/>
        <v>STRZYŻ Liliana</v>
      </c>
    </row>
    <row r="95" spans="28:31" x14ac:dyDescent="0.25">
      <c r="AB95" s="137">
        <f t="shared" si="33"/>
        <v>0</v>
      </c>
      <c r="AC95">
        <f t="shared" si="29"/>
        <v>0</v>
      </c>
      <c r="AD95" s="140">
        <f>S23</f>
        <v>0</v>
      </c>
      <c r="AE95">
        <f t="shared" si="30"/>
        <v>0</v>
      </c>
    </row>
    <row r="96" spans="28:31" x14ac:dyDescent="0.25">
      <c r="AB96" s="137">
        <f t="shared" si="33"/>
        <v>0</v>
      </c>
      <c r="AC96">
        <f t="shared" si="29"/>
        <v>0</v>
      </c>
      <c r="AD96" s="140">
        <f t="shared" ref="AD96:AD112" si="34">S24</f>
        <v>0</v>
      </c>
      <c r="AE96">
        <f t="shared" si="30"/>
        <v>0</v>
      </c>
    </row>
    <row r="97" spans="28:31" x14ac:dyDescent="0.25">
      <c r="AB97" s="137">
        <f t="shared" si="33"/>
        <v>0</v>
      </c>
      <c r="AC97">
        <f t="shared" si="29"/>
        <v>0</v>
      </c>
      <c r="AD97" s="140">
        <f t="shared" si="34"/>
        <v>0</v>
      </c>
      <c r="AE97">
        <f t="shared" si="30"/>
        <v>0</v>
      </c>
    </row>
    <row r="98" spans="28:31" x14ac:dyDescent="0.25">
      <c r="AB98" s="137">
        <f t="shared" si="33"/>
        <v>0</v>
      </c>
      <c r="AC98">
        <f t="shared" si="29"/>
        <v>0</v>
      </c>
      <c r="AD98" s="140">
        <f t="shared" si="34"/>
        <v>0</v>
      </c>
      <c r="AE98">
        <f t="shared" si="30"/>
        <v>0</v>
      </c>
    </row>
    <row r="99" spans="28:31" x14ac:dyDescent="0.25">
      <c r="AB99" s="137">
        <f t="shared" si="33"/>
        <v>0</v>
      </c>
      <c r="AC99">
        <f t="shared" si="29"/>
        <v>0</v>
      </c>
      <c r="AD99" s="140">
        <f t="shared" si="34"/>
        <v>0</v>
      </c>
      <c r="AE99">
        <f t="shared" si="30"/>
        <v>0</v>
      </c>
    </row>
    <row r="100" spans="28:31" x14ac:dyDescent="0.25">
      <c r="AB100" s="137">
        <f t="shared" si="33"/>
        <v>0</v>
      </c>
      <c r="AC100">
        <f t="shared" si="29"/>
        <v>0</v>
      </c>
      <c r="AD100" s="140">
        <f t="shared" si="34"/>
        <v>0</v>
      </c>
      <c r="AE100">
        <f t="shared" si="30"/>
        <v>0</v>
      </c>
    </row>
    <row r="101" spans="28:31" x14ac:dyDescent="0.25">
      <c r="AB101" s="137">
        <f t="shared" si="33"/>
        <v>0</v>
      </c>
      <c r="AC101">
        <f t="shared" si="29"/>
        <v>0</v>
      </c>
      <c r="AD101" s="140">
        <f t="shared" si="34"/>
        <v>0</v>
      </c>
      <c r="AE101">
        <f t="shared" si="30"/>
        <v>0</v>
      </c>
    </row>
    <row r="102" spans="28:31" x14ac:dyDescent="0.25">
      <c r="AB102" s="137">
        <f t="shared" si="33"/>
        <v>0</v>
      </c>
      <c r="AC102">
        <f t="shared" si="29"/>
        <v>0</v>
      </c>
      <c r="AD102" s="140">
        <f t="shared" si="34"/>
        <v>0</v>
      </c>
      <c r="AE102">
        <f t="shared" si="30"/>
        <v>0</v>
      </c>
    </row>
    <row r="103" spans="28:31" x14ac:dyDescent="0.25">
      <c r="AB103" s="137">
        <f t="shared" si="33"/>
        <v>0</v>
      </c>
      <c r="AC103">
        <f t="shared" si="29"/>
        <v>0</v>
      </c>
      <c r="AD103" s="140">
        <f t="shared" si="34"/>
        <v>0</v>
      </c>
      <c r="AE103">
        <f t="shared" si="30"/>
        <v>0</v>
      </c>
    </row>
    <row r="104" spans="28:31" x14ac:dyDescent="0.25">
      <c r="AB104" s="137">
        <f t="shared" si="33"/>
        <v>0</v>
      </c>
      <c r="AC104">
        <f t="shared" si="29"/>
        <v>0</v>
      </c>
      <c r="AD104" s="140">
        <f t="shared" si="34"/>
        <v>0</v>
      </c>
      <c r="AE104">
        <f t="shared" si="30"/>
        <v>0</v>
      </c>
    </row>
    <row r="105" spans="28:31" x14ac:dyDescent="0.25">
      <c r="AB105" s="137">
        <f t="shared" si="33"/>
        <v>0</v>
      </c>
      <c r="AC105">
        <f t="shared" si="29"/>
        <v>0</v>
      </c>
      <c r="AD105" s="140">
        <f t="shared" si="34"/>
        <v>0</v>
      </c>
      <c r="AE105">
        <f t="shared" si="30"/>
        <v>0</v>
      </c>
    </row>
    <row r="106" spans="28:31" x14ac:dyDescent="0.25">
      <c r="AB106" s="137">
        <f t="shared" si="33"/>
        <v>0</v>
      </c>
      <c r="AC106">
        <f t="shared" si="29"/>
        <v>0</v>
      </c>
      <c r="AD106" s="140">
        <f t="shared" si="34"/>
        <v>0</v>
      </c>
      <c r="AE106">
        <f t="shared" si="30"/>
        <v>0</v>
      </c>
    </row>
    <row r="107" spans="28:31" x14ac:dyDescent="0.25">
      <c r="AB107" s="137">
        <f t="shared" si="33"/>
        <v>0</v>
      </c>
      <c r="AC107">
        <f t="shared" si="29"/>
        <v>0</v>
      </c>
      <c r="AD107" s="140">
        <f t="shared" si="34"/>
        <v>0</v>
      </c>
      <c r="AE107">
        <f t="shared" si="30"/>
        <v>0</v>
      </c>
    </row>
    <row r="108" spans="28:31" x14ac:dyDescent="0.25">
      <c r="AB108" s="137">
        <f t="shared" si="33"/>
        <v>0</v>
      </c>
      <c r="AC108">
        <f t="shared" si="29"/>
        <v>0</v>
      </c>
      <c r="AD108" s="140">
        <f t="shared" si="34"/>
        <v>0</v>
      </c>
      <c r="AE108">
        <f t="shared" si="30"/>
        <v>0</v>
      </c>
    </row>
    <row r="109" spans="28:31" x14ac:dyDescent="0.25">
      <c r="AB109" s="137">
        <f t="shared" si="33"/>
        <v>0</v>
      </c>
      <c r="AC109">
        <f t="shared" si="29"/>
        <v>0</v>
      </c>
      <c r="AD109" s="140">
        <f t="shared" si="34"/>
        <v>0</v>
      </c>
      <c r="AE109">
        <f t="shared" si="30"/>
        <v>0</v>
      </c>
    </row>
    <row r="110" spans="28:31" x14ac:dyDescent="0.25">
      <c r="AB110" s="137">
        <f t="shared" ref="AB110:AB127" si="35">U2</f>
        <v>0</v>
      </c>
      <c r="AC110">
        <f t="shared" si="29"/>
        <v>0</v>
      </c>
      <c r="AD110" s="140">
        <f t="shared" si="34"/>
        <v>0</v>
      </c>
      <c r="AE110">
        <f t="shared" si="30"/>
        <v>0</v>
      </c>
    </row>
    <row r="111" spans="28:31" x14ac:dyDescent="0.25">
      <c r="AB111" s="137">
        <f t="shared" si="35"/>
        <v>0</v>
      </c>
      <c r="AC111">
        <f t="shared" si="29"/>
        <v>0</v>
      </c>
      <c r="AD111" s="140">
        <f t="shared" si="34"/>
        <v>0</v>
      </c>
      <c r="AE111">
        <f t="shared" si="30"/>
        <v>0</v>
      </c>
    </row>
    <row r="112" spans="28:31" x14ac:dyDescent="0.25">
      <c r="AB112" s="137">
        <f t="shared" si="35"/>
        <v>0</v>
      </c>
      <c r="AC112">
        <f t="shared" si="29"/>
        <v>0</v>
      </c>
      <c r="AD112" s="140">
        <f t="shared" si="34"/>
        <v>0</v>
      </c>
      <c r="AE112">
        <f t="shared" si="30"/>
        <v>0</v>
      </c>
    </row>
    <row r="113" spans="28:31" x14ac:dyDescent="0.25">
      <c r="AB113" s="137">
        <f t="shared" si="35"/>
        <v>0</v>
      </c>
      <c r="AC113">
        <f t="shared" si="29"/>
        <v>0</v>
      </c>
      <c r="AD113" s="140">
        <f>U23</f>
        <v>0</v>
      </c>
      <c r="AE113">
        <f t="shared" si="30"/>
        <v>0</v>
      </c>
    </row>
    <row r="114" spans="28:31" x14ac:dyDescent="0.25">
      <c r="AB114" s="137">
        <f t="shared" si="35"/>
        <v>0</v>
      </c>
      <c r="AC114">
        <f t="shared" si="29"/>
        <v>0</v>
      </c>
      <c r="AD114" s="140">
        <f t="shared" ref="AD114:AD130" si="36">U24</f>
        <v>0</v>
      </c>
      <c r="AE114">
        <f t="shared" si="30"/>
        <v>0</v>
      </c>
    </row>
    <row r="115" spans="28:31" x14ac:dyDescent="0.25">
      <c r="AB115" s="137">
        <f t="shared" si="35"/>
        <v>0</v>
      </c>
      <c r="AC115">
        <f t="shared" si="29"/>
        <v>0</v>
      </c>
      <c r="AD115" s="140">
        <f t="shared" si="36"/>
        <v>0</v>
      </c>
      <c r="AE115">
        <f t="shared" si="30"/>
        <v>0</v>
      </c>
    </row>
    <row r="116" spans="28:31" x14ac:dyDescent="0.25">
      <c r="AB116" s="137">
        <f t="shared" si="35"/>
        <v>0</v>
      </c>
      <c r="AC116">
        <f t="shared" si="29"/>
        <v>0</v>
      </c>
      <c r="AD116" s="140">
        <f t="shared" si="36"/>
        <v>0</v>
      </c>
      <c r="AE116">
        <f t="shared" si="30"/>
        <v>0</v>
      </c>
    </row>
    <row r="117" spans="28:31" x14ac:dyDescent="0.25">
      <c r="AB117" s="137">
        <f t="shared" si="35"/>
        <v>0</v>
      </c>
      <c r="AC117">
        <f t="shared" si="29"/>
        <v>0</v>
      </c>
      <c r="AD117" s="140">
        <f t="shared" si="36"/>
        <v>0</v>
      </c>
      <c r="AE117">
        <f t="shared" si="30"/>
        <v>0</v>
      </c>
    </row>
    <row r="118" spans="28:31" x14ac:dyDescent="0.25">
      <c r="AB118" s="137">
        <f t="shared" si="35"/>
        <v>0</v>
      </c>
      <c r="AC118">
        <f t="shared" si="29"/>
        <v>0</v>
      </c>
      <c r="AD118" s="140">
        <f t="shared" si="36"/>
        <v>0</v>
      </c>
      <c r="AE118">
        <f t="shared" si="30"/>
        <v>0</v>
      </c>
    </row>
    <row r="119" spans="28:31" x14ac:dyDescent="0.25">
      <c r="AB119" s="137">
        <f t="shared" si="35"/>
        <v>0</v>
      </c>
      <c r="AC119">
        <f t="shared" si="29"/>
        <v>0</v>
      </c>
      <c r="AD119" s="140">
        <f t="shared" si="36"/>
        <v>0</v>
      </c>
      <c r="AE119">
        <f t="shared" si="30"/>
        <v>0</v>
      </c>
    </row>
    <row r="120" spans="28:31" x14ac:dyDescent="0.25">
      <c r="AB120" s="137">
        <f t="shared" si="35"/>
        <v>0</v>
      </c>
      <c r="AC120">
        <f t="shared" si="29"/>
        <v>0</v>
      </c>
      <c r="AD120" s="140">
        <f t="shared" si="36"/>
        <v>0</v>
      </c>
      <c r="AE120">
        <f t="shared" si="30"/>
        <v>0</v>
      </c>
    </row>
    <row r="121" spans="28:31" x14ac:dyDescent="0.25">
      <c r="AB121" s="137">
        <f t="shared" si="35"/>
        <v>0</v>
      </c>
      <c r="AC121">
        <f t="shared" si="29"/>
        <v>0</v>
      </c>
      <c r="AD121" s="140">
        <f t="shared" si="36"/>
        <v>0</v>
      </c>
      <c r="AE121">
        <f t="shared" si="30"/>
        <v>0</v>
      </c>
    </row>
    <row r="122" spans="28:31" x14ac:dyDescent="0.25">
      <c r="AB122" s="137">
        <f t="shared" si="35"/>
        <v>0</v>
      </c>
      <c r="AC122">
        <f t="shared" si="29"/>
        <v>0</v>
      </c>
      <c r="AD122" s="140">
        <f t="shared" si="36"/>
        <v>0</v>
      </c>
      <c r="AE122">
        <f t="shared" si="30"/>
        <v>0</v>
      </c>
    </row>
    <row r="123" spans="28:31" x14ac:dyDescent="0.25">
      <c r="AB123" s="137">
        <f t="shared" si="35"/>
        <v>0</v>
      </c>
      <c r="AC123">
        <f t="shared" si="29"/>
        <v>0</v>
      </c>
      <c r="AD123" s="140">
        <f t="shared" si="36"/>
        <v>0</v>
      </c>
      <c r="AE123">
        <f t="shared" si="30"/>
        <v>0</v>
      </c>
    </row>
    <row r="124" spans="28:31" x14ac:dyDescent="0.25">
      <c r="AB124" s="137">
        <f t="shared" si="35"/>
        <v>0</v>
      </c>
      <c r="AC124">
        <f t="shared" si="29"/>
        <v>0</v>
      </c>
      <c r="AD124" s="140">
        <f t="shared" si="36"/>
        <v>0</v>
      </c>
      <c r="AE124">
        <f t="shared" si="30"/>
        <v>0</v>
      </c>
    </row>
    <row r="125" spans="28:31" x14ac:dyDescent="0.25">
      <c r="AB125" s="137">
        <f t="shared" si="35"/>
        <v>0</v>
      </c>
      <c r="AC125">
        <f t="shared" si="29"/>
        <v>0</v>
      </c>
      <c r="AD125" s="140">
        <f t="shared" si="36"/>
        <v>0</v>
      </c>
      <c r="AE125">
        <f t="shared" si="30"/>
        <v>0</v>
      </c>
    </row>
    <row r="126" spans="28:31" x14ac:dyDescent="0.25">
      <c r="AB126" s="137">
        <f t="shared" si="35"/>
        <v>0</v>
      </c>
      <c r="AC126">
        <f t="shared" si="29"/>
        <v>0</v>
      </c>
      <c r="AD126" s="140">
        <f t="shared" si="36"/>
        <v>0</v>
      </c>
      <c r="AE126">
        <f t="shared" si="30"/>
        <v>0</v>
      </c>
    </row>
    <row r="127" spans="28:31" x14ac:dyDescent="0.25">
      <c r="AB127" s="137">
        <f t="shared" si="35"/>
        <v>0</v>
      </c>
      <c r="AC127">
        <f t="shared" si="29"/>
        <v>0</v>
      </c>
      <c r="AD127" s="140">
        <f t="shared" si="36"/>
        <v>0</v>
      </c>
      <c r="AE127">
        <f t="shared" si="30"/>
        <v>0</v>
      </c>
    </row>
    <row r="128" spans="28:31" x14ac:dyDescent="0.25">
      <c r="AB128" s="137">
        <f t="shared" ref="AB128:AB145" si="37">W2</f>
        <v>0</v>
      </c>
      <c r="AC128">
        <f t="shared" si="29"/>
        <v>0</v>
      </c>
      <c r="AD128" s="140">
        <f t="shared" si="36"/>
        <v>0</v>
      </c>
      <c r="AE128">
        <f t="shared" si="30"/>
        <v>0</v>
      </c>
    </row>
    <row r="129" spans="28:31" x14ac:dyDescent="0.25">
      <c r="AB129" s="137">
        <f t="shared" si="37"/>
        <v>0</v>
      </c>
      <c r="AC129">
        <f t="shared" si="29"/>
        <v>0</v>
      </c>
      <c r="AD129" s="140">
        <f t="shared" si="36"/>
        <v>0</v>
      </c>
      <c r="AE129">
        <f t="shared" si="30"/>
        <v>0</v>
      </c>
    </row>
    <row r="130" spans="28:31" x14ac:dyDescent="0.25">
      <c r="AB130" s="137">
        <f t="shared" si="37"/>
        <v>0</v>
      </c>
      <c r="AC130">
        <f t="shared" si="29"/>
        <v>0</v>
      </c>
      <c r="AD130" s="140">
        <f t="shared" si="36"/>
        <v>0</v>
      </c>
      <c r="AE130">
        <f t="shared" si="30"/>
        <v>0</v>
      </c>
    </row>
    <row r="131" spans="28:31" x14ac:dyDescent="0.25">
      <c r="AB131" s="137">
        <f t="shared" si="37"/>
        <v>0</v>
      </c>
      <c r="AC131">
        <f t="shared" ref="AC131:AC163" si="38">AB131</f>
        <v>0</v>
      </c>
      <c r="AD131" s="140">
        <f t="shared" ref="AD131:AD148" si="39">W23</f>
        <v>0</v>
      </c>
      <c r="AE131">
        <f t="shared" si="30"/>
        <v>0</v>
      </c>
    </row>
    <row r="132" spans="28:31" x14ac:dyDescent="0.25">
      <c r="AB132" s="137">
        <f t="shared" si="37"/>
        <v>0</v>
      </c>
      <c r="AC132">
        <f t="shared" si="38"/>
        <v>0</v>
      </c>
      <c r="AD132" s="140">
        <f t="shared" si="39"/>
        <v>0</v>
      </c>
      <c r="AE132">
        <f t="shared" si="30"/>
        <v>0</v>
      </c>
    </row>
    <row r="133" spans="28:31" x14ac:dyDescent="0.25">
      <c r="AB133" s="137">
        <f t="shared" si="37"/>
        <v>0</v>
      </c>
      <c r="AC133">
        <f t="shared" si="38"/>
        <v>0</v>
      </c>
      <c r="AD133" s="140">
        <f t="shared" si="39"/>
        <v>0</v>
      </c>
      <c r="AE133">
        <f t="shared" si="30"/>
        <v>0</v>
      </c>
    </row>
    <row r="134" spans="28:31" x14ac:dyDescent="0.25">
      <c r="AB134" s="137">
        <f t="shared" si="37"/>
        <v>0</v>
      </c>
      <c r="AC134">
        <f t="shared" si="38"/>
        <v>0</v>
      </c>
      <c r="AD134" s="140">
        <f t="shared" si="39"/>
        <v>0</v>
      </c>
      <c r="AE134">
        <f t="shared" ref="AE134:AE166" si="40">AD134</f>
        <v>0</v>
      </c>
    </row>
    <row r="135" spans="28:31" x14ac:dyDescent="0.25">
      <c r="AB135" s="137">
        <f t="shared" si="37"/>
        <v>0</v>
      </c>
      <c r="AC135">
        <f t="shared" si="38"/>
        <v>0</v>
      </c>
      <c r="AD135" s="140">
        <f t="shared" si="39"/>
        <v>0</v>
      </c>
      <c r="AE135">
        <f t="shared" si="40"/>
        <v>0</v>
      </c>
    </row>
    <row r="136" spans="28:31" x14ac:dyDescent="0.25">
      <c r="AB136" s="137">
        <f t="shared" si="37"/>
        <v>0</v>
      </c>
      <c r="AC136">
        <f t="shared" si="38"/>
        <v>0</v>
      </c>
      <c r="AD136" s="140">
        <f t="shared" si="39"/>
        <v>0</v>
      </c>
      <c r="AE136">
        <f t="shared" si="40"/>
        <v>0</v>
      </c>
    </row>
    <row r="137" spans="28:31" x14ac:dyDescent="0.25">
      <c r="AB137" s="137">
        <f t="shared" si="37"/>
        <v>0</v>
      </c>
      <c r="AC137">
        <f t="shared" si="38"/>
        <v>0</v>
      </c>
      <c r="AD137" s="140">
        <f t="shared" si="39"/>
        <v>0</v>
      </c>
      <c r="AE137">
        <f t="shared" si="40"/>
        <v>0</v>
      </c>
    </row>
    <row r="138" spans="28:31" x14ac:dyDescent="0.25">
      <c r="AB138" s="137">
        <f t="shared" si="37"/>
        <v>0</v>
      </c>
      <c r="AC138">
        <f t="shared" si="38"/>
        <v>0</v>
      </c>
      <c r="AD138" s="140">
        <f t="shared" si="39"/>
        <v>0</v>
      </c>
      <c r="AE138">
        <f t="shared" si="40"/>
        <v>0</v>
      </c>
    </row>
    <row r="139" spans="28:31" x14ac:dyDescent="0.25">
      <c r="AB139" s="137">
        <f t="shared" si="37"/>
        <v>0</v>
      </c>
      <c r="AC139">
        <f t="shared" si="38"/>
        <v>0</v>
      </c>
      <c r="AD139" s="140">
        <f t="shared" si="39"/>
        <v>0</v>
      </c>
      <c r="AE139">
        <f t="shared" si="40"/>
        <v>0</v>
      </c>
    </row>
    <row r="140" spans="28:31" x14ac:dyDescent="0.25">
      <c r="AB140" s="137">
        <f t="shared" si="37"/>
        <v>0</v>
      </c>
      <c r="AC140">
        <f t="shared" si="38"/>
        <v>0</v>
      </c>
      <c r="AD140" s="140">
        <f t="shared" si="39"/>
        <v>0</v>
      </c>
      <c r="AE140">
        <f t="shared" si="40"/>
        <v>0</v>
      </c>
    </row>
    <row r="141" spans="28:31" x14ac:dyDescent="0.25">
      <c r="AB141" s="137">
        <f t="shared" si="37"/>
        <v>0</v>
      </c>
      <c r="AC141">
        <f t="shared" si="38"/>
        <v>0</v>
      </c>
      <c r="AD141" s="140">
        <f t="shared" si="39"/>
        <v>0</v>
      </c>
      <c r="AE141">
        <f t="shared" si="40"/>
        <v>0</v>
      </c>
    </row>
    <row r="142" spans="28:31" x14ac:dyDescent="0.25">
      <c r="AB142" s="137">
        <f t="shared" si="37"/>
        <v>0</v>
      </c>
      <c r="AC142">
        <f t="shared" si="38"/>
        <v>0</v>
      </c>
      <c r="AD142" s="140">
        <f t="shared" si="39"/>
        <v>0</v>
      </c>
      <c r="AE142">
        <f t="shared" si="40"/>
        <v>0</v>
      </c>
    </row>
    <row r="143" spans="28:31" x14ac:dyDescent="0.25">
      <c r="AB143" s="137">
        <f t="shared" si="37"/>
        <v>0</v>
      </c>
      <c r="AC143">
        <f t="shared" si="38"/>
        <v>0</v>
      </c>
      <c r="AD143" s="140">
        <f t="shared" si="39"/>
        <v>0</v>
      </c>
      <c r="AE143">
        <f t="shared" si="40"/>
        <v>0</v>
      </c>
    </row>
    <row r="144" spans="28:31" x14ac:dyDescent="0.25">
      <c r="AB144" s="137">
        <f t="shared" si="37"/>
        <v>0</v>
      </c>
      <c r="AC144">
        <f t="shared" si="38"/>
        <v>0</v>
      </c>
      <c r="AD144" s="140">
        <f t="shared" si="39"/>
        <v>0</v>
      </c>
      <c r="AE144">
        <f t="shared" si="40"/>
        <v>0</v>
      </c>
    </row>
    <row r="145" spans="28:31" x14ac:dyDescent="0.25">
      <c r="AB145" s="137">
        <f t="shared" si="37"/>
        <v>0</v>
      </c>
      <c r="AC145">
        <f t="shared" si="38"/>
        <v>0</v>
      </c>
      <c r="AD145" s="140">
        <f t="shared" si="39"/>
        <v>0</v>
      </c>
      <c r="AE145">
        <f t="shared" si="40"/>
        <v>0</v>
      </c>
    </row>
    <row r="146" spans="28:31" x14ac:dyDescent="0.25">
      <c r="AB146" s="137">
        <f t="shared" ref="AB146:AB163" si="41">Y2</f>
        <v>0</v>
      </c>
      <c r="AC146">
        <f t="shared" si="38"/>
        <v>0</v>
      </c>
      <c r="AD146" s="140">
        <f t="shared" si="39"/>
        <v>0</v>
      </c>
      <c r="AE146">
        <f t="shared" si="40"/>
        <v>0</v>
      </c>
    </row>
    <row r="147" spans="28:31" x14ac:dyDescent="0.25">
      <c r="AB147" s="137">
        <f t="shared" si="41"/>
        <v>0</v>
      </c>
      <c r="AC147">
        <f t="shared" si="38"/>
        <v>0</v>
      </c>
      <c r="AD147" s="140">
        <f t="shared" si="39"/>
        <v>0</v>
      </c>
      <c r="AE147">
        <f t="shared" si="40"/>
        <v>0</v>
      </c>
    </row>
    <row r="148" spans="28:31" x14ac:dyDescent="0.25">
      <c r="AB148" s="137">
        <f t="shared" si="41"/>
        <v>0</v>
      </c>
      <c r="AC148">
        <f t="shared" si="38"/>
        <v>0</v>
      </c>
      <c r="AD148" s="140">
        <f t="shared" si="39"/>
        <v>0</v>
      </c>
      <c r="AE148">
        <f t="shared" si="40"/>
        <v>0</v>
      </c>
    </row>
    <row r="149" spans="28:31" x14ac:dyDescent="0.25">
      <c r="AB149" s="137">
        <f t="shared" si="41"/>
        <v>0</v>
      </c>
      <c r="AC149">
        <f t="shared" si="38"/>
        <v>0</v>
      </c>
      <c r="AD149" s="140">
        <f t="shared" ref="AD149:AD166" si="42">Y23</f>
        <v>0</v>
      </c>
      <c r="AE149">
        <f t="shared" si="40"/>
        <v>0</v>
      </c>
    </row>
    <row r="150" spans="28:31" x14ac:dyDescent="0.25">
      <c r="AB150" s="137">
        <f t="shared" si="41"/>
        <v>0</v>
      </c>
      <c r="AC150">
        <f t="shared" si="38"/>
        <v>0</v>
      </c>
      <c r="AD150" s="140">
        <f t="shared" si="42"/>
        <v>0</v>
      </c>
      <c r="AE150">
        <f t="shared" si="40"/>
        <v>0</v>
      </c>
    </row>
    <row r="151" spans="28:31" x14ac:dyDescent="0.25">
      <c r="AB151" s="137">
        <f t="shared" si="41"/>
        <v>0</v>
      </c>
      <c r="AC151">
        <f t="shared" si="38"/>
        <v>0</v>
      </c>
      <c r="AD151" s="140">
        <f t="shared" si="42"/>
        <v>0</v>
      </c>
      <c r="AE151">
        <f t="shared" si="40"/>
        <v>0</v>
      </c>
    </row>
    <row r="152" spans="28:31" x14ac:dyDescent="0.25">
      <c r="AB152" s="137">
        <f t="shared" si="41"/>
        <v>0</v>
      </c>
      <c r="AC152">
        <f t="shared" si="38"/>
        <v>0</v>
      </c>
      <c r="AD152" s="140">
        <f t="shared" si="42"/>
        <v>0</v>
      </c>
      <c r="AE152">
        <f t="shared" si="40"/>
        <v>0</v>
      </c>
    </row>
    <row r="153" spans="28:31" x14ac:dyDescent="0.25">
      <c r="AB153" s="137">
        <f t="shared" si="41"/>
        <v>0</v>
      </c>
      <c r="AC153">
        <f t="shared" si="38"/>
        <v>0</v>
      </c>
      <c r="AD153" s="140">
        <f t="shared" si="42"/>
        <v>0</v>
      </c>
      <c r="AE153">
        <f t="shared" si="40"/>
        <v>0</v>
      </c>
    </row>
    <row r="154" spans="28:31" x14ac:dyDescent="0.25">
      <c r="AB154" s="137">
        <f t="shared" si="41"/>
        <v>0</v>
      </c>
      <c r="AC154">
        <f t="shared" si="38"/>
        <v>0</v>
      </c>
      <c r="AD154" s="140">
        <f t="shared" si="42"/>
        <v>0</v>
      </c>
      <c r="AE154">
        <f t="shared" si="40"/>
        <v>0</v>
      </c>
    </row>
    <row r="155" spans="28:31" x14ac:dyDescent="0.25">
      <c r="AB155" s="137">
        <f t="shared" si="41"/>
        <v>0</v>
      </c>
      <c r="AC155">
        <f t="shared" si="38"/>
        <v>0</v>
      </c>
      <c r="AD155" s="140">
        <f t="shared" si="42"/>
        <v>0</v>
      </c>
      <c r="AE155">
        <f t="shared" si="40"/>
        <v>0</v>
      </c>
    </row>
    <row r="156" spans="28:31" x14ac:dyDescent="0.25">
      <c r="AB156" s="137">
        <f t="shared" si="41"/>
        <v>0</v>
      </c>
      <c r="AC156">
        <f t="shared" si="38"/>
        <v>0</v>
      </c>
      <c r="AD156" s="140">
        <f t="shared" si="42"/>
        <v>0</v>
      </c>
      <c r="AE156">
        <f t="shared" si="40"/>
        <v>0</v>
      </c>
    </row>
    <row r="157" spans="28:31" x14ac:dyDescent="0.25">
      <c r="AB157" s="137">
        <f t="shared" si="41"/>
        <v>0</v>
      </c>
      <c r="AC157">
        <f t="shared" si="38"/>
        <v>0</v>
      </c>
      <c r="AD157" s="140">
        <f t="shared" si="42"/>
        <v>0</v>
      </c>
      <c r="AE157">
        <f t="shared" si="40"/>
        <v>0</v>
      </c>
    </row>
    <row r="158" spans="28:31" x14ac:dyDescent="0.25">
      <c r="AB158" s="137">
        <f t="shared" si="41"/>
        <v>0</v>
      </c>
      <c r="AC158">
        <f t="shared" si="38"/>
        <v>0</v>
      </c>
      <c r="AD158" s="140">
        <f t="shared" si="42"/>
        <v>0</v>
      </c>
      <c r="AE158">
        <f t="shared" si="40"/>
        <v>0</v>
      </c>
    </row>
    <row r="159" spans="28:31" x14ac:dyDescent="0.25">
      <c r="AB159" s="137">
        <f t="shared" si="41"/>
        <v>0</v>
      </c>
      <c r="AC159">
        <f t="shared" si="38"/>
        <v>0</v>
      </c>
      <c r="AD159" s="140">
        <f t="shared" si="42"/>
        <v>0</v>
      </c>
      <c r="AE159">
        <f t="shared" si="40"/>
        <v>0</v>
      </c>
    </row>
    <row r="160" spans="28:31" x14ac:dyDescent="0.25">
      <c r="AB160" s="137">
        <f t="shared" si="41"/>
        <v>0</v>
      </c>
      <c r="AC160">
        <f t="shared" si="38"/>
        <v>0</v>
      </c>
      <c r="AD160" s="140">
        <f t="shared" si="42"/>
        <v>0</v>
      </c>
      <c r="AE160">
        <f t="shared" si="40"/>
        <v>0</v>
      </c>
    </row>
    <row r="161" spans="28:31" x14ac:dyDescent="0.25">
      <c r="AB161" s="137">
        <f t="shared" si="41"/>
        <v>0</v>
      </c>
      <c r="AC161">
        <f t="shared" si="38"/>
        <v>0</v>
      </c>
      <c r="AD161" s="140">
        <f t="shared" si="42"/>
        <v>0</v>
      </c>
      <c r="AE161">
        <f t="shared" si="40"/>
        <v>0</v>
      </c>
    </row>
    <row r="162" spans="28:31" x14ac:dyDescent="0.25">
      <c r="AB162" s="137">
        <f t="shared" si="41"/>
        <v>0</v>
      </c>
      <c r="AC162">
        <f t="shared" si="38"/>
        <v>0</v>
      </c>
      <c r="AD162" s="140">
        <f t="shared" si="42"/>
        <v>0</v>
      </c>
      <c r="AE162">
        <f t="shared" si="40"/>
        <v>0</v>
      </c>
    </row>
    <row r="163" spans="28:31" x14ac:dyDescent="0.25">
      <c r="AB163" s="137">
        <f t="shared" si="41"/>
        <v>0</v>
      </c>
      <c r="AC163">
        <f t="shared" si="38"/>
        <v>0</v>
      </c>
      <c r="AD163" s="140">
        <f t="shared" si="42"/>
        <v>0</v>
      </c>
      <c r="AE163">
        <f t="shared" si="40"/>
        <v>0</v>
      </c>
    </row>
    <row r="164" spans="28:31" x14ac:dyDescent="0.25">
      <c r="AD164" s="140">
        <f t="shared" si="42"/>
        <v>0</v>
      </c>
      <c r="AE164">
        <f t="shared" si="40"/>
        <v>0</v>
      </c>
    </row>
    <row r="165" spans="28:31" x14ac:dyDescent="0.25">
      <c r="AD165" s="140">
        <f t="shared" si="42"/>
        <v>0</v>
      </c>
      <c r="AE165">
        <f t="shared" si="40"/>
        <v>0</v>
      </c>
    </row>
    <row r="166" spans="28:31" x14ac:dyDescent="0.25">
      <c r="AD166" s="140">
        <f t="shared" si="42"/>
        <v>0</v>
      </c>
      <c r="AE166">
        <f t="shared" si="40"/>
        <v>0</v>
      </c>
    </row>
  </sheetData>
  <mergeCells count="19">
    <mergeCell ref="Q1:R1"/>
    <mergeCell ref="D1:E1"/>
    <mergeCell ref="I1:J1"/>
    <mergeCell ref="K1:L1"/>
    <mergeCell ref="M1:N1"/>
    <mergeCell ref="O1:P1"/>
    <mergeCell ref="I22:J22"/>
    <mergeCell ref="K22:L22"/>
    <mergeCell ref="M22:N22"/>
    <mergeCell ref="O22:P22"/>
    <mergeCell ref="Q22:R22"/>
    <mergeCell ref="U22:V22"/>
    <mergeCell ref="W22:X22"/>
    <mergeCell ref="Y22:Z22"/>
    <mergeCell ref="S1:T1"/>
    <mergeCell ref="U1:V1"/>
    <mergeCell ref="W1:X1"/>
    <mergeCell ref="Y1:Z1"/>
    <mergeCell ref="S22:T22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5938D9-E15C-414B-B540-56A96259A722}">
  <sheetPr codeName="Arkusz31"/>
  <dimension ref="A1:AH166"/>
  <sheetViews>
    <sheetView topLeftCell="D1" workbookViewId="0">
      <selection activeCell="Z2" sqref="Z2:Z15"/>
    </sheetView>
  </sheetViews>
  <sheetFormatPr defaultRowHeight="15" x14ac:dyDescent="0.25"/>
  <cols>
    <col min="4" max="4" width="15.85546875" customWidth="1"/>
    <col min="5" max="5" width="11.7109375" customWidth="1"/>
    <col min="6" max="6" width="19.42578125" customWidth="1"/>
    <col min="7" max="7" width="10.140625" bestFit="1" customWidth="1"/>
    <col min="8" max="8" width="4.42578125" customWidth="1"/>
    <col min="9" max="10" width="11.28515625" customWidth="1"/>
    <col min="28" max="29" width="18.140625" bestFit="1" customWidth="1"/>
    <col min="30" max="30" width="18.42578125" bestFit="1" customWidth="1"/>
  </cols>
  <sheetData>
    <row r="1" spans="1:34" x14ac:dyDescent="0.25">
      <c r="A1" s="129">
        <v>20</v>
      </c>
      <c r="D1" s="227" t="s">
        <v>1386</v>
      </c>
      <c r="E1" s="227"/>
      <c r="F1" s="120"/>
      <c r="G1" s="133" t="s">
        <v>769</v>
      </c>
      <c r="I1" s="226" t="s">
        <v>1377</v>
      </c>
      <c r="J1" s="226"/>
      <c r="K1" s="226" t="s">
        <v>1378</v>
      </c>
      <c r="L1" s="226"/>
      <c r="M1" s="226" t="s">
        <v>1379</v>
      </c>
      <c r="N1" s="226"/>
      <c r="O1" s="226" t="s">
        <v>1380</v>
      </c>
      <c r="P1" s="226"/>
      <c r="Q1" s="226" t="s">
        <v>1381</v>
      </c>
      <c r="R1" s="226"/>
      <c r="S1" s="226" t="s">
        <v>1382</v>
      </c>
      <c r="T1" s="226"/>
      <c r="U1" s="226" t="s">
        <v>1383</v>
      </c>
      <c r="V1" s="226"/>
      <c r="W1" s="226" t="s">
        <v>1384</v>
      </c>
      <c r="X1" s="226"/>
      <c r="Y1" s="226" t="s">
        <v>1385</v>
      </c>
      <c r="Z1" s="226"/>
      <c r="AB1" s="139" t="s">
        <v>1434</v>
      </c>
      <c r="AC1" t="s">
        <v>1435</v>
      </c>
      <c r="AD1" s="139" t="s">
        <v>1436</v>
      </c>
      <c r="AE1" t="s">
        <v>1435</v>
      </c>
      <c r="AH1" t="s">
        <v>1435</v>
      </c>
    </row>
    <row r="2" spans="1:34" x14ac:dyDescent="0.25">
      <c r="A2" s="129">
        <v>18</v>
      </c>
      <c r="D2" s="124"/>
      <c r="E2" s="124"/>
      <c r="F2" t="str">
        <f>_xlfn.TEXTJOIN(" ",1,D2,E2)</f>
        <v/>
      </c>
      <c r="I2" s="138" t="s">
        <v>1508</v>
      </c>
      <c r="J2" s="132">
        <f>IF(COUNTA(I$2:I$19)&gt;8,$A1,$A1/2)</f>
        <v>10</v>
      </c>
      <c r="K2" s="121" t="s">
        <v>1508</v>
      </c>
      <c r="L2" s="121">
        <f t="shared" ref="L2:L19" si="0">IF(COUNTA(K$2:K$19)&gt;8,$A1,$A1/2)</f>
        <v>10</v>
      </c>
      <c r="M2" s="122"/>
      <c r="N2" s="122">
        <f t="shared" ref="N2:N19" si="1">IF(COUNTA(M$2:M$19)&gt;8,$A1,$A1/2)</f>
        <v>10</v>
      </c>
      <c r="O2" s="123"/>
      <c r="P2" s="123">
        <f t="shared" ref="P2:P19" si="2">IF(COUNTA(O$2:O$19)&gt;8,$A1,$A1/2)</f>
        <v>10</v>
      </c>
      <c r="Q2" s="124"/>
      <c r="R2" s="124">
        <f t="shared" ref="R2:R19" si="3">IF(COUNTA(Q$2:Q$19)&gt;8,$A1,$A1/2)</f>
        <v>10</v>
      </c>
      <c r="S2" s="125"/>
      <c r="T2" s="125">
        <f t="shared" ref="T2:T19" si="4">IF(COUNTA(S$2:S$19)&gt;8,$A1,$A1/2)</f>
        <v>10</v>
      </c>
      <c r="U2" s="126"/>
      <c r="V2" s="126">
        <f t="shared" ref="V2:V19" si="5">IF(COUNTA(U$2:U$19)&gt;8,$A1,$A1/2)</f>
        <v>10</v>
      </c>
      <c r="W2" s="127"/>
      <c r="X2" s="127">
        <f t="shared" ref="X2:X19" si="6">IF(COUNTA(W$2:W$19)&gt;8,$A1,$A1/2)</f>
        <v>10</v>
      </c>
      <c r="Y2" s="128"/>
      <c r="Z2" s="128">
        <f t="shared" ref="Z2:Z19" si="7">IF(COUNTA(Y$2:Y$19)&gt;8,$A1,$A1/2)</f>
        <v>10</v>
      </c>
      <c r="AB2" s="137" t="str">
        <f>I2</f>
        <v>MODZELEWSKI Jan</v>
      </c>
      <c r="AC2" t="str">
        <f>AB2</f>
        <v>MODZELEWSKI Jan</v>
      </c>
      <c r="AH2" t="s">
        <v>1417</v>
      </c>
    </row>
    <row r="3" spans="1:34" x14ac:dyDescent="0.25">
      <c r="A3" s="129">
        <v>16</v>
      </c>
      <c r="D3" s="124"/>
      <c r="E3" s="124"/>
      <c r="F3" t="str">
        <f t="shared" ref="F3:F19" si="8">_xlfn.TEXTJOIN(" ",1,D3,E3)</f>
        <v/>
      </c>
      <c r="I3" s="138"/>
      <c r="J3" s="132">
        <f t="shared" ref="J3:J19" si="9">IF(COUNTA(I$2:I$19)&gt;8,$A2,$A2/2)</f>
        <v>9</v>
      </c>
      <c r="K3" s="121" t="s">
        <v>1847</v>
      </c>
      <c r="L3" s="121">
        <f t="shared" si="0"/>
        <v>9</v>
      </c>
      <c r="M3" s="122"/>
      <c r="N3" s="122">
        <f t="shared" si="1"/>
        <v>9</v>
      </c>
      <c r="O3" s="123"/>
      <c r="P3" s="123">
        <f t="shared" si="2"/>
        <v>9</v>
      </c>
      <c r="Q3" s="124"/>
      <c r="R3" s="124">
        <f t="shared" si="3"/>
        <v>9</v>
      </c>
      <c r="S3" s="125"/>
      <c r="T3" s="125">
        <f t="shared" si="4"/>
        <v>9</v>
      </c>
      <c r="U3" s="126"/>
      <c r="V3" s="126">
        <f t="shared" si="5"/>
        <v>9</v>
      </c>
      <c r="W3" s="127"/>
      <c r="X3" s="127">
        <f t="shared" si="6"/>
        <v>9</v>
      </c>
      <c r="Y3" s="128"/>
      <c r="Z3" s="128">
        <f t="shared" si="7"/>
        <v>9</v>
      </c>
      <c r="AB3" s="137">
        <f t="shared" ref="AB3:AB19" si="10">I3</f>
        <v>0</v>
      </c>
      <c r="AC3">
        <f t="shared" ref="AC3:AC66" si="11">AB3</f>
        <v>0</v>
      </c>
      <c r="AH3" t="s">
        <v>1396</v>
      </c>
    </row>
    <row r="4" spans="1:34" x14ac:dyDescent="0.25">
      <c r="A4" s="129">
        <v>15</v>
      </c>
      <c r="D4" s="124"/>
      <c r="E4" s="124"/>
      <c r="F4" t="str">
        <f t="shared" si="8"/>
        <v/>
      </c>
      <c r="I4" s="138"/>
      <c r="J4" s="132">
        <f t="shared" si="9"/>
        <v>8</v>
      </c>
      <c r="K4" s="121"/>
      <c r="L4" s="121">
        <f t="shared" si="0"/>
        <v>8</v>
      </c>
      <c r="M4" s="122"/>
      <c r="N4" s="122">
        <f t="shared" si="1"/>
        <v>8</v>
      </c>
      <c r="O4" s="123"/>
      <c r="P4" s="123">
        <f t="shared" si="2"/>
        <v>8</v>
      </c>
      <c r="Q4" s="124"/>
      <c r="R4" s="124">
        <f t="shared" si="3"/>
        <v>8</v>
      </c>
      <c r="S4" s="125"/>
      <c r="T4" s="125">
        <f t="shared" si="4"/>
        <v>8</v>
      </c>
      <c r="U4" s="126"/>
      <c r="V4" s="126">
        <f t="shared" si="5"/>
        <v>8</v>
      </c>
      <c r="W4" s="127"/>
      <c r="X4" s="127">
        <f t="shared" si="6"/>
        <v>8</v>
      </c>
      <c r="Y4" s="128"/>
      <c r="Z4" s="128">
        <f t="shared" si="7"/>
        <v>8</v>
      </c>
      <c r="AB4" s="137">
        <f t="shared" si="10"/>
        <v>0</v>
      </c>
      <c r="AC4">
        <f t="shared" si="11"/>
        <v>0</v>
      </c>
      <c r="AH4" t="s">
        <v>1395</v>
      </c>
    </row>
    <row r="5" spans="1:34" x14ac:dyDescent="0.25">
      <c r="A5" s="129">
        <v>14</v>
      </c>
      <c r="D5" s="124"/>
      <c r="E5" s="124"/>
      <c r="F5" t="str">
        <f t="shared" si="8"/>
        <v/>
      </c>
      <c r="I5" s="138"/>
      <c r="J5" s="132">
        <f t="shared" si="9"/>
        <v>7.5</v>
      </c>
      <c r="K5" s="121"/>
      <c r="L5" s="121">
        <f t="shared" si="0"/>
        <v>7.5</v>
      </c>
      <c r="M5" s="122"/>
      <c r="N5" s="122">
        <f t="shared" si="1"/>
        <v>7.5</v>
      </c>
      <c r="O5" s="123"/>
      <c r="P5" s="123">
        <f t="shared" si="2"/>
        <v>7.5</v>
      </c>
      <c r="Q5" s="124"/>
      <c r="R5" s="124">
        <f t="shared" si="3"/>
        <v>7.5</v>
      </c>
      <c r="S5" s="125"/>
      <c r="T5" s="125">
        <f t="shared" si="4"/>
        <v>7.5</v>
      </c>
      <c r="U5" s="126"/>
      <c r="V5" s="126">
        <f t="shared" si="5"/>
        <v>7.5</v>
      </c>
      <c r="W5" s="127"/>
      <c r="X5" s="127">
        <f t="shared" si="6"/>
        <v>7.5</v>
      </c>
      <c r="Y5" s="128"/>
      <c r="Z5" s="128">
        <f t="shared" si="7"/>
        <v>7.5</v>
      </c>
      <c r="AB5" s="137">
        <f t="shared" si="10"/>
        <v>0</v>
      </c>
      <c r="AC5">
        <f t="shared" si="11"/>
        <v>0</v>
      </c>
      <c r="AD5" s="140">
        <f>I23</f>
        <v>0</v>
      </c>
      <c r="AE5">
        <f>AD5</f>
        <v>0</v>
      </c>
      <c r="AH5" t="s">
        <v>1398</v>
      </c>
    </row>
    <row r="6" spans="1:34" x14ac:dyDescent="0.25">
      <c r="A6" s="129">
        <v>13</v>
      </c>
      <c r="D6" s="124"/>
      <c r="E6" s="124"/>
      <c r="F6" t="str">
        <f t="shared" si="8"/>
        <v/>
      </c>
      <c r="I6" s="131"/>
      <c r="J6" s="132">
        <f t="shared" si="9"/>
        <v>7</v>
      </c>
      <c r="K6" s="121"/>
      <c r="L6" s="121">
        <f t="shared" si="0"/>
        <v>7</v>
      </c>
      <c r="M6" s="122"/>
      <c r="N6" s="122">
        <f t="shared" si="1"/>
        <v>7</v>
      </c>
      <c r="O6" s="123"/>
      <c r="P6" s="123">
        <f t="shared" si="2"/>
        <v>7</v>
      </c>
      <c r="Q6" s="124"/>
      <c r="R6" s="124">
        <f t="shared" si="3"/>
        <v>7</v>
      </c>
      <c r="S6" s="125"/>
      <c r="T6" s="125">
        <f t="shared" si="4"/>
        <v>7</v>
      </c>
      <c r="U6" s="126"/>
      <c r="V6" s="126">
        <f t="shared" si="5"/>
        <v>7</v>
      </c>
      <c r="W6" s="127"/>
      <c r="X6" s="127">
        <f t="shared" si="6"/>
        <v>7</v>
      </c>
      <c r="Y6" s="128"/>
      <c r="Z6" s="128">
        <f t="shared" si="7"/>
        <v>7</v>
      </c>
      <c r="AB6" s="137">
        <f t="shared" si="10"/>
        <v>0</v>
      </c>
      <c r="AC6">
        <f t="shared" si="11"/>
        <v>0</v>
      </c>
      <c r="AD6" s="140">
        <f t="shared" ref="AD6:AD22" si="12">I24</f>
        <v>0</v>
      </c>
      <c r="AE6">
        <f t="shared" ref="AE6:AE69" si="13">AD6</f>
        <v>0</v>
      </c>
      <c r="AH6">
        <v>0</v>
      </c>
    </row>
    <row r="7" spans="1:34" x14ac:dyDescent="0.25">
      <c r="A7" s="129">
        <v>12</v>
      </c>
      <c r="D7" s="124"/>
      <c r="E7" s="124"/>
      <c r="F7" t="str">
        <f t="shared" si="8"/>
        <v/>
      </c>
      <c r="I7" s="131"/>
      <c r="J7" s="132">
        <f t="shared" si="9"/>
        <v>6.5</v>
      </c>
      <c r="K7" s="121"/>
      <c r="L7" s="121">
        <f t="shared" si="0"/>
        <v>6.5</v>
      </c>
      <c r="M7" s="122"/>
      <c r="N7" s="122">
        <f t="shared" si="1"/>
        <v>6.5</v>
      </c>
      <c r="O7" s="123"/>
      <c r="P7" s="123">
        <f t="shared" si="2"/>
        <v>6.5</v>
      </c>
      <c r="Q7" s="124"/>
      <c r="R7" s="124">
        <f t="shared" si="3"/>
        <v>6.5</v>
      </c>
      <c r="S7" s="125"/>
      <c r="T7" s="125">
        <f t="shared" si="4"/>
        <v>6.5</v>
      </c>
      <c r="U7" s="126"/>
      <c r="V7" s="126">
        <f t="shared" si="5"/>
        <v>6.5</v>
      </c>
      <c r="W7" s="127"/>
      <c r="X7" s="127">
        <f t="shared" si="6"/>
        <v>6.5</v>
      </c>
      <c r="Y7" s="128"/>
      <c r="Z7" s="128">
        <f t="shared" si="7"/>
        <v>6.5</v>
      </c>
      <c r="AB7" s="137">
        <f t="shared" si="10"/>
        <v>0</v>
      </c>
      <c r="AC7">
        <f t="shared" si="11"/>
        <v>0</v>
      </c>
      <c r="AD7" s="140">
        <f t="shared" si="12"/>
        <v>0</v>
      </c>
      <c r="AE7">
        <f t="shared" si="13"/>
        <v>0</v>
      </c>
      <c r="AH7" t="s">
        <v>1426</v>
      </c>
    </row>
    <row r="8" spans="1:34" x14ac:dyDescent="0.25">
      <c r="A8" s="129">
        <v>11</v>
      </c>
      <c r="D8" s="124"/>
      <c r="E8" s="124"/>
      <c r="F8" t="str">
        <f t="shared" si="8"/>
        <v/>
      </c>
      <c r="I8" s="131"/>
      <c r="J8" s="132">
        <f t="shared" si="9"/>
        <v>6</v>
      </c>
      <c r="K8" s="121"/>
      <c r="L8" s="121">
        <f t="shared" si="0"/>
        <v>6</v>
      </c>
      <c r="M8" s="122"/>
      <c r="N8" s="122">
        <f t="shared" si="1"/>
        <v>6</v>
      </c>
      <c r="O8" s="123"/>
      <c r="P8" s="123">
        <f t="shared" si="2"/>
        <v>6</v>
      </c>
      <c r="Q8" s="124"/>
      <c r="R8" s="124">
        <f t="shared" si="3"/>
        <v>6</v>
      </c>
      <c r="S8" s="125"/>
      <c r="T8" s="125">
        <f t="shared" si="4"/>
        <v>6</v>
      </c>
      <c r="U8" s="126"/>
      <c r="V8" s="126">
        <f t="shared" si="5"/>
        <v>6</v>
      </c>
      <c r="W8" s="127"/>
      <c r="X8" s="127">
        <f t="shared" si="6"/>
        <v>6</v>
      </c>
      <c r="Y8" s="128"/>
      <c r="Z8" s="128">
        <f t="shared" si="7"/>
        <v>6</v>
      </c>
      <c r="AB8" s="137">
        <f t="shared" si="10"/>
        <v>0</v>
      </c>
      <c r="AC8">
        <f t="shared" si="11"/>
        <v>0</v>
      </c>
      <c r="AD8" s="140">
        <f t="shared" si="12"/>
        <v>0</v>
      </c>
      <c r="AE8">
        <f t="shared" si="13"/>
        <v>0</v>
      </c>
      <c r="AH8" t="s">
        <v>1428</v>
      </c>
    </row>
    <row r="9" spans="1:34" x14ac:dyDescent="0.25">
      <c r="A9" s="129">
        <v>10</v>
      </c>
      <c r="D9" s="124"/>
      <c r="E9" s="124"/>
      <c r="F9" t="str">
        <f t="shared" si="8"/>
        <v/>
      </c>
      <c r="I9" s="131"/>
      <c r="J9" s="132">
        <f t="shared" si="9"/>
        <v>5.5</v>
      </c>
      <c r="K9" s="121"/>
      <c r="L9" s="121">
        <f t="shared" si="0"/>
        <v>5.5</v>
      </c>
      <c r="M9" s="122"/>
      <c r="N9" s="122">
        <f t="shared" si="1"/>
        <v>5.5</v>
      </c>
      <c r="O9" s="123"/>
      <c r="P9" s="123">
        <f t="shared" si="2"/>
        <v>5.5</v>
      </c>
      <c r="Q9" s="124"/>
      <c r="R9" s="124">
        <f t="shared" si="3"/>
        <v>5.5</v>
      </c>
      <c r="S9" s="125"/>
      <c r="T9" s="125">
        <f t="shared" si="4"/>
        <v>5.5</v>
      </c>
      <c r="U9" s="126"/>
      <c r="V9" s="126">
        <f t="shared" si="5"/>
        <v>5.5</v>
      </c>
      <c r="W9" s="127"/>
      <c r="X9" s="127">
        <f t="shared" si="6"/>
        <v>5.5</v>
      </c>
      <c r="Y9" s="128"/>
      <c r="Z9" s="128">
        <f t="shared" si="7"/>
        <v>5.5</v>
      </c>
      <c r="AB9" s="137">
        <f t="shared" si="10"/>
        <v>0</v>
      </c>
      <c r="AC9">
        <f t="shared" si="11"/>
        <v>0</v>
      </c>
      <c r="AD9" s="140">
        <f t="shared" si="12"/>
        <v>0</v>
      </c>
      <c r="AE9">
        <f t="shared" si="13"/>
        <v>0</v>
      </c>
      <c r="AH9" t="s">
        <v>1427</v>
      </c>
    </row>
    <row r="10" spans="1:34" x14ac:dyDescent="0.25">
      <c r="A10" s="129">
        <v>9</v>
      </c>
      <c r="D10" s="124"/>
      <c r="E10" s="124"/>
      <c r="F10" t="str">
        <f t="shared" si="8"/>
        <v/>
      </c>
      <c r="I10" s="131"/>
      <c r="J10" s="132">
        <f t="shared" si="9"/>
        <v>5</v>
      </c>
      <c r="K10" s="121"/>
      <c r="L10" s="121">
        <f t="shared" si="0"/>
        <v>5</v>
      </c>
      <c r="M10" s="122"/>
      <c r="N10" s="122">
        <f t="shared" si="1"/>
        <v>5</v>
      </c>
      <c r="O10" s="123"/>
      <c r="P10" s="123">
        <f t="shared" si="2"/>
        <v>5</v>
      </c>
      <c r="Q10" s="124"/>
      <c r="R10" s="124">
        <f t="shared" si="3"/>
        <v>5</v>
      </c>
      <c r="S10" s="125"/>
      <c r="T10" s="125">
        <f t="shared" si="4"/>
        <v>5</v>
      </c>
      <c r="U10" s="126"/>
      <c r="V10" s="126">
        <f t="shared" si="5"/>
        <v>5</v>
      </c>
      <c r="W10" s="127"/>
      <c r="X10" s="127">
        <f t="shared" si="6"/>
        <v>5</v>
      </c>
      <c r="Y10" s="128"/>
      <c r="Z10" s="128">
        <f t="shared" si="7"/>
        <v>5</v>
      </c>
      <c r="AB10" s="137">
        <f t="shared" si="10"/>
        <v>0</v>
      </c>
      <c r="AC10">
        <f t="shared" si="11"/>
        <v>0</v>
      </c>
      <c r="AD10" s="140">
        <f t="shared" si="12"/>
        <v>0</v>
      </c>
      <c r="AE10">
        <f t="shared" si="13"/>
        <v>0</v>
      </c>
      <c r="AH10" t="s">
        <v>1430</v>
      </c>
    </row>
    <row r="11" spans="1:34" x14ac:dyDescent="0.25">
      <c r="A11" s="129">
        <v>8</v>
      </c>
      <c r="D11" s="124"/>
      <c r="E11" s="124"/>
      <c r="F11" t="str">
        <f t="shared" si="8"/>
        <v/>
      </c>
      <c r="I11" s="131"/>
      <c r="J11" s="132">
        <f t="shared" si="9"/>
        <v>4.5</v>
      </c>
      <c r="K11" s="121"/>
      <c r="L11" s="121">
        <f t="shared" si="0"/>
        <v>4.5</v>
      </c>
      <c r="M11" s="122"/>
      <c r="N11" s="122">
        <f t="shared" si="1"/>
        <v>4.5</v>
      </c>
      <c r="O11" s="123"/>
      <c r="P11" s="123">
        <f t="shared" si="2"/>
        <v>4.5</v>
      </c>
      <c r="Q11" s="124"/>
      <c r="R11" s="124">
        <f t="shared" si="3"/>
        <v>4.5</v>
      </c>
      <c r="S11" s="125"/>
      <c r="T11" s="125">
        <f t="shared" si="4"/>
        <v>4.5</v>
      </c>
      <c r="U11" s="126"/>
      <c r="V11" s="126">
        <f t="shared" si="5"/>
        <v>4.5</v>
      </c>
      <c r="W11" s="127"/>
      <c r="X11" s="127">
        <f t="shared" si="6"/>
        <v>4.5</v>
      </c>
      <c r="Y11" s="128"/>
      <c r="Z11" s="128">
        <f t="shared" si="7"/>
        <v>4.5</v>
      </c>
      <c r="AB11" s="137">
        <f t="shared" si="10"/>
        <v>0</v>
      </c>
      <c r="AC11">
        <f t="shared" si="11"/>
        <v>0</v>
      </c>
      <c r="AD11" s="140">
        <f t="shared" si="12"/>
        <v>0</v>
      </c>
      <c r="AE11">
        <f t="shared" si="13"/>
        <v>0</v>
      </c>
      <c r="AH11" t="s">
        <v>1429</v>
      </c>
    </row>
    <row r="12" spans="1:34" x14ac:dyDescent="0.25">
      <c r="A12" s="129">
        <v>7</v>
      </c>
      <c r="D12" s="124"/>
      <c r="E12" s="124"/>
      <c r="F12" t="str">
        <f t="shared" si="8"/>
        <v/>
      </c>
      <c r="I12" s="131"/>
      <c r="J12" s="132">
        <f t="shared" si="9"/>
        <v>4</v>
      </c>
      <c r="K12" s="121"/>
      <c r="L12" s="121">
        <f t="shared" si="0"/>
        <v>4</v>
      </c>
      <c r="M12" s="122"/>
      <c r="N12" s="122">
        <f t="shared" si="1"/>
        <v>4</v>
      </c>
      <c r="O12" s="123"/>
      <c r="P12" s="123">
        <f t="shared" si="2"/>
        <v>4</v>
      </c>
      <c r="Q12" s="124"/>
      <c r="R12" s="124">
        <f t="shared" si="3"/>
        <v>4</v>
      </c>
      <c r="S12" s="125"/>
      <c r="T12" s="125">
        <f t="shared" si="4"/>
        <v>4</v>
      </c>
      <c r="U12" s="126"/>
      <c r="V12" s="126">
        <f t="shared" si="5"/>
        <v>4</v>
      </c>
      <c r="W12" s="127"/>
      <c r="X12" s="127">
        <f t="shared" si="6"/>
        <v>4</v>
      </c>
      <c r="Y12" s="128"/>
      <c r="Z12" s="128">
        <f t="shared" si="7"/>
        <v>4</v>
      </c>
      <c r="AB12" s="137">
        <f t="shared" si="10"/>
        <v>0</v>
      </c>
      <c r="AC12">
        <f t="shared" si="11"/>
        <v>0</v>
      </c>
      <c r="AD12" s="140">
        <f t="shared" si="12"/>
        <v>0</v>
      </c>
      <c r="AE12">
        <f t="shared" si="13"/>
        <v>0</v>
      </c>
      <c r="AH12" t="s">
        <v>1452</v>
      </c>
    </row>
    <row r="13" spans="1:34" x14ac:dyDescent="0.25">
      <c r="A13" s="129">
        <v>6</v>
      </c>
      <c r="D13" s="124"/>
      <c r="E13" s="124"/>
      <c r="F13" t="str">
        <f t="shared" si="8"/>
        <v/>
      </c>
      <c r="I13" s="131"/>
      <c r="J13" s="132">
        <f t="shared" si="9"/>
        <v>3.5</v>
      </c>
      <c r="K13" s="121"/>
      <c r="L13" s="121">
        <f t="shared" si="0"/>
        <v>3.5</v>
      </c>
      <c r="M13" s="122"/>
      <c r="N13" s="122">
        <f t="shared" si="1"/>
        <v>3.5</v>
      </c>
      <c r="O13" s="123"/>
      <c r="P13" s="123">
        <f t="shared" si="2"/>
        <v>3.5</v>
      </c>
      <c r="Q13" s="124"/>
      <c r="R13" s="124">
        <f t="shared" si="3"/>
        <v>3.5</v>
      </c>
      <c r="S13" s="125"/>
      <c r="T13" s="125">
        <f t="shared" si="4"/>
        <v>3.5</v>
      </c>
      <c r="U13" s="126"/>
      <c r="V13" s="126">
        <f t="shared" si="5"/>
        <v>3.5</v>
      </c>
      <c r="W13" s="127"/>
      <c r="X13" s="127">
        <f t="shared" si="6"/>
        <v>3.5</v>
      </c>
      <c r="Y13" s="128"/>
      <c r="Z13" s="128">
        <f t="shared" si="7"/>
        <v>3.5</v>
      </c>
      <c r="AB13" s="137">
        <f t="shared" si="10"/>
        <v>0</v>
      </c>
      <c r="AC13">
        <f t="shared" si="11"/>
        <v>0</v>
      </c>
      <c r="AD13" s="140">
        <f t="shared" si="12"/>
        <v>0</v>
      </c>
      <c r="AE13">
        <f t="shared" si="13"/>
        <v>0</v>
      </c>
      <c r="AH13" t="s">
        <v>1418</v>
      </c>
    </row>
    <row r="14" spans="1:34" x14ac:dyDescent="0.25">
      <c r="A14" s="129">
        <v>5</v>
      </c>
      <c r="D14" s="124"/>
      <c r="E14" s="124"/>
      <c r="F14" t="str">
        <f t="shared" si="8"/>
        <v/>
      </c>
      <c r="I14" s="131"/>
      <c r="J14" s="132">
        <f t="shared" si="9"/>
        <v>3</v>
      </c>
      <c r="K14" s="121"/>
      <c r="L14" s="121">
        <f t="shared" si="0"/>
        <v>3</v>
      </c>
      <c r="M14" s="122"/>
      <c r="N14" s="122">
        <f t="shared" si="1"/>
        <v>3</v>
      </c>
      <c r="O14" s="123"/>
      <c r="P14" s="123">
        <f t="shared" si="2"/>
        <v>3</v>
      </c>
      <c r="Q14" s="124"/>
      <c r="R14" s="124">
        <f t="shared" si="3"/>
        <v>3</v>
      </c>
      <c r="S14" s="125"/>
      <c r="T14" s="125">
        <f t="shared" si="4"/>
        <v>3</v>
      </c>
      <c r="U14" s="126"/>
      <c r="V14" s="126">
        <f t="shared" si="5"/>
        <v>3</v>
      </c>
      <c r="W14" s="127"/>
      <c r="X14" s="127">
        <f t="shared" si="6"/>
        <v>3</v>
      </c>
      <c r="Y14" s="128"/>
      <c r="Z14" s="128">
        <f t="shared" si="7"/>
        <v>3</v>
      </c>
      <c r="AB14" s="137">
        <f t="shared" si="10"/>
        <v>0</v>
      </c>
      <c r="AC14">
        <f t="shared" si="11"/>
        <v>0</v>
      </c>
      <c r="AD14" s="140">
        <f t="shared" si="12"/>
        <v>0</v>
      </c>
      <c r="AE14">
        <f t="shared" si="13"/>
        <v>0</v>
      </c>
      <c r="AH14" t="s">
        <v>1401</v>
      </c>
    </row>
    <row r="15" spans="1:34" x14ac:dyDescent="0.25">
      <c r="A15" s="129">
        <v>4</v>
      </c>
      <c r="D15" s="124"/>
      <c r="E15" s="124"/>
      <c r="F15" t="str">
        <f t="shared" si="8"/>
        <v/>
      </c>
      <c r="I15" s="131"/>
      <c r="J15" s="132">
        <f t="shared" si="9"/>
        <v>2.5</v>
      </c>
      <c r="K15" s="121"/>
      <c r="L15" s="121">
        <f t="shared" si="0"/>
        <v>2.5</v>
      </c>
      <c r="M15" s="122"/>
      <c r="N15" s="122">
        <f t="shared" si="1"/>
        <v>2.5</v>
      </c>
      <c r="O15" s="123"/>
      <c r="P15" s="123">
        <f t="shared" si="2"/>
        <v>2.5</v>
      </c>
      <c r="Q15" s="124"/>
      <c r="R15" s="124">
        <f t="shared" si="3"/>
        <v>2.5</v>
      </c>
      <c r="S15" s="125"/>
      <c r="T15" s="125">
        <f t="shared" si="4"/>
        <v>2.5</v>
      </c>
      <c r="U15" s="126"/>
      <c r="V15" s="126">
        <f t="shared" si="5"/>
        <v>2.5</v>
      </c>
      <c r="W15" s="127"/>
      <c r="X15" s="127">
        <f t="shared" si="6"/>
        <v>2.5</v>
      </c>
      <c r="Y15" s="128"/>
      <c r="Z15" s="128">
        <f t="shared" si="7"/>
        <v>2.5</v>
      </c>
      <c r="AB15" s="137">
        <f t="shared" si="10"/>
        <v>0</v>
      </c>
      <c r="AC15">
        <f t="shared" si="11"/>
        <v>0</v>
      </c>
      <c r="AD15" s="140">
        <f t="shared" si="12"/>
        <v>0</v>
      </c>
      <c r="AE15">
        <f t="shared" si="13"/>
        <v>0</v>
      </c>
      <c r="AH15" t="s">
        <v>1404</v>
      </c>
    </row>
    <row r="16" spans="1:34" x14ac:dyDescent="0.25">
      <c r="A16" s="129">
        <v>3</v>
      </c>
      <c r="D16" s="124"/>
      <c r="E16" s="124"/>
      <c r="F16" t="str">
        <f t="shared" si="8"/>
        <v/>
      </c>
      <c r="I16" s="131"/>
      <c r="J16" s="132">
        <f t="shared" si="9"/>
        <v>2</v>
      </c>
      <c r="K16" s="121"/>
      <c r="L16" s="121">
        <f t="shared" si="0"/>
        <v>2</v>
      </c>
      <c r="M16" s="122"/>
      <c r="N16" s="122">
        <f t="shared" si="1"/>
        <v>2</v>
      </c>
      <c r="O16" s="123"/>
      <c r="P16" s="123">
        <f t="shared" si="2"/>
        <v>2</v>
      </c>
      <c r="Q16" s="124"/>
      <c r="R16" s="124">
        <f t="shared" si="3"/>
        <v>2</v>
      </c>
      <c r="S16" s="125"/>
      <c r="T16" s="125">
        <f t="shared" si="4"/>
        <v>2</v>
      </c>
      <c r="U16" s="126"/>
      <c r="V16" s="126">
        <f t="shared" si="5"/>
        <v>2</v>
      </c>
      <c r="W16" s="127"/>
      <c r="X16" s="127">
        <f t="shared" si="6"/>
        <v>2</v>
      </c>
      <c r="Y16" s="128"/>
      <c r="Z16" s="128">
        <f t="shared" si="7"/>
        <v>2</v>
      </c>
      <c r="AB16" s="137">
        <f t="shared" si="10"/>
        <v>0</v>
      </c>
      <c r="AC16">
        <f t="shared" si="11"/>
        <v>0</v>
      </c>
      <c r="AD16" s="140">
        <f t="shared" si="12"/>
        <v>0</v>
      </c>
      <c r="AE16">
        <f t="shared" si="13"/>
        <v>0</v>
      </c>
    </row>
    <row r="17" spans="1:31" x14ac:dyDescent="0.25">
      <c r="A17" s="129">
        <v>2</v>
      </c>
      <c r="D17" s="124"/>
      <c r="E17" s="124"/>
      <c r="F17" t="str">
        <f t="shared" si="8"/>
        <v/>
      </c>
      <c r="I17" s="131"/>
      <c r="J17" s="132">
        <f t="shared" si="9"/>
        <v>1.5</v>
      </c>
      <c r="K17" s="121"/>
      <c r="L17" s="121">
        <f t="shared" si="0"/>
        <v>1.5</v>
      </c>
      <c r="M17" s="122"/>
      <c r="N17" s="122">
        <f t="shared" si="1"/>
        <v>1.5</v>
      </c>
      <c r="O17" s="123"/>
      <c r="P17" s="123">
        <f t="shared" si="2"/>
        <v>1.5</v>
      </c>
      <c r="Q17" s="124"/>
      <c r="R17" s="124">
        <f t="shared" si="3"/>
        <v>1.5</v>
      </c>
      <c r="S17" s="125"/>
      <c r="T17" s="125">
        <f t="shared" si="4"/>
        <v>1.5</v>
      </c>
      <c r="U17" s="126"/>
      <c r="V17" s="126">
        <f t="shared" si="5"/>
        <v>1.5</v>
      </c>
      <c r="W17" s="127"/>
      <c r="X17" s="127">
        <f t="shared" si="6"/>
        <v>1.5</v>
      </c>
      <c r="Y17" s="128"/>
      <c r="Z17" s="128">
        <f t="shared" si="7"/>
        <v>1.5</v>
      </c>
      <c r="AB17" s="137">
        <f t="shared" si="10"/>
        <v>0</v>
      </c>
      <c r="AC17">
        <f t="shared" si="11"/>
        <v>0</v>
      </c>
      <c r="AD17" s="140">
        <f t="shared" si="12"/>
        <v>0</v>
      </c>
      <c r="AE17">
        <f t="shared" si="13"/>
        <v>0</v>
      </c>
    </row>
    <row r="18" spans="1:31" x14ac:dyDescent="0.25">
      <c r="A18" s="129">
        <v>1</v>
      </c>
      <c r="D18" s="124"/>
      <c r="E18" s="124"/>
      <c r="F18" t="str">
        <f t="shared" si="8"/>
        <v/>
      </c>
      <c r="I18" s="131"/>
      <c r="J18" s="132">
        <f t="shared" si="9"/>
        <v>1</v>
      </c>
      <c r="K18" s="121"/>
      <c r="L18" s="121">
        <f t="shared" si="0"/>
        <v>1</v>
      </c>
      <c r="M18" s="122"/>
      <c r="N18" s="122">
        <f t="shared" si="1"/>
        <v>1</v>
      </c>
      <c r="O18" s="123"/>
      <c r="P18" s="123">
        <f t="shared" si="2"/>
        <v>1</v>
      </c>
      <c r="Q18" s="124"/>
      <c r="R18" s="124">
        <f t="shared" si="3"/>
        <v>1</v>
      </c>
      <c r="S18" s="125"/>
      <c r="T18" s="125">
        <f t="shared" si="4"/>
        <v>1</v>
      </c>
      <c r="U18" s="126"/>
      <c r="V18" s="126">
        <f t="shared" si="5"/>
        <v>1</v>
      </c>
      <c r="W18" s="127"/>
      <c r="X18" s="127">
        <f t="shared" si="6"/>
        <v>1</v>
      </c>
      <c r="Y18" s="128"/>
      <c r="Z18" s="128">
        <f t="shared" si="7"/>
        <v>1</v>
      </c>
      <c r="AB18" s="137">
        <f t="shared" si="10"/>
        <v>0</v>
      </c>
      <c r="AC18">
        <f t="shared" si="11"/>
        <v>0</v>
      </c>
      <c r="AD18" s="140">
        <f t="shared" si="12"/>
        <v>0</v>
      </c>
      <c r="AE18">
        <f t="shared" si="13"/>
        <v>0</v>
      </c>
    </row>
    <row r="19" spans="1:31" x14ac:dyDescent="0.25">
      <c r="D19" s="124"/>
      <c r="E19" s="124"/>
      <c r="F19" t="str">
        <f t="shared" si="8"/>
        <v/>
      </c>
      <c r="I19" s="131"/>
      <c r="J19" s="132">
        <f t="shared" si="9"/>
        <v>0.5</v>
      </c>
      <c r="K19" s="121"/>
      <c r="L19" s="121">
        <f t="shared" si="0"/>
        <v>0.5</v>
      </c>
      <c r="M19" s="122"/>
      <c r="N19" s="122">
        <f t="shared" si="1"/>
        <v>0.5</v>
      </c>
      <c r="O19" s="123"/>
      <c r="P19" s="123">
        <f t="shared" si="2"/>
        <v>0.5</v>
      </c>
      <c r="Q19" s="124"/>
      <c r="R19" s="124">
        <f t="shared" si="3"/>
        <v>0.5</v>
      </c>
      <c r="S19" s="125"/>
      <c r="T19" s="125">
        <f t="shared" si="4"/>
        <v>0.5</v>
      </c>
      <c r="U19" s="126"/>
      <c r="V19" s="126">
        <f t="shared" si="5"/>
        <v>0.5</v>
      </c>
      <c r="W19" s="127"/>
      <c r="X19" s="127">
        <f t="shared" si="6"/>
        <v>0.5</v>
      </c>
      <c r="Y19" s="128"/>
      <c r="Z19" s="128">
        <f t="shared" si="7"/>
        <v>0.5</v>
      </c>
      <c r="AB19" s="137">
        <f t="shared" si="10"/>
        <v>0</v>
      </c>
      <c r="AC19">
        <f t="shared" si="11"/>
        <v>0</v>
      </c>
      <c r="AD19" s="140">
        <f t="shared" si="12"/>
        <v>0</v>
      </c>
      <c r="AE19">
        <f t="shared" si="13"/>
        <v>0</v>
      </c>
    </row>
    <row r="20" spans="1:31" x14ac:dyDescent="0.25">
      <c r="AB20" s="137" t="str">
        <f>K2</f>
        <v>MODZELEWSKI Jan</v>
      </c>
      <c r="AC20" t="str">
        <f t="shared" si="11"/>
        <v>MODZELEWSKI Jan</v>
      </c>
      <c r="AD20" s="140">
        <f t="shared" si="12"/>
        <v>0</v>
      </c>
      <c r="AE20">
        <f t="shared" si="13"/>
        <v>0</v>
      </c>
    </row>
    <row r="21" spans="1:31" x14ac:dyDescent="0.25">
      <c r="AB21" s="137" t="str">
        <f t="shared" ref="AB21:AB37" si="14">K3</f>
        <v>CHMURA Stanisław</v>
      </c>
      <c r="AC21" t="str">
        <f t="shared" si="11"/>
        <v>CHMURA Stanisław</v>
      </c>
      <c r="AD21" s="140">
        <f t="shared" si="12"/>
        <v>0</v>
      </c>
      <c r="AE21">
        <f t="shared" si="13"/>
        <v>0</v>
      </c>
    </row>
    <row r="22" spans="1:31" x14ac:dyDescent="0.25">
      <c r="G22" s="133" t="s">
        <v>770</v>
      </c>
      <c r="I22" s="226" t="s">
        <v>1377</v>
      </c>
      <c r="J22" s="226"/>
      <c r="K22" s="226" t="s">
        <v>1378</v>
      </c>
      <c r="L22" s="226"/>
      <c r="M22" s="226" t="s">
        <v>1379</v>
      </c>
      <c r="N22" s="226"/>
      <c r="O22" s="226" t="s">
        <v>1380</v>
      </c>
      <c r="P22" s="226"/>
      <c r="Q22" s="226" t="s">
        <v>1381</v>
      </c>
      <c r="R22" s="226"/>
      <c r="S22" s="226" t="s">
        <v>1382</v>
      </c>
      <c r="T22" s="226"/>
      <c r="U22" s="226" t="s">
        <v>1383</v>
      </c>
      <c r="V22" s="226"/>
      <c r="W22" s="226" t="s">
        <v>1384</v>
      </c>
      <c r="X22" s="226"/>
      <c r="Y22" s="226" t="s">
        <v>1385</v>
      </c>
      <c r="Z22" s="226"/>
      <c r="AB22" s="137">
        <f t="shared" si="14"/>
        <v>0</v>
      </c>
      <c r="AC22">
        <f t="shared" si="11"/>
        <v>0</v>
      </c>
      <c r="AD22" s="140">
        <f t="shared" si="12"/>
        <v>0</v>
      </c>
      <c r="AE22">
        <f t="shared" si="13"/>
        <v>0</v>
      </c>
    </row>
    <row r="23" spans="1:31" x14ac:dyDescent="0.25">
      <c r="I23" s="130"/>
      <c r="J23" s="132">
        <f>IF(COUNTA(I$23:I$40)&gt;8,$A1,$A1/2)</f>
        <v>10</v>
      </c>
      <c r="K23" s="121"/>
      <c r="L23" s="121">
        <f>IF(COUNTA(K$23:K$40)&gt;8,$A1,$A1/2)</f>
        <v>10</v>
      </c>
      <c r="M23" s="122"/>
      <c r="N23" s="122">
        <f>IF(COUNTA(M$23:M$40)&gt;8,$A1,$A1/2)</f>
        <v>10</v>
      </c>
      <c r="O23" s="123"/>
      <c r="P23" s="123">
        <f>IF(COUNTA(O$23:O$40)&gt;8,$A1,$A1/2)</f>
        <v>10</v>
      </c>
      <c r="Q23" s="124"/>
      <c r="R23" s="124">
        <f>IF(COUNTA(Q$23:Q$40)&gt;8,$A1,$A1/2)</f>
        <v>10</v>
      </c>
      <c r="S23" s="125"/>
      <c r="T23" s="125">
        <f>IF(COUNTA(S$23:S$40)&gt;8,$A1,$A1/2)</f>
        <v>10</v>
      </c>
      <c r="U23" s="126"/>
      <c r="V23" s="126">
        <f>IF(COUNTA(U$23:U$40)&gt;8,$A1,$A1/2)</f>
        <v>10</v>
      </c>
      <c r="W23" s="127"/>
      <c r="X23" s="127">
        <f>IF(COUNTA(W$23:W$40)&gt;8,$A1,$A1/2)</f>
        <v>10</v>
      </c>
      <c r="Y23" s="128"/>
      <c r="Z23" s="128">
        <f>IF(COUNTA(Y$23:Y$40)&gt;8,$A1,$A1/2)</f>
        <v>10</v>
      </c>
      <c r="AB23" s="137">
        <f t="shared" si="14"/>
        <v>0</v>
      </c>
      <c r="AC23">
        <f t="shared" si="11"/>
        <v>0</v>
      </c>
      <c r="AD23" s="140">
        <f>K23</f>
        <v>0</v>
      </c>
      <c r="AE23">
        <f t="shared" si="13"/>
        <v>0</v>
      </c>
    </row>
    <row r="24" spans="1:31" x14ac:dyDescent="0.25">
      <c r="I24" s="130"/>
      <c r="J24" s="132">
        <f t="shared" ref="J24:J40" si="15">IF(COUNTA(I$23:I$40)&gt;8,$A2,$A2/2)</f>
        <v>9</v>
      </c>
      <c r="K24" s="121"/>
      <c r="L24" s="121">
        <f t="shared" ref="L24:L40" si="16">IF(COUNTA(K$23:K$40)&gt;8,$A2,$A2/2)</f>
        <v>9</v>
      </c>
      <c r="M24" s="122"/>
      <c r="N24" s="122">
        <f t="shared" ref="N24:N40" si="17">IF(COUNTA(M$23:M$40)&gt;8,$A2,$A2/2)</f>
        <v>9</v>
      </c>
      <c r="O24" s="123"/>
      <c r="P24" s="123">
        <f t="shared" ref="P24:P40" si="18">IF(COUNTA(O$23:O$40)&gt;8,$A2,$A2/2)</f>
        <v>9</v>
      </c>
      <c r="Q24" s="124"/>
      <c r="R24" s="124">
        <f t="shared" ref="R24:R40" si="19">IF(COUNTA(Q$23:Q$40)&gt;8,$A2,$A2/2)</f>
        <v>9</v>
      </c>
      <c r="S24" s="125"/>
      <c r="T24" s="125">
        <f t="shared" ref="T24:T40" si="20">IF(COUNTA(S$23:S$40)&gt;8,$A2,$A2/2)</f>
        <v>9</v>
      </c>
      <c r="U24" s="126"/>
      <c r="V24" s="126">
        <f t="shared" ref="V24:V40" si="21">IF(COUNTA(U$23:U$40)&gt;8,$A2,$A2/2)</f>
        <v>9</v>
      </c>
      <c r="W24" s="127"/>
      <c r="X24" s="127">
        <f t="shared" ref="X24:X40" si="22">IF(COUNTA(W$23:W$40)&gt;8,$A2,$A2/2)</f>
        <v>9</v>
      </c>
      <c r="Y24" s="128"/>
      <c r="Z24" s="128">
        <f t="shared" ref="Z24:Z40" si="23">IF(COUNTA(Y$23:Y$40)&gt;8,$A2,$A2/2)</f>
        <v>9</v>
      </c>
      <c r="AB24" s="137">
        <f t="shared" si="14"/>
        <v>0</v>
      </c>
      <c r="AC24">
        <f t="shared" si="11"/>
        <v>0</v>
      </c>
      <c r="AD24" s="140">
        <f t="shared" ref="AD24:AD40" si="24">K24</f>
        <v>0</v>
      </c>
      <c r="AE24">
        <f t="shared" si="13"/>
        <v>0</v>
      </c>
    </row>
    <row r="25" spans="1:31" x14ac:dyDescent="0.25">
      <c r="I25" s="130"/>
      <c r="J25" s="132">
        <f t="shared" si="15"/>
        <v>8</v>
      </c>
      <c r="K25" s="121"/>
      <c r="L25" s="121">
        <f t="shared" si="16"/>
        <v>8</v>
      </c>
      <c r="M25" s="122"/>
      <c r="N25" s="122">
        <f t="shared" si="17"/>
        <v>8</v>
      </c>
      <c r="O25" s="123"/>
      <c r="P25" s="123">
        <f t="shared" si="18"/>
        <v>8</v>
      </c>
      <c r="Q25" s="124"/>
      <c r="R25" s="124">
        <f t="shared" si="19"/>
        <v>8</v>
      </c>
      <c r="S25" s="125"/>
      <c r="T25" s="125">
        <f t="shared" si="20"/>
        <v>8</v>
      </c>
      <c r="U25" s="126"/>
      <c r="V25" s="126">
        <f t="shared" si="21"/>
        <v>8</v>
      </c>
      <c r="W25" s="127"/>
      <c r="X25" s="127">
        <f t="shared" si="22"/>
        <v>8</v>
      </c>
      <c r="Y25" s="128"/>
      <c r="Z25" s="128">
        <f t="shared" si="23"/>
        <v>8</v>
      </c>
      <c r="AB25" s="137">
        <f t="shared" si="14"/>
        <v>0</v>
      </c>
      <c r="AC25">
        <f t="shared" si="11"/>
        <v>0</v>
      </c>
      <c r="AD25" s="140">
        <f t="shared" si="24"/>
        <v>0</v>
      </c>
      <c r="AE25">
        <f t="shared" si="13"/>
        <v>0</v>
      </c>
    </row>
    <row r="26" spans="1:31" x14ac:dyDescent="0.25">
      <c r="I26" s="130"/>
      <c r="J26" s="132">
        <f t="shared" si="15"/>
        <v>7.5</v>
      </c>
      <c r="K26" s="121"/>
      <c r="L26" s="121">
        <f t="shared" si="16"/>
        <v>7.5</v>
      </c>
      <c r="M26" s="122"/>
      <c r="N26" s="122">
        <f t="shared" si="17"/>
        <v>7.5</v>
      </c>
      <c r="O26" s="123"/>
      <c r="P26" s="123">
        <f t="shared" si="18"/>
        <v>7.5</v>
      </c>
      <c r="Q26" s="124"/>
      <c r="R26" s="124">
        <f t="shared" si="19"/>
        <v>7.5</v>
      </c>
      <c r="S26" s="125"/>
      <c r="T26" s="125">
        <f t="shared" si="20"/>
        <v>7.5</v>
      </c>
      <c r="U26" s="126"/>
      <c r="V26" s="126">
        <f t="shared" si="21"/>
        <v>7.5</v>
      </c>
      <c r="W26" s="127"/>
      <c r="X26" s="127">
        <f t="shared" si="22"/>
        <v>7.5</v>
      </c>
      <c r="Y26" s="128"/>
      <c r="Z26" s="128">
        <f t="shared" si="23"/>
        <v>7.5</v>
      </c>
      <c r="AB26" s="137">
        <f t="shared" si="14"/>
        <v>0</v>
      </c>
      <c r="AC26">
        <f t="shared" si="11"/>
        <v>0</v>
      </c>
      <c r="AD26" s="140">
        <f t="shared" si="24"/>
        <v>0</v>
      </c>
      <c r="AE26">
        <f t="shared" si="13"/>
        <v>0</v>
      </c>
    </row>
    <row r="27" spans="1:31" x14ac:dyDescent="0.25">
      <c r="I27" s="130"/>
      <c r="J27" s="132">
        <f t="shared" si="15"/>
        <v>7</v>
      </c>
      <c r="K27" s="121"/>
      <c r="L27" s="121">
        <f t="shared" si="16"/>
        <v>7</v>
      </c>
      <c r="M27" s="122"/>
      <c r="N27" s="122">
        <f t="shared" si="17"/>
        <v>7</v>
      </c>
      <c r="O27" s="123"/>
      <c r="P27" s="123">
        <f t="shared" si="18"/>
        <v>7</v>
      </c>
      <c r="Q27" s="124"/>
      <c r="R27" s="124">
        <f t="shared" si="19"/>
        <v>7</v>
      </c>
      <c r="S27" s="125"/>
      <c r="T27" s="125">
        <f t="shared" si="20"/>
        <v>7</v>
      </c>
      <c r="U27" s="126"/>
      <c r="V27" s="126">
        <f t="shared" si="21"/>
        <v>7</v>
      </c>
      <c r="W27" s="127"/>
      <c r="X27" s="127">
        <f t="shared" si="22"/>
        <v>7</v>
      </c>
      <c r="Y27" s="128"/>
      <c r="Z27" s="128">
        <f t="shared" si="23"/>
        <v>7</v>
      </c>
      <c r="AB27" s="137">
        <f t="shared" si="14"/>
        <v>0</v>
      </c>
      <c r="AC27">
        <f t="shared" si="11"/>
        <v>0</v>
      </c>
      <c r="AD27" s="140">
        <f t="shared" si="24"/>
        <v>0</v>
      </c>
      <c r="AE27">
        <f t="shared" si="13"/>
        <v>0</v>
      </c>
    </row>
    <row r="28" spans="1:31" x14ac:dyDescent="0.25">
      <c r="I28" s="130"/>
      <c r="J28" s="132">
        <f t="shared" si="15"/>
        <v>6.5</v>
      </c>
      <c r="K28" s="121"/>
      <c r="L28" s="121">
        <f t="shared" si="16"/>
        <v>6.5</v>
      </c>
      <c r="M28" s="122"/>
      <c r="N28" s="122">
        <f t="shared" si="17"/>
        <v>6.5</v>
      </c>
      <c r="O28" s="123"/>
      <c r="P28" s="123">
        <f t="shared" si="18"/>
        <v>6.5</v>
      </c>
      <c r="Q28" s="124"/>
      <c r="R28" s="124">
        <f t="shared" si="19"/>
        <v>6.5</v>
      </c>
      <c r="S28" s="125"/>
      <c r="T28" s="125">
        <f t="shared" si="20"/>
        <v>6.5</v>
      </c>
      <c r="U28" s="126"/>
      <c r="V28" s="126">
        <f t="shared" si="21"/>
        <v>6.5</v>
      </c>
      <c r="W28" s="127"/>
      <c r="X28" s="127">
        <f t="shared" si="22"/>
        <v>6.5</v>
      </c>
      <c r="Y28" s="128"/>
      <c r="Z28" s="128">
        <f t="shared" si="23"/>
        <v>6.5</v>
      </c>
      <c r="AB28" s="137">
        <f t="shared" si="14"/>
        <v>0</v>
      </c>
      <c r="AC28">
        <f t="shared" si="11"/>
        <v>0</v>
      </c>
      <c r="AD28" s="140">
        <f t="shared" si="24"/>
        <v>0</v>
      </c>
      <c r="AE28">
        <f t="shared" si="13"/>
        <v>0</v>
      </c>
    </row>
    <row r="29" spans="1:31" x14ac:dyDescent="0.25">
      <c r="I29" s="130"/>
      <c r="J29" s="132">
        <f t="shared" si="15"/>
        <v>6</v>
      </c>
      <c r="K29" s="121"/>
      <c r="L29" s="121">
        <f t="shared" si="16"/>
        <v>6</v>
      </c>
      <c r="M29" s="122"/>
      <c r="N29" s="122">
        <f t="shared" si="17"/>
        <v>6</v>
      </c>
      <c r="O29" s="123"/>
      <c r="P29" s="123">
        <f t="shared" si="18"/>
        <v>6</v>
      </c>
      <c r="Q29" s="124"/>
      <c r="R29" s="124">
        <f t="shared" si="19"/>
        <v>6</v>
      </c>
      <c r="S29" s="125"/>
      <c r="T29" s="125">
        <f t="shared" si="20"/>
        <v>6</v>
      </c>
      <c r="U29" s="126"/>
      <c r="V29" s="126">
        <f t="shared" si="21"/>
        <v>6</v>
      </c>
      <c r="W29" s="127"/>
      <c r="X29" s="127">
        <f t="shared" si="22"/>
        <v>6</v>
      </c>
      <c r="Y29" s="128"/>
      <c r="Z29" s="128">
        <f t="shared" si="23"/>
        <v>6</v>
      </c>
      <c r="AB29" s="137">
        <f t="shared" si="14"/>
        <v>0</v>
      </c>
      <c r="AC29">
        <f t="shared" si="11"/>
        <v>0</v>
      </c>
      <c r="AD29" s="140">
        <f t="shared" si="24"/>
        <v>0</v>
      </c>
      <c r="AE29">
        <f t="shared" si="13"/>
        <v>0</v>
      </c>
    </row>
    <row r="30" spans="1:31" x14ac:dyDescent="0.25">
      <c r="I30" s="130"/>
      <c r="J30" s="132">
        <f t="shared" si="15"/>
        <v>5.5</v>
      </c>
      <c r="K30" s="121"/>
      <c r="L30" s="121">
        <f t="shared" si="16"/>
        <v>5.5</v>
      </c>
      <c r="M30" s="122"/>
      <c r="N30" s="122">
        <f t="shared" si="17"/>
        <v>5.5</v>
      </c>
      <c r="O30" s="123"/>
      <c r="P30" s="123">
        <f t="shared" si="18"/>
        <v>5.5</v>
      </c>
      <c r="Q30" s="124"/>
      <c r="R30" s="124">
        <f t="shared" si="19"/>
        <v>5.5</v>
      </c>
      <c r="S30" s="125"/>
      <c r="T30" s="125">
        <f t="shared" si="20"/>
        <v>5.5</v>
      </c>
      <c r="U30" s="126"/>
      <c r="V30" s="126">
        <f t="shared" si="21"/>
        <v>5.5</v>
      </c>
      <c r="W30" s="127"/>
      <c r="X30" s="127">
        <f t="shared" si="22"/>
        <v>5.5</v>
      </c>
      <c r="Y30" s="128"/>
      <c r="Z30" s="128">
        <f t="shared" si="23"/>
        <v>5.5</v>
      </c>
      <c r="AB30" s="137">
        <f t="shared" si="14"/>
        <v>0</v>
      </c>
      <c r="AC30">
        <f t="shared" si="11"/>
        <v>0</v>
      </c>
      <c r="AD30" s="140">
        <f t="shared" si="24"/>
        <v>0</v>
      </c>
      <c r="AE30">
        <f t="shared" si="13"/>
        <v>0</v>
      </c>
    </row>
    <row r="31" spans="1:31" x14ac:dyDescent="0.25">
      <c r="I31" s="130"/>
      <c r="J31" s="132">
        <f t="shared" si="15"/>
        <v>5</v>
      </c>
      <c r="K31" s="121"/>
      <c r="L31" s="121">
        <f t="shared" si="16"/>
        <v>5</v>
      </c>
      <c r="M31" s="122"/>
      <c r="N31" s="122">
        <f t="shared" si="17"/>
        <v>5</v>
      </c>
      <c r="O31" s="123"/>
      <c r="P31" s="123">
        <f t="shared" si="18"/>
        <v>5</v>
      </c>
      <c r="Q31" s="124"/>
      <c r="R31" s="124">
        <f t="shared" si="19"/>
        <v>5</v>
      </c>
      <c r="S31" s="125"/>
      <c r="T31" s="125">
        <f t="shared" si="20"/>
        <v>5</v>
      </c>
      <c r="U31" s="126"/>
      <c r="V31" s="126">
        <f t="shared" si="21"/>
        <v>5</v>
      </c>
      <c r="W31" s="127"/>
      <c r="X31" s="127">
        <f t="shared" si="22"/>
        <v>5</v>
      </c>
      <c r="Y31" s="128"/>
      <c r="Z31" s="128">
        <f t="shared" si="23"/>
        <v>5</v>
      </c>
      <c r="AB31" s="137">
        <f t="shared" si="14"/>
        <v>0</v>
      </c>
      <c r="AC31">
        <f t="shared" si="11"/>
        <v>0</v>
      </c>
      <c r="AD31" s="140">
        <f t="shared" si="24"/>
        <v>0</v>
      </c>
      <c r="AE31">
        <f t="shared" si="13"/>
        <v>0</v>
      </c>
    </row>
    <row r="32" spans="1:31" x14ac:dyDescent="0.25">
      <c r="I32" s="130"/>
      <c r="J32" s="132">
        <f t="shared" si="15"/>
        <v>4.5</v>
      </c>
      <c r="K32" s="121"/>
      <c r="L32" s="121">
        <f t="shared" si="16"/>
        <v>4.5</v>
      </c>
      <c r="M32" s="122"/>
      <c r="N32" s="122">
        <f t="shared" si="17"/>
        <v>4.5</v>
      </c>
      <c r="O32" s="123"/>
      <c r="P32" s="123">
        <f t="shared" si="18"/>
        <v>4.5</v>
      </c>
      <c r="Q32" s="124"/>
      <c r="R32" s="124">
        <f t="shared" si="19"/>
        <v>4.5</v>
      </c>
      <c r="S32" s="125"/>
      <c r="T32" s="125">
        <f t="shared" si="20"/>
        <v>4.5</v>
      </c>
      <c r="U32" s="126"/>
      <c r="V32" s="126">
        <f t="shared" si="21"/>
        <v>4.5</v>
      </c>
      <c r="W32" s="127"/>
      <c r="X32" s="127">
        <f t="shared" si="22"/>
        <v>4.5</v>
      </c>
      <c r="Y32" s="128"/>
      <c r="Z32" s="128">
        <f t="shared" si="23"/>
        <v>4.5</v>
      </c>
      <c r="AB32" s="137">
        <f t="shared" si="14"/>
        <v>0</v>
      </c>
      <c r="AC32">
        <f t="shared" si="11"/>
        <v>0</v>
      </c>
      <c r="AD32" s="140">
        <f t="shared" si="24"/>
        <v>0</v>
      </c>
      <c r="AE32">
        <f t="shared" si="13"/>
        <v>0</v>
      </c>
    </row>
    <row r="33" spans="9:31" x14ac:dyDescent="0.25">
      <c r="I33" s="130"/>
      <c r="J33" s="132">
        <f t="shared" si="15"/>
        <v>4</v>
      </c>
      <c r="K33" s="121"/>
      <c r="L33" s="121">
        <f t="shared" si="16"/>
        <v>4</v>
      </c>
      <c r="M33" s="122"/>
      <c r="N33" s="122">
        <f t="shared" si="17"/>
        <v>4</v>
      </c>
      <c r="O33" s="123"/>
      <c r="P33" s="123">
        <f t="shared" si="18"/>
        <v>4</v>
      </c>
      <c r="Q33" s="124"/>
      <c r="R33" s="124">
        <f t="shared" si="19"/>
        <v>4</v>
      </c>
      <c r="S33" s="125"/>
      <c r="T33" s="125">
        <f t="shared" si="20"/>
        <v>4</v>
      </c>
      <c r="U33" s="126"/>
      <c r="V33" s="126">
        <f t="shared" si="21"/>
        <v>4</v>
      </c>
      <c r="W33" s="127"/>
      <c r="X33" s="127">
        <f t="shared" si="22"/>
        <v>4</v>
      </c>
      <c r="Y33" s="128"/>
      <c r="Z33" s="128">
        <f t="shared" si="23"/>
        <v>4</v>
      </c>
      <c r="AB33" s="137">
        <f t="shared" si="14"/>
        <v>0</v>
      </c>
      <c r="AC33">
        <f t="shared" si="11"/>
        <v>0</v>
      </c>
      <c r="AD33" s="140">
        <f t="shared" si="24"/>
        <v>0</v>
      </c>
      <c r="AE33">
        <f t="shared" si="13"/>
        <v>0</v>
      </c>
    </row>
    <row r="34" spans="9:31" x14ac:dyDescent="0.25">
      <c r="I34" s="130"/>
      <c r="J34" s="132">
        <f t="shared" si="15"/>
        <v>3.5</v>
      </c>
      <c r="K34" s="121"/>
      <c r="L34" s="121">
        <f t="shared" si="16"/>
        <v>3.5</v>
      </c>
      <c r="M34" s="122"/>
      <c r="N34" s="122">
        <f t="shared" si="17"/>
        <v>3.5</v>
      </c>
      <c r="O34" s="123"/>
      <c r="P34" s="123">
        <f t="shared" si="18"/>
        <v>3.5</v>
      </c>
      <c r="Q34" s="124"/>
      <c r="R34" s="124">
        <f t="shared" si="19"/>
        <v>3.5</v>
      </c>
      <c r="S34" s="125"/>
      <c r="T34" s="125">
        <f t="shared" si="20"/>
        <v>3.5</v>
      </c>
      <c r="U34" s="126"/>
      <c r="V34" s="126">
        <f t="shared" si="21"/>
        <v>3.5</v>
      </c>
      <c r="W34" s="127"/>
      <c r="X34" s="127">
        <f t="shared" si="22"/>
        <v>3.5</v>
      </c>
      <c r="Y34" s="128"/>
      <c r="Z34" s="128">
        <f t="shared" si="23"/>
        <v>3.5</v>
      </c>
      <c r="AB34" s="137">
        <f t="shared" si="14"/>
        <v>0</v>
      </c>
      <c r="AC34">
        <f t="shared" si="11"/>
        <v>0</v>
      </c>
      <c r="AD34" s="140">
        <f t="shared" si="24"/>
        <v>0</v>
      </c>
      <c r="AE34">
        <f t="shared" si="13"/>
        <v>0</v>
      </c>
    </row>
    <row r="35" spans="9:31" x14ac:dyDescent="0.25">
      <c r="I35" s="130"/>
      <c r="J35" s="132">
        <f t="shared" si="15"/>
        <v>3</v>
      </c>
      <c r="K35" s="121"/>
      <c r="L35" s="121">
        <f t="shared" si="16"/>
        <v>3</v>
      </c>
      <c r="M35" s="122"/>
      <c r="N35" s="122">
        <f t="shared" si="17"/>
        <v>3</v>
      </c>
      <c r="O35" s="123"/>
      <c r="P35" s="123">
        <f t="shared" si="18"/>
        <v>3</v>
      </c>
      <c r="Q35" s="124"/>
      <c r="R35" s="124">
        <f t="shared" si="19"/>
        <v>3</v>
      </c>
      <c r="S35" s="125"/>
      <c r="T35" s="125">
        <f t="shared" si="20"/>
        <v>3</v>
      </c>
      <c r="U35" s="126"/>
      <c r="V35" s="126">
        <f t="shared" si="21"/>
        <v>3</v>
      </c>
      <c r="W35" s="127"/>
      <c r="X35" s="127">
        <f t="shared" si="22"/>
        <v>3</v>
      </c>
      <c r="Y35" s="128"/>
      <c r="Z35" s="128">
        <f t="shared" si="23"/>
        <v>3</v>
      </c>
      <c r="AB35" s="137">
        <f t="shared" si="14"/>
        <v>0</v>
      </c>
      <c r="AC35">
        <f t="shared" si="11"/>
        <v>0</v>
      </c>
      <c r="AD35" s="140">
        <f t="shared" si="24"/>
        <v>0</v>
      </c>
      <c r="AE35">
        <f t="shared" si="13"/>
        <v>0</v>
      </c>
    </row>
    <row r="36" spans="9:31" x14ac:dyDescent="0.25">
      <c r="I36" s="130"/>
      <c r="J36" s="132">
        <f t="shared" si="15"/>
        <v>2.5</v>
      </c>
      <c r="K36" s="121"/>
      <c r="L36" s="121">
        <f t="shared" si="16"/>
        <v>2.5</v>
      </c>
      <c r="M36" s="122"/>
      <c r="N36" s="122">
        <f t="shared" si="17"/>
        <v>2.5</v>
      </c>
      <c r="O36" s="123"/>
      <c r="P36" s="123">
        <f t="shared" si="18"/>
        <v>2.5</v>
      </c>
      <c r="Q36" s="124"/>
      <c r="R36" s="124">
        <f t="shared" si="19"/>
        <v>2.5</v>
      </c>
      <c r="S36" s="125"/>
      <c r="T36" s="125">
        <f t="shared" si="20"/>
        <v>2.5</v>
      </c>
      <c r="U36" s="126"/>
      <c r="V36" s="126">
        <f t="shared" si="21"/>
        <v>2.5</v>
      </c>
      <c r="W36" s="127"/>
      <c r="X36" s="127">
        <f t="shared" si="22"/>
        <v>2.5</v>
      </c>
      <c r="Y36" s="128"/>
      <c r="Z36" s="128">
        <f t="shared" si="23"/>
        <v>2.5</v>
      </c>
      <c r="AB36" s="137">
        <f t="shared" si="14"/>
        <v>0</v>
      </c>
      <c r="AC36">
        <f t="shared" si="11"/>
        <v>0</v>
      </c>
      <c r="AD36" s="140">
        <f t="shared" si="24"/>
        <v>0</v>
      </c>
      <c r="AE36">
        <f t="shared" si="13"/>
        <v>0</v>
      </c>
    </row>
    <row r="37" spans="9:31" x14ac:dyDescent="0.25">
      <c r="I37" s="130"/>
      <c r="J37" s="132">
        <f t="shared" si="15"/>
        <v>2</v>
      </c>
      <c r="K37" s="121"/>
      <c r="L37" s="121">
        <f t="shared" si="16"/>
        <v>2</v>
      </c>
      <c r="M37" s="122"/>
      <c r="N37" s="122">
        <f t="shared" si="17"/>
        <v>2</v>
      </c>
      <c r="O37" s="123"/>
      <c r="P37" s="123">
        <f t="shared" si="18"/>
        <v>2</v>
      </c>
      <c r="Q37" s="124"/>
      <c r="R37" s="124">
        <f t="shared" si="19"/>
        <v>2</v>
      </c>
      <c r="S37" s="125"/>
      <c r="T37" s="125">
        <f t="shared" si="20"/>
        <v>2</v>
      </c>
      <c r="U37" s="126"/>
      <c r="V37" s="126">
        <f t="shared" si="21"/>
        <v>2</v>
      </c>
      <c r="W37" s="127"/>
      <c r="X37" s="127">
        <f t="shared" si="22"/>
        <v>2</v>
      </c>
      <c r="Y37" s="128"/>
      <c r="Z37" s="128">
        <f t="shared" si="23"/>
        <v>2</v>
      </c>
      <c r="AB37" s="137">
        <f t="shared" si="14"/>
        <v>0</v>
      </c>
      <c r="AC37">
        <f t="shared" si="11"/>
        <v>0</v>
      </c>
      <c r="AD37" s="140">
        <f t="shared" si="24"/>
        <v>0</v>
      </c>
      <c r="AE37">
        <f t="shared" si="13"/>
        <v>0</v>
      </c>
    </row>
    <row r="38" spans="9:31" x14ac:dyDescent="0.25">
      <c r="I38" s="130"/>
      <c r="J38" s="132">
        <f t="shared" si="15"/>
        <v>1.5</v>
      </c>
      <c r="K38" s="121"/>
      <c r="L38" s="121">
        <f t="shared" si="16"/>
        <v>1.5</v>
      </c>
      <c r="M38" s="122"/>
      <c r="N38" s="122">
        <f t="shared" si="17"/>
        <v>1.5</v>
      </c>
      <c r="O38" s="123"/>
      <c r="P38" s="123">
        <f t="shared" si="18"/>
        <v>1.5</v>
      </c>
      <c r="Q38" s="124"/>
      <c r="R38" s="124">
        <f t="shared" si="19"/>
        <v>1.5</v>
      </c>
      <c r="S38" s="125"/>
      <c r="T38" s="125">
        <f t="shared" si="20"/>
        <v>1.5</v>
      </c>
      <c r="U38" s="126"/>
      <c r="V38" s="126">
        <f t="shared" si="21"/>
        <v>1.5</v>
      </c>
      <c r="W38" s="127"/>
      <c r="X38" s="127">
        <f t="shared" si="22"/>
        <v>1.5</v>
      </c>
      <c r="Y38" s="128"/>
      <c r="Z38" s="128">
        <f t="shared" si="23"/>
        <v>1.5</v>
      </c>
      <c r="AB38" s="137">
        <f>M2</f>
        <v>0</v>
      </c>
      <c r="AC38">
        <f t="shared" si="11"/>
        <v>0</v>
      </c>
      <c r="AD38" s="140">
        <f t="shared" si="24"/>
        <v>0</v>
      </c>
      <c r="AE38">
        <f t="shared" si="13"/>
        <v>0</v>
      </c>
    </row>
    <row r="39" spans="9:31" x14ac:dyDescent="0.25">
      <c r="I39" s="130"/>
      <c r="J39" s="132">
        <f t="shared" si="15"/>
        <v>1</v>
      </c>
      <c r="K39" s="121"/>
      <c r="L39" s="121">
        <f t="shared" si="16"/>
        <v>1</v>
      </c>
      <c r="M39" s="122"/>
      <c r="N39" s="122">
        <f t="shared" si="17"/>
        <v>1</v>
      </c>
      <c r="O39" s="123"/>
      <c r="P39" s="123">
        <f t="shared" si="18"/>
        <v>1</v>
      </c>
      <c r="Q39" s="124"/>
      <c r="R39" s="124">
        <f t="shared" si="19"/>
        <v>1</v>
      </c>
      <c r="S39" s="125"/>
      <c r="T39" s="125">
        <f t="shared" si="20"/>
        <v>1</v>
      </c>
      <c r="U39" s="126"/>
      <c r="V39" s="126">
        <f t="shared" si="21"/>
        <v>1</v>
      </c>
      <c r="W39" s="127"/>
      <c r="X39" s="127">
        <f t="shared" si="22"/>
        <v>1</v>
      </c>
      <c r="Y39" s="128"/>
      <c r="Z39" s="128">
        <f t="shared" si="23"/>
        <v>1</v>
      </c>
      <c r="AB39" s="137">
        <f t="shared" ref="AB39:AB55" si="25">M3</f>
        <v>0</v>
      </c>
      <c r="AC39">
        <f t="shared" si="11"/>
        <v>0</v>
      </c>
      <c r="AD39" s="140">
        <f t="shared" si="24"/>
        <v>0</v>
      </c>
      <c r="AE39">
        <f t="shared" si="13"/>
        <v>0</v>
      </c>
    </row>
    <row r="40" spans="9:31" x14ac:dyDescent="0.25">
      <c r="I40" s="130"/>
      <c r="J40" s="132">
        <f t="shared" si="15"/>
        <v>0.5</v>
      </c>
      <c r="K40" s="121"/>
      <c r="L40" s="121">
        <f t="shared" si="16"/>
        <v>0.5</v>
      </c>
      <c r="M40" s="122"/>
      <c r="N40" s="122">
        <f t="shared" si="17"/>
        <v>0.5</v>
      </c>
      <c r="O40" s="123"/>
      <c r="P40" s="123">
        <f t="shared" si="18"/>
        <v>0.5</v>
      </c>
      <c r="Q40" s="124"/>
      <c r="R40" s="124">
        <f t="shared" si="19"/>
        <v>0.5</v>
      </c>
      <c r="S40" s="125"/>
      <c r="T40" s="125">
        <f t="shared" si="20"/>
        <v>0.5</v>
      </c>
      <c r="U40" s="126"/>
      <c r="V40" s="126">
        <f t="shared" si="21"/>
        <v>0.5</v>
      </c>
      <c r="W40" s="127"/>
      <c r="X40" s="127">
        <f t="shared" si="22"/>
        <v>0.5</v>
      </c>
      <c r="Y40" s="128"/>
      <c r="Z40" s="128">
        <f t="shared" si="23"/>
        <v>0.5</v>
      </c>
      <c r="AB40" s="137">
        <f t="shared" si="25"/>
        <v>0</v>
      </c>
      <c r="AC40">
        <f t="shared" si="11"/>
        <v>0</v>
      </c>
      <c r="AD40" s="140">
        <f t="shared" si="24"/>
        <v>0</v>
      </c>
      <c r="AE40">
        <f t="shared" si="13"/>
        <v>0</v>
      </c>
    </row>
    <row r="41" spans="9:31" x14ac:dyDescent="0.25">
      <c r="AB41" s="137">
        <f t="shared" si="25"/>
        <v>0</v>
      </c>
      <c r="AC41">
        <f t="shared" si="11"/>
        <v>0</v>
      </c>
      <c r="AD41" s="140">
        <f>M23</f>
        <v>0</v>
      </c>
      <c r="AE41">
        <f t="shared" si="13"/>
        <v>0</v>
      </c>
    </row>
    <row r="42" spans="9:31" x14ac:dyDescent="0.25">
      <c r="AB42" s="137">
        <f t="shared" si="25"/>
        <v>0</v>
      </c>
      <c r="AC42">
        <f t="shared" si="11"/>
        <v>0</v>
      </c>
      <c r="AD42" s="140">
        <f t="shared" ref="AD42:AD58" si="26">M24</f>
        <v>0</v>
      </c>
      <c r="AE42">
        <f t="shared" si="13"/>
        <v>0</v>
      </c>
    </row>
    <row r="43" spans="9:31" x14ac:dyDescent="0.25">
      <c r="AB43" s="137">
        <f t="shared" si="25"/>
        <v>0</v>
      </c>
      <c r="AC43">
        <f t="shared" si="11"/>
        <v>0</v>
      </c>
      <c r="AD43" s="140">
        <f t="shared" si="26"/>
        <v>0</v>
      </c>
      <c r="AE43">
        <f t="shared" si="13"/>
        <v>0</v>
      </c>
    </row>
    <row r="44" spans="9:31" x14ac:dyDescent="0.25">
      <c r="AB44" s="137">
        <f t="shared" si="25"/>
        <v>0</v>
      </c>
      <c r="AC44">
        <f t="shared" si="11"/>
        <v>0</v>
      </c>
      <c r="AD44" s="140">
        <f t="shared" si="26"/>
        <v>0</v>
      </c>
      <c r="AE44">
        <f t="shared" si="13"/>
        <v>0</v>
      </c>
    </row>
    <row r="45" spans="9:31" x14ac:dyDescent="0.25">
      <c r="AB45" s="137">
        <f t="shared" si="25"/>
        <v>0</v>
      </c>
      <c r="AC45">
        <f t="shared" si="11"/>
        <v>0</v>
      </c>
      <c r="AD45" s="140">
        <f t="shared" si="26"/>
        <v>0</v>
      </c>
      <c r="AE45">
        <f t="shared" si="13"/>
        <v>0</v>
      </c>
    </row>
    <row r="46" spans="9:31" x14ac:dyDescent="0.25">
      <c r="AB46" s="137">
        <f t="shared" si="25"/>
        <v>0</v>
      </c>
      <c r="AC46">
        <f t="shared" si="11"/>
        <v>0</v>
      </c>
      <c r="AD46" s="140">
        <f t="shared" si="26"/>
        <v>0</v>
      </c>
      <c r="AE46">
        <f t="shared" si="13"/>
        <v>0</v>
      </c>
    </row>
    <row r="47" spans="9:31" x14ac:dyDescent="0.25">
      <c r="AB47" s="137">
        <f t="shared" si="25"/>
        <v>0</v>
      </c>
      <c r="AC47">
        <f t="shared" si="11"/>
        <v>0</v>
      </c>
      <c r="AD47" s="140">
        <f t="shared" si="26"/>
        <v>0</v>
      </c>
      <c r="AE47">
        <f t="shared" si="13"/>
        <v>0</v>
      </c>
    </row>
    <row r="48" spans="9:31" x14ac:dyDescent="0.25">
      <c r="AB48" s="137">
        <f t="shared" si="25"/>
        <v>0</v>
      </c>
      <c r="AC48">
        <f t="shared" si="11"/>
        <v>0</v>
      </c>
      <c r="AD48" s="140">
        <f t="shared" si="26"/>
        <v>0</v>
      </c>
      <c r="AE48">
        <f t="shared" si="13"/>
        <v>0</v>
      </c>
    </row>
    <row r="49" spans="28:31" x14ac:dyDescent="0.25">
      <c r="AB49" s="137">
        <f t="shared" si="25"/>
        <v>0</v>
      </c>
      <c r="AC49">
        <f t="shared" si="11"/>
        <v>0</v>
      </c>
      <c r="AD49" s="140">
        <f t="shared" si="26"/>
        <v>0</v>
      </c>
      <c r="AE49">
        <f t="shared" si="13"/>
        <v>0</v>
      </c>
    </row>
    <row r="50" spans="28:31" x14ac:dyDescent="0.25">
      <c r="AB50" s="137">
        <f t="shared" si="25"/>
        <v>0</v>
      </c>
      <c r="AC50">
        <f t="shared" si="11"/>
        <v>0</v>
      </c>
      <c r="AD50" s="140">
        <f t="shared" si="26"/>
        <v>0</v>
      </c>
      <c r="AE50">
        <f t="shared" si="13"/>
        <v>0</v>
      </c>
    </row>
    <row r="51" spans="28:31" x14ac:dyDescent="0.25">
      <c r="AB51" s="137">
        <f t="shared" si="25"/>
        <v>0</v>
      </c>
      <c r="AC51">
        <f t="shared" si="11"/>
        <v>0</v>
      </c>
      <c r="AD51" s="140">
        <f t="shared" si="26"/>
        <v>0</v>
      </c>
      <c r="AE51">
        <f t="shared" si="13"/>
        <v>0</v>
      </c>
    </row>
    <row r="52" spans="28:31" x14ac:dyDescent="0.25">
      <c r="AB52" s="137">
        <f t="shared" si="25"/>
        <v>0</v>
      </c>
      <c r="AC52">
        <f t="shared" si="11"/>
        <v>0</v>
      </c>
      <c r="AD52" s="140">
        <f t="shared" si="26"/>
        <v>0</v>
      </c>
      <c r="AE52">
        <f t="shared" si="13"/>
        <v>0</v>
      </c>
    </row>
    <row r="53" spans="28:31" x14ac:dyDescent="0.25">
      <c r="AB53" s="137">
        <f t="shared" si="25"/>
        <v>0</v>
      </c>
      <c r="AC53">
        <f t="shared" si="11"/>
        <v>0</v>
      </c>
      <c r="AD53" s="140">
        <f t="shared" si="26"/>
        <v>0</v>
      </c>
      <c r="AE53">
        <f t="shared" si="13"/>
        <v>0</v>
      </c>
    </row>
    <row r="54" spans="28:31" x14ac:dyDescent="0.25">
      <c r="AB54" s="137">
        <f t="shared" si="25"/>
        <v>0</v>
      </c>
      <c r="AC54">
        <f t="shared" si="11"/>
        <v>0</v>
      </c>
      <c r="AD54" s="140">
        <f t="shared" si="26"/>
        <v>0</v>
      </c>
      <c r="AE54">
        <f t="shared" si="13"/>
        <v>0</v>
      </c>
    </row>
    <row r="55" spans="28:31" x14ac:dyDescent="0.25">
      <c r="AB55" s="137">
        <f t="shared" si="25"/>
        <v>0</v>
      </c>
      <c r="AC55">
        <f t="shared" si="11"/>
        <v>0</v>
      </c>
      <c r="AD55" s="140">
        <f t="shared" si="26"/>
        <v>0</v>
      </c>
      <c r="AE55">
        <f t="shared" si="13"/>
        <v>0</v>
      </c>
    </row>
    <row r="56" spans="28:31" x14ac:dyDescent="0.25">
      <c r="AB56" s="137">
        <f>O2</f>
        <v>0</v>
      </c>
      <c r="AC56">
        <f t="shared" si="11"/>
        <v>0</v>
      </c>
      <c r="AD56" s="140">
        <f t="shared" si="26"/>
        <v>0</v>
      </c>
      <c r="AE56">
        <f t="shared" si="13"/>
        <v>0</v>
      </c>
    </row>
    <row r="57" spans="28:31" x14ac:dyDescent="0.25">
      <c r="AB57" s="137">
        <f t="shared" ref="AB57:AB73" si="27">O3</f>
        <v>0</v>
      </c>
      <c r="AC57">
        <f t="shared" si="11"/>
        <v>0</v>
      </c>
      <c r="AD57" s="140">
        <f t="shared" si="26"/>
        <v>0</v>
      </c>
      <c r="AE57">
        <f t="shared" si="13"/>
        <v>0</v>
      </c>
    </row>
    <row r="58" spans="28:31" x14ac:dyDescent="0.25">
      <c r="AB58" s="137">
        <f t="shared" si="27"/>
        <v>0</v>
      </c>
      <c r="AC58">
        <f t="shared" si="11"/>
        <v>0</v>
      </c>
      <c r="AD58" s="140">
        <f t="shared" si="26"/>
        <v>0</v>
      </c>
      <c r="AE58">
        <f t="shared" si="13"/>
        <v>0</v>
      </c>
    </row>
    <row r="59" spans="28:31" x14ac:dyDescent="0.25">
      <c r="AB59" s="137">
        <f t="shared" si="27"/>
        <v>0</v>
      </c>
      <c r="AC59">
        <f t="shared" si="11"/>
        <v>0</v>
      </c>
      <c r="AD59" s="140">
        <f>O23</f>
        <v>0</v>
      </c>
      <c r="AE59">
        <f t="shared" si="13"/>
        <v>0</v>
      </c>
    </row>
    <row r="60" spans="28:31" x14ac:dyDescent="0.25">
      <c r="AB60" s="137">
        <f t="shared" si="27"/>
        <v>0</v>
      </c>
      <c r="AC60">
        <f t="shared" si="11"/>
        <v>0</v>
      </c>
      <c r="AD60" s="140">
        <f t="shared" ref="AD60:AD76" si="28">O24</f>
        <v>0</v>
      </c>
      <c r="AE60">
        <f t="shared" si="13"/>
        <v>0</v>
      </c>
    </row>
    <row r="61" spans="28:31" x14ac:dyDescent="0.25">
      <c r="AB61" s="137">
        <f t="shared" si="27"/>
        <v>0</v>
      </c>
      <c r="AC61">
        <f t="shared" si="11"/>
        <v>0</v>
      </c>
      <c r="AD61" s="140">
        <f t="shared" si="28"/>
        <v>0</v>
      </c>
      <c r="AE61">
        <f t="shared" si="13"/>
        <v>0</v>
      </c>
    </row>
    <row r="62" spans="28:31" x14ac:dyDescent="0.25">
      <c r="AB62" s="137">
        <f t="shared" si="27"/>
        <v>0</v>
      </c>
      <c r="AC62">
        <f t="shared" si="11"/>
        <v>0</v>
      </c>
      <c r="AD62" s="140">
        <f t="shared" si="28"/>
        <v>0</v>
      </c>
      <c r="AE62">
        <f t="shared" si="13"/>
        <v>0</v>
      </c>
    </row>
    <row r="63" spans="28:31" x14ac:dyDescent="0.25">
      <c r="AB63" s="137">
        <f t="shared" si="27"/>
        <v>0</v>
      </c>
      <c r="AC63">
        <f t="shared" si="11"/>
        <v>0</v>
      </c>
      <c r="AD63" s="140">
        <f t="shared" si="28"/>
        <v>0</v>
      </c>
      <c r="AE63">
        <f t="shared" si="13"/>
        <v>0</v>
      </c>
    </row>
    <row r="64" spans="28:31" x14ac:dyDescent="0.25">
      <c r="AB64" s="137">
        <f t="shared" si="27"/>
        <v>0</v>
      </c>
      <c r="AC64">
        <f t="shared" si="11"/>
        <v>0</v>
      </c>
      <c r="AD64" s="140">
        <f t="shared" si="28"/>
        <v>0</v>
      </c>
      <c r="AE64">
        <f t="shared" si="13"/>
        <v>0</v>
      </c>
    </row>
    <row r="65" spans="28:31" x14ac:dyDescent="0.25">
      <c r="AB65" s="137">
        <f t="shared" si="27"/>
        <v>0</v>
      </c>
      <c r="AC65">
        <f t="shared" si="11"/>
        <v>0</v>
      </c>
      <c r="AD65" s="140">
        <f t="shared" si="28"/>
        <v>0</v>
      </c>
      <c r="AE65">
        <f t="shared" si="13"/>
        <v>0</v>
      </c>
    </row>
    <row r="66" spans="28:31" x14ac:dyDescent="0.25">
      <c r="AB66" s="137">
        <f t="shared" si="27"/>
        <v>0</v>
      </c>
      <c r="AC66">
        <f t="shared" si="11"/>
        <v>0</v>
      </c>
      <c r="AD66" s="140">
        <f t="shared" si="28"/>
        <v>0</v>
      </c>
      <c r="AE66">
        <f t="shared" si="13"/>
        <v>0</v>
      </c>
    </row>
    <row r="67" spans="28:31" x14ac:dyDescent="0.25">
      <c r="AB67" s="137">
        <f t="shared" si="27"/>
        <v>0</v>
      </c>
      <c r="AC67">
        <f t="shared" ref="AC67:AC130" si="29">AB67</f>
        <v>0</v>
      </c>
      <c r="AD67" s="140">
        <f t="shared" si="28"/>
        <v>0</v>
      </c>
      <c r="AE67">
        <f t="shared" si="13"/>
        <v>0</v>
      </c>
    </row>
    <row r="68" spans="28:31" x14ac:dyDescent="0.25">
      <c r="AB68" s="137">
        <f t="shared" si="27"/>
        <v>0</v>
      </c>
      <c r="AC68">
        <f t="shared" si="29"/>
        <v>0</v>
      </c>
      <c r="AD68" s="140">
        <f t="shared" si="28"/>
        <v>0</v>
      </c>
      <c r="AE68">
        <f t="shared" si="13"/>
        <v>0</v>
      </c>
    </row>
    <row r="69" spans="28:31" x14ac:dyDescent="0.25">
      <c r="AB69" s="137">
        <f t="shared" si="27"/>
        <v>0</v>
      </c>
      <c r="AC69">
        <f t="shared" si="29"/>
        <v>0</v>
      </c>
      <c r="AD69" s="140">
        <f t="shared" si="28"/>
        <v>0</v>
      </c>
      <c r="AE69">
        <f t="shared" si="13"/>
        <v>0</v>
      </c>
    </row>
    <row r="70" spans="28:31" x14ac:dyDescent="0.25">
      <c r="AB70" s="137">
        <f t="shared" si="27"/>
        <v>0</v>
      </c>
      <c r="AC70">
        <f t="shared" si="29"/>
        <v>0</v>
      </c>
      <c r="AD70" s="140">
        <f t="shared" si="28"/>
        <v>0</v>
      </c>
      <c r="AE70">
        <f t="shared" ref="AE70:AE133" si="30">AD70</f>
        <v>0</v>
      </c>
    </row>
    <row r="71" spans="28:31" x14ac:dyDescent="0.25">
      <c r="AB71" s="137">
        <f t="shared" si="27"/>
        <v>0</v>
      </c>
      <c r="AC71">
        <f t="shared" si="29"/>
        <v>0</v>
      </c>
      <c r="AD71" s="140">
        <f t="shared" si="28"/>
        <v>0</v>
      </c>
      <c r="AE71">
        <f t="shared" si="30"/>
        <v>0</v>
      </c>
    </row>
    <row r="72" spans="28:31" x14ac:dyDescent="0.25">
      <c r="AB72" s="137">
        <f t="shared" si="27"/>
        <v>0</v>
      </c>
      <c r="AC72">
        <f t="shared" si="29"/>
        <v>0</v>
      </c>
      <c r="AD72" s="140">
        <f t="shared" si="28"/>
        <v>0</v>
      </c>
      <c r="AE72">
        <f t="shared" si="30"/>
        <v>0</v>
      </c>
    </row>
    <row r="73" spans="28:31" x14ac:dyDescent="0.25">
      <c r="AB73" s="137">
        <f t="shared" si="27"/>
        <v>0</v>
      </c>
      <c r="AC73">
        <f t="shared" si="29"/>
        <v>0</v>
      </c>
      <c r="AD73" s="140">
        <f t="shared" si="28"/>
        <v>0</v>
      </c>
      <c r="AE73">
        <f t="shared" si="30"/>
        <v>0</v>
      </c>
    </row>
    <row r="74" spans="28:31" x14ac:dyDescent="0.25">
      <c r="AB74" s="137">
        <f>Q2</f>
        <v>0</v>
      </c>
      <c r="AC74">
        <f t="shared" si="29"/>
        <v>0</v>
      </c>
      <c r="AD74" s="140">
        <f t="shared" si="28"/>
        <v>0</v>
      </c>
      <c r="AE74">
        <f t="shared" si="30"/>
        <v>0</v>
      </c>
    </row>
    <row r="75" spans="28:31" x14ac:dyDescent="0.25">
      <c r="AB75" s="137">
        <f t="shared" ref="AB75:AB91" si="31">Q3</f>
        <v>0</v>
      </c>
      <c r="AC75">
        <f t="shared" si="29"/>
        <v>0</v>
      </c>
      <c r="AD75" s="140">
        <f t="shared" si="28"/>
        <v>0</v>
      </c>
      <c r="AE75">
        <f t="shared" si="30"/>
        <v>0</v>
      </c>
    </row>
    <row r="76" spans="28:31" x14ac:dyDescent="0.25">
      <c r="AB76" s="137">
        <f t="shared" si="31"/>
        <v>0</v>
      </c>
      <c r="AC76">
        <f t="shared" si="29"/>
        <v>0</v>
      </c>
      <c r="AD76" s="140">
        <f t="shared" si="28"/>
        <v>0</v>
      </c>
      <c r="AE76">
        <f t="shared" si="30"/>
        <v>0</v>
      </c>
    </row>
    <row r="77" spans="28:31" x14ac:dyDescent="0.25">
      <c r="AB77" s="137">
        <f t="shared" si="31"/>
        <v>0</v>
      </c>
      <c r="AC77">
        <f t="shared" si="29"/>
        <v>0</v>
      </c>
      <c r="AD77" s="140">
        <f>Q23</f>
        <v>0</v>
      </c>
      <c r="AE77">
        <f t="shared" si="30"/>
        <v>0</v>
      </c>
    </row>
    <row r="78" spans="28:31" x14ac:dyDescent="0.25">
      <c r="AB78" s="137">
        <f t="shared" si="31"/>
        <v>0</v>
      </c>
      <c r="AC78">
        <f t="shared" si="29"/>
        <v>0</v>
      </c>
      <c r="AD78" s="140">
        <f t="shared" ref="AD78:AD94" si="32">Q24</f>
        <v>0</v>
      </c>
      <c r="AE78">
        <f t="shared" si="30"/>
        <v>0</v>
      </c>
    </row>
    <row r="79" spans="28:31" x14ac:dyDescent="0.25">
      <c r="AB79" s="137">
        <f t="shared" si="31"/>
        <v>0</v>
      </c>
      <c r="AC79">
        <f t="shared" si="29"/>
        <v>0</v>
      </c>
      <c r="AD79" s="140">
        <f t="shared" si="32"/>
        <v>0</v>
      </c>
      <c r="AE79">
        <f t="shared" si="30"/>
        <v>0</v>
      </c>
    </row>
    <row r="80" spans="28:31" x14ac:dyDescent="0.25">
      <c r="AB80" s="137">
        <f t="shared" si="31"/>
        <v>0</v>
      </c>
      <c r="AC80">
        <f t="shared" si="29"/>
        <v>0</v>
      </c>
      <c r="AD80" s="140">
        <f t="shared" si="32"/>
        <v>0</v>
      </c>
      <c r="AE80">
        <f t="shared" si="30"/>
        <v>0</v>
      </c>
    </row>
    <row r="81" spans="28:31" x14ac:dyDescent="0.25">
      <c r="AB81" s="137">
        <f t="shared" si="31"/>
        <v>0</v>
      </c>
      <c r="AC81">
        <f t="shared" si="29"/>
        <v>0</v>
      </c>
      <c r="AD81" s="140">
        <f t="shared" si="32"/>
        <v>0</v>
      </c>
      <c r="AE81">
        <f t="shared" si="30"/>
        <v>0</v>
      </c>
    </row>
    <row r="82" spans="28:31" x14ac:dyDescent="0.25">
      <c r="AB82" s="137">
        <f t="shared" si="31"/>
        <v>0</v>
      </c>
      <c r="AC82">
        <f t="shared" si="29"/>
        <v>0</v>
      </c>
      <c r="AD82" s="140">
        <f t="shared" si="32"/>
        <v>0</v>
      </c>
      <c r="AE82">
        <f t="shared" si="30"/>
        <v>0</v>
      </c>
    </row>
    <row r="83" spans="28:31" x14ac:dyDescent="0.25">
      <c r="AB83" s="137">
        <f t="shared" si="31"/>
        <v>0</v>
      </c>
      <c r="AC83">
        <f t="shared" si="29"/>
        <v>0</v>
      </c>
      <c r="AD83" s="140">
        <f t="shared" si="32"/>
        <v>0</v>
      </c>
      <c r="AE83">
        <f t="shared" si="30"/>
        <v>0</v>
      </c>
    </row>
    <row r="84" spans="28:31" x14ac:dyDescent="0.25">
      <c r="AB84" s="137">
        <f t="shared" si="31"/>
        <v>0</v>
      </c>
      <c r="AC84">
        <f t="shared" si="29"/>
        <v>0</v>
      </c>
      <c r="AD84" s="140">
        <f t="shared" si="32"/>
        <v>0</v>
      </c>
      <c r="AE84">
        <f t="shared" si="30"/>
        <v>0</v>
      </c>
    </row>
    <row r="85" spans="28:31" x14ac:dyDescent="0.25">
      <c r="AB85" s="137">
        <f t="shared" si="31"/>
        <v>0</v>
      </c>
      <c r="AC85">
        <f t="shared" si="29"/>
        <v>0</v>
      </c>
      <c r="AD85" s="140">
        <f t="shared" si="32"/>
        <v>0</v>
      </c>
      <c r="AE85">
        <f t="shared" si="30"/>
        <v>0</v>
      </c>
    </row>
    <row r="86" spans="28:31" x14ac:dyDescent="0.25">
      <c r="AB86" s="137">
        <f t="shared" si="31"/>
        <v>0</v>
      </c>
      <c r="AC86">
        <f t="shared" si="29"/>
        <v>0</v>
      </c>
      <c r="AD86" s="140">
        <f t="shared" si="32"/>
        <v>0</v>
      </c>
      <c r="AE86">
        <f t="shared" si="30"/>
        <v>0</v>
      </c>
    </row>
    <row r="87" spans="28:31" x14ac:dyDescent="0.25">
      <c r="AB87" s="137">
        <f t="shared" si="31"/>
        <v>0</v>
      </c>
      <c r="AC87">
        <f t="shared" si="29"/>
        <v>0</v>
      </c>
      <c r="AD87" s="140">
        <f t="shared" si="32"/>
        <v>0</v>
      </c>
      <c r="AE87">
        <f t="shared" si="30"/>
        <v>0</v>
      </c>
    </row>
    <row r="88" spans="28:31" x14ac:dyDescent="0.25">
      <c r="AB88" s="137">
        <f t="shared" si="31"/>
        <v>0</v>
      </c>
      <c r="AC88">
        <f t="shared" si="29"/>
        <v>0</v>
      </c>
      <c r="AD88" s="140">
        <f t="shared" si="32"/>
        <v>0</v>
      </c>
      <c r="AE88">
        <f t="shared" si="30"/>
        <v>0</v>
      </c>
    </row>
    <row r="89" spans="28:31" x14ac:dyDescent="0.25">
      <c r="AB89" s="137">
        <f t="shared" si="31"/>
        <v>0</v>
      </c>
      <c r="AC89">
        <f t="shared" si="29"/>
        <v>0</v>
      </c>
      <c r="AD89" s="140">
        <f t="shared" si="32"/>
        <v>0</v>
      </c>
      <c r="AE89">
        <f t="shared" si="30"/>
        <v>0</v>
      </c>
    </row>
    <row r="90" spans="28:31" x14ac:dyDescent="0.25">
      <c r="AB90" s="137">
        <f t="shared" si="31"/>
        <v>0</v>
      </c>
      <c r="AC90">
        <f t="shared" si="29"/>
        <v>0</v>
      </c>
      <c r="AD90" s="140">
        <f t="shared" si="32"/>
        <v>0</v>
      </c>
      <c r="AE90">
        <f t="shared" si="30"/>
        <v>0</v>
      </c>
    </row>
    <row r="91" spans="28:31" x14ac:dyDescent="0.25">
      <c r="AB91" s="137">
        <f t="shared" si="31"/>
        <v>0</v>
      </c>
      <c r="AC91">
        <f t="shared" si="29"/>
        <v>0</v>
      </c>
      <c r="AD91" s="140">
        <f t="shared" si="32"/>
        <v>0</v>
      </c>
      <c r="AE91">
        <f t="shared" si="30"/>
        <v>0</v>
      </c>
    </row>
    <row r="92" spans="28:31" x14ac:dyDescent="0.25">
      <c r="AB92" s="137">
        <f>S2</f>
        <v>0</v>
      </c>
      <c r="AC92">
        <f t="shared" si="29"/>
        <v>0</v>
      </c>
      <c r="AD92" s="140">
        <f t="shared" si="32"/>
        <v>0</v>
      </c>
      <c r="AE92">
        <f t="shared" si="30"/>
        <v>0</v>
      </c>
    </row>
    <row r="93" spans="28:31" x14ac:dyDescent="0.25">
      <c r="AB93" s="137">
        <f t="shared" ref="AB93:AB109" si="33">S3</f>
        <v>0</v>
      </c>
      <c r="AC93">
        <f t="shared" si="29"/>
        <v>0</v>
      </c>
      <c r="AD93" s="140">
        <f t="shared" si="32"/>
        <v>0</v>
      </c>
      <c r="AE93">
        <f t="shared" si="30"/>
        <v>0</v>
      </c>
    </row>
    <row r="94" spans="28:31" x14ac:dyDescent="0.25">
      <c r="AB94" s="137">
        <f t="shared" si="33"/>
        <v>0</v>
      </c>
      <c r="AC94">
        <f t="shared" si="29"/>
        <v>0</v>
      </c>
      <c r="AD94" s="140">
        <f t="shared" si="32"/>
        <v>0</v>
      </c>
      <c r="AE94">
        <f t="shared" si="30"/>
        <v>0</v>
      </c>
    </row>
    <row r="95" spans="28:31" x14ac:dyDescent="0.25">
      <c r="AB95" s="137">
        <f t="shared" si="33"/>
        <v>0</v>
      </c>
      <c r="AC95">
        <f t="shared" si="29"/>
        <v>0</v>
      </c>
      <c r="AD95" s="140">
        <f>S23</f>
        <v>0</v>
      </c>
      <c r="AE95">
        <f t="shared" si="30"/>
        <v>0</v>
      </c>
    </row>
    <row r="96" spans="28:31" x14ac:dyDescent="0.25">
      <c r="AB96" s="137">
        <f t="shared" si="33"/>
        <v>0</v>
      </c>
      <c r="AC96">
        <f t="shared" si="29"/>
        <v>0</v>
      </c>
      <c r="AD96" s="140">
        <f t="shared" ref="AD96:AD112" si="34">S24</f>
        <v>0</v>
      </c>
      <c r="AE96">
        <f t="shared" si="30"/>
        <v>0</v>
      </c>
    </row>
    <row r="97" spans="28:31" x14ac:dyDescent="0.25">
      <c r="AB97" s="137">
        <f t="shared" si="33"/>
        <v>0</v>
      </c>
      <c r="AC97">
        <f t="shared" si="29"/>
        <v>0</v>
      </c>
      <c r="AD97" s="140">
        <f t="shared" si="34"/>
        <v>0</v>
      </c>
      <c r="AE97">
        <f t="shared" si="30"/>
        <v>0</v>
      </c>
    </row>
    <row r="98" spans="28:31" x14ac:dyDescent="0.25">
      <c r="AB98" s="137">
        <f t="shared" si="33"/>
        <v>0</v>
      </c>
      <c r="AC98">
        <f t="shared" si="29"/>
        <v>0</v>
      </c>
      <c r="AD98" s="140">
        <f t="shared" si="34"/>
        <v>0</v>
      </c>
      <c r="AE98">
        <f t="shared" si="30"/>
        <v>0</v>
      </c>
    </row>
    <row r="99" spans="28:31" x14ac:dyDescent="0.25">
      <c r="AB99" s="137">
        <f t="shared" si="33"/>
        <v>0</v>
      </c>
      <c r="AC99">
        <f t="shared" si="29"/>
        <v>0</v>
      </c>
      <c r="AD99" s="140">
        <f t="shared" si="34"/>
        <v>0</v>
      </c>
      <c r="AE99">
        <f t="shared" si="30"/>
        <v>0</v>
      </c>
    </row>
    <row r="100" spans="28:31" x14ac:dyDescent="0.25">
      <c r="AB100" s="137">
        <f t="shared" si="33"/>
        <v>0</v>
      </c>
      <c r="AC100">
        <f t="shared" si="29"/>
        <v>0</v>
      </c>
      <c r="AD100" s="140">
        <f t="shared" si="34"/>
        <v>0</v>
      </c>
      <c r="AE100">
        <f t="shared" si="30"/>
        <v>0</v>
      </c>
    </row>
    <row r="101" spans="28:31" x14ac:dyDescent="0.25">
      <c r="AB101" s="137">
        <f t="shared" si="33"/>
        <v>0</v>
      </c>
      <c r="AC101">
        <f t="shared" si="29"/>
        <v>0</v>
      </c>
      <c r="AD101" s="140">
        <f t="shared" si="34"/>
        <v>0</v>
      </c>
      <c r="AE101">
        <f t="shared" si="30"/>
        <v>0</v>
      </c>
    </row>
    <row r="102" spans="28:31" x14ac:dyDescent="0.25">
      <c r="AB102" s="137">
        <f t="shared" si="33"/>
        <v>0</v>
      </c>
      <c r="AC102">
        <f t="shared" si="29"/>
        <v>0</v>
      </c>
      <c r="AD102" s="140">
        <f t="shared" si="34"/>
        <v>0</v>
      </c>
      <c r="AE102">
        <f t="shared" si="30"/>
        <v>0</v>
      </c>
    </row>
    <row r="103" spans="28:31" x14ac:dyDescent="0.25">
      <c r="AB103" s="137">
        <f t="shared" si="33"/>
        <v>0</v>
      </c>
      <c r="AC103">
        <f t="shared" si="29"/>
        <v>0</v>
      </c>
      <c r="AD103" s="140">
        <f t="shared" si="34"/>
        <v>0</v>
      </c>
      <c r="AE103">
        <f t="shared" si="30"/>
        <v>0</v>
      </c>
    </row>
    <row r="104" spans="28:31" x14ac:dyDescent="0.25">
      <c r="AB104" s="137">
        <f t="shared" si="33"/>
        <v>0</v>
      </c>
      <c r="AC104">
        <f t="shared" si="29"/>
        <v>0</v>
      </c>
      <c r="AD104" s="140">
        <f t="shared" si="34"/>
        <v>0</v>
      </c>
      <c r="AE104">
        <f t="shared" si="30"/>
        <v>0</v>
      </c>
    </row>
    <row r="105" spans="28:31" x14ac:dyDescent="0.25">
      <c r="AB105" s="137">
        <f t="shared" si="33"/>
        <v>0</v>
      </c>
      <c r="AC105">
        <f t="shared" si="29"/>
        <v>0</v>
      </c>
      <c r="AD105" s="140">
        <f t="shared" si="34"/>
        <v>0</v>
      </c>
      <c r="AE105">
        <f t="shared" si="30"/>
        <v>0</v>
      </c>
    </row>
    <row r="106" spans="28:31" x14ac:dyDescent="0.25">
      <c r="AB106" s="137">
        <f t="shared" si="33"/>
        <v>0</v>
      </c>
      <c r="AC106">
        <f t="shared" si="29"/>
        <v>0</v>
      </c>
      <c r="AD106" s="140">
        <f t="shared" si="34"/>
        <v>0</v>
      </c>
      <c r="AE106">
        <f t="shared" si="30"/>
        <v>0</v>
      </c>
    </row>
    <row r="107" spans="28:31" x14ac:dyDescent="0.25">
      <c r="AB107" s="137">
        <f t="shared" si="33"/>
        <v>0</v>
      </c>
      <c r="AC107">
        <f t="shared" si="29"/>
        <v>0</v>
      </c>
      <c r="AD107" s="140">
        <f t="shared" si="34"/>
        <v>0</v>
      </c>
      <c r="AE107">
        <f t="shared" si="30"/>
        <v>0</v>
      </c>
    </row>
    <row r="108" spans="28:31" x14ac:dyDescent="0.25">
      <c r="AB108" s="137">
        <f t="shared" si="33"/>
        <v>0</v>
      </c>
      <c r="AC108">
        <f t="shared" si="29"/>
        <v>0</v>
      </c>
      <c r="AD108" s="140">
        <f t="shared" si="34"/>
        <v>0</v>
      </c>
      <c r="AE108">
        <f t="shared" si="30"/>
        <v>0</v>
      </c>
    </row>
    <row r="109" spans="28:31" x14ac:dyDescent="0.25">
      <c r="AB109" s="137">
        <f t="shared" si="33"/>
        <v>0</v>
      </c>
      <c r="AC109">
        <f t="shared" si="29"/>
        <v>0</v>
      </c>
      <c r="AD109" s="140">
        <f t="shared" si="34"/>
        <v>0</v>
      </c>
      <c r="AE109">
        <f t="shared" si="30"/>
        <v>0</v>
      </c>
    </row>
    <row r="110" spans="28:31" x14ac:dyDescent="0.25">
      <c r="AB110" s="137">
        <f t="shared" ref="AB110:AB127" si="35">U2</f>
        <v>0</v>
      </c>
      <c r="AC110">
        <f t="shared" si="29"/>
        <v>0</v>
      </c>
      <c r="AD110" s="140">
        <f t="shared" si="34"/>
        <v>0</v>
      </c>
      <c r="AE110">
        <f t="shared" si="30"/>
        <v>0</v>
      </c>
    </row>
    <row r="111" spans="28:31" x14ac:dyDescent="0.25">
      <c r="AB111" s="137">
        <f t="shared" si="35"/>
        <v>0</v>
      </c>
      <c r="AC111">
        <f t="shared" si="29"/>
        <v>0</v>
      </c>
      <c r="AD111" s="140">
        <f t="shared" si="34"/>
        <v>0</v>
      </c>
      <c r="AE111">
        <f t="shared" si="30"/>
        <v>0</v>
      </c>
    </row>
    <row r="112" spans="28:31" x14ac:dyDescent="0.25">
      <c r="AB112" s="137">
        <f t="shared" si="35"/>
        <v>0</v>
      </c>
      <c r="AC112">
        <f t="shared" si="29"/>
        <v>0</v>
      </c>
      <c r="AD112" s="140">
        <f t="shared" si="34"/>
        <v>0</v>
      </c>
      <c r="AE112">
        <f t="shared" si="30"/>
        <v>0</v>
      </c>
    </row>
    <row r="113" spans="28:31" x14ac:dyDescent="0.25">
      <c r="AB113" s="137">
        <f t="shared" si="35"/>
        <v>0</v>
      </c>
      <c r="AC113">
        <f t="shared" si="29"/>
        <v>0</v>
      </c>
      <c r="AD113" s="140">
        <f>U23</f>
        <v>0</v>
      </c>
      <c r="AE113">
        <f t="shared" si="30"/>
        <v>0</v>
      </c>
    </row>
    <row r="114" spans="28:31" x14ac:dyDescent="0.25">
      <c r="AB114" s="137">
        <f t="shared" si="35"/>
        <v>0</v>
      </c>
      <c r="AC114">
        <f t="shared" si="29"/>
        <v>0</v>
      </c>
      <c r="AD114" s="140">
        <f t="shared" ref="AD114:AD130" si="36">U24</f>
        <v>0</v>
      </c>
      <c r="AE114">
        <f t="shared" si="30"/>
        <v>0</v>
      </c>
    </row>
    <row r="115" spans="28:31" x14ac:dyDescent="0.25">
      <c r="AB115" s="137">
        <f t="shared" si="35"/>
        <v>0</v>
      </c>
      <c r="AC115">
        <f t="shared" si="29"/>
        <v>0</v>
      </c>
      <c r="AD115" s="140">
        <f t="shared" si="36"/>
        <v>0</v>
      </c>
      <c r="AE115">
        <f t="shared" si="30"/>
        <v>0</v>
      </c>
    </row>
    <row r="116" spans="28:31" x14ac:dyDescent="0.25">
      <c r="AB116" s="137">
        <f t="shared" si="35"/>
        <v>0</v>
      </c>
      <c r="AC116">
        <f t="shared" si="29"/>
        <v>0</v>
      </c>
      <c r="AD116" s="140">
        <f t="shared" si="36"/>
        <v>0</v>
      </c>
      <c r="AE116">
        <f t="shared" si="30"/>
        <v>0</v>
      </c>
    </row>
    <row r="117" spans="28:31" x14ac:dyDescent="0.25">
      <c r="AB117" s="137">
        <f t="shared" si="35"/>
        <v>0</v>
      </c>
      <c r="AC117">
        <f t="shared" si="29"/>
        <v>0</v>
      </c>
      <c r="AD117" s="140">
        <f t="shared" si="36"/>
        <v>0</v>
      </c>
      <c r="AE117">
        <f t="shared" si="30"/>
        <v>0</v>
      </c>
    </row>
    <row r="118" spans="28:31" x14ac:dyDescent="0.25">
      <c r="AB118" s="137">
        <f t="shared" si="35"/>
        <v>0</v>
      </c>
      <c r="AC118">
        <f t="shared" si="29"/>
        <v>0</v>
      </c>
      <c r="AD118" s="140">
        <f t="shared" si="36"/>
        <v>0</v>
      </c>
      <c r="AE118">
        <f t="shared" si="30"/>
        <v>0</v>
      </c>
    </row>
    <row r="119" spans="28:31" x14ac:dyDescent="0.25">
      <c r="AB119" s="137">
        <f t="shared" si="35"/>
        <v>0</v>
      </c>
      <c r="AC119">
        <f t="shared" si="29"/>
        <v>0</v>
      </c>
      <c r="AD119" s="140">
        <f t="shared" si="36"/>
        <v>0</v>
      </c>
      <c r="AE119">
        <f t="shared" si="30"/>
        <v>0</v>
      </c>
    </row>
    <row r="120" spans="28:31" x14ac:dyDescent="0.25">
      <c r="AB120" s="137">
        <f t="shared" si="35"/>
        <v>0</v>
      </c>
      <c r="AC120">
        <f t="shared" si="29"/>
        <v>0</v>
      </c>
      <c r="AD120" s="140">
        <f t="shared" si="36"/>
        <v>0</v>
      </c>
      <c r="AE120">
        <f t="shared" si="30"/>
        <v>0</v>
      </c>
    </row>
    <row r="121" spans="28:31" x14ac:dyDescent="0.25">
      <c r="AB121" s="137">
        <f t="shared" si="35"/>
        <v>0</v>
      </c>
      <c r="AC121">
        <f t="shared" si="29"/>
        <v>0</v>
      </c>
      <c r="AD121" s="140">
        <f t="shared" si="36"/>
        <v>0</v>
      </c>
      <c r="AE121">
        <f t="shared" si="30"/>
        <v>0</v>
      </c>
    </row>
    <row r="122" spans="28:31" x14ac:dyDescent="0.25">
      <c r="AB122" s="137">
        <f t="shared" si="35"/>
        <v>0</v>
      </c>
      <c r="AC122">
        <f t="shared" si="29"/>
        <v>0</v>
      </c>
      <c r="AD122" s="140">
        <f t="shared" si="36"/>
        <v>0</v>
      </c>
      <c r="AE122">
        <f t="shared" si="30"/>
        <v>0</v>
      </c>
    </row>
    <row r="123" spans="28:31" x14ac:dyDescent="0.25">
      <c r="AB123" s="137">
        <f t="shared" si="35"/>
        <v>0</v>
      </c>
      <c r="AC123">
        <f t="shared" si="29"/>
        <v>0</v>
      </c>
      <c r="AD123" s="140">
        <f t="shared" si="36"/>
        <v>0</v>
      </c>
      <c r="AE123">
        <f t="shared" si="30"/>
        <v>0</v>
      </c>
    </row>
    <row r="124" spans="28:31" x14ac:dyDescent="0.25">
      <c r="AB124" s="137">
        <f t="shared" si="35"/>
        <v>0</v>
      </c>
      <c r="AC124">
        <f t="shared" si="29"/>
        <v>0</v>
      </c>
      <c r="AD124" s="140">
        <f t="shared" si="36"/>
        <v>0</v>
      </c>
      <c r="AE124">
        <f t="shared" si="30"/>
        <v>0</v>
      </c>
    </row>
    <row r="125" spans="28:31" x14ac:dyDescent="0.25">
      <c r="AB125" s="137">
        <f t="shared" si="35"/>
        <v>0</v>
      </c>
      <c r="AC125">
        <f t="shared" si="29"/>
        <v>0</v>
      </c>
      <c r="AD125" s="140">
        <f t="shared" si="36"/>
        <v>0</v>
      </c>
      <c r="AE125">
        <f t="shared" si="30"/>
        <v>0</v>
      </c>
    </row>
    <row r="126" spans="28:31" x14ac:dyDescent="0.25">
      <c r="AB126" s="137">
        <f t="shared" si="35"/>
        <v>0</v>
      </c>
      <c r="AC126">
        <f t="shared" si="29"/>
        <v>0</v>
      </c>
      <c r="AD126" s="140">
        <f t="shared" si="36"/>
        <v>0</v>
      </c>
      <c r="AE126">
        <f t="shared" si="30"/>
        <v>0</v>
      </c>
    </row>
    <row r="127" spans="28:31" x14ac:dyDescent="0.25">
      <c r="AB127" s="137">
        <f t="shared" si="35"/>
        <v>0</v>
      </c>
      <c r="AC127">
        <f t="shared" si="29"/>
        <v>0</v>
      </c>
      <c r="AD127" s="140">
        <f t="shared" si="36"/>
        <v>0</v>
      </c>
      <c r="AE127">
        <f t="shared" si="30"/>
        <v>0</v>
      </c>
    </row>
    <row r="128" spans="28:31" x14ac:dyDescent="0.25">
      <c r="AB128" s="137">
        <f t="shared" ref="AB128:AB145" si="37">W2</f>
        <v>0</v>
      </c>
      <c r="AC128">
        <f t="shared" si="29"/>
        <v>0</v>
      </c>
      <c r="AD128" s="140">
        <f t="shared" si="36"/>
        <v>0</v>
      </c>
      <c r="AE128">
        <f t="shared" si="30"/>
        <v>0</v>
      </c>
    </row>
    <row r="129" spans="28:31" x14ac:dyDescent="0.25">
      <c r="AB129" s="137">
        <f t="shared" si="37"/>
        <v>0</v>
      </c>
      <c r="AC129">
        <f t="shared" si="29"/>
        <v>0</v>
      </c>
      <c r="AD129" s="140">
        <f t="shared" si="36"/>
        <v>0</v>
      </c>
      <c r="AE129">
        <f t="shared" si="30"/>
        <v>0</v>
      </c>
    </row>
    <row r="130" spans="28:31" x14ac:dyDescent="0.25">
      <c r="AB130" s="137">
        <f t="shared" si="37"/>
        <v>0</v>
      </c>
      <c r="AC130">
        <f t="shared" si="29"/>
        <v>0</v>
      </c>
      <c r="AD130" s="140">
        <f t="shared" si="36"/>
        <v>0</v>
      </c>
      <c r="AE130">
        <f t="shared" si="30"/>
        <v>0</v>
      </c>
    </row>
    <row r="131" spans="28:31" x14ac:dyDescent="0.25">
      <c r="AB131" s="137">
        <f t="shared" si="37"/>
        <v>0</v>
      </c>
      <c r="AC131">
        <f t="shared" ref="AC131:AC163" si="38">AB131</f>
        <v>0</v>
      </c>
      <c r="AD131" s="140">
        <f t="shared" ref="AD131:AD148" si="39">W23</f>
        <v>0</v>
      </c>
      <c r="AE131">
        <f t="shared" si="30"/>
        <v>0</v>
      </c>
    </row>
    <row r="132" spans="28:31" x14ac:dyDescent="0.25">
      <c r="AB132" s="137">
        <f t="shared" si="37"/>
        <v>0</v>
      </c>
      <c r="AC132">
        <f t="shared" si="38"/>
        <v>0</v>
      </c>
      <c r="AD132" s="140">
        <f t="shared" si="39"/>
        <v>0</v>
      </c>
      <c r="AE132">
        <f t="shared" si="30"/>
        <v>0</v>
      </c>
    </row>
    <row r="133" spans="28:31" x14ac:dyDescent="0.25">
      <c r="AB133" s="137">
        <f t="shared" si="37"/>
        <v>0</v>
      </c>
      <c r="AC133">
        <f t="shared" si="38"/>
        <v>0</v>
      </c>
      <c r="AD133" s="140">
        <f t="shared" si="39"/>
        <v>0</v>
      </c>
      <c r="AE133">
        <f t="shared" si="30"/>
        <v>0</v>
      </c>
    </row>
    <row r="134" spans="28:31" x14ac:dyDescent="0.25">
      <c r="AB134" s="137">
        <f t="shared" si="37"/>
        <v>0</v>
      </c>
      <c r="AC134">
        <f t="shared" si="38"/>
        <v>0</v>
      </c>
      <c r="AD134" s="140">
        <f t="shared" si="39"/>
        <v>0</v>
      </c>
      <c r="AE134">
        <f t="shared" ref="AE134:AE166" si="40">AD134</f>
        <v>0</v>
      </c>
    </row>
    <row r="135" spans="28:31" x14ac:dyDescent="0.25">
      <c r="AB135" s="137">
        <f t="shared" si="37"/>
        <v>0</v>
      </c>
      <c r="AC135">
        <f t="shared" si="38"/>
        <v>0</v>
      </c>
      <c r="AD135" s="140">
        <f t="shared" si="39"/>
        <v>0</v>
      </c>
      <c r="AE135">
        <f t="shared" si="40"/>
        <v>0</v>
      </c>
    </row>
    <row r="136" spans="28:31" x14ac:dyDescent="0.25">
      <c r="AB136" s="137">
        <f t="shared" si="37"/>
        <v>0</v>
      </c>
      <c r="AC136">
        <f t="shared" si="38"/>
        <v>0</v>
      </c>
      <c r="AD136" s="140">
        <f t="shared" si="39"/>
        <v>0</v>
      </c>
      <c r="AE136">
        <f t="shared" si="40"/>
        <v>0</v>
      </c>
    </row>
    <row r="137" spans="28:31" x14ac:dyDescent="0.25">
      <c r="AB137" s="137">
        <f t="shared" si="37"/>
        <v>0</v>
      </c>
      <c r="AC137">
        <f t="shared" si="38"/>
        <v>0</v>
      </c>
      <c r="AD137" s="140">
        <f t="shared" si="39"/>
        <v>0</v>
      </c>
      <c r="AE137">
        <f t="shared" si="40"/>
        <v>0</v>
      </c>
    </row>
    <row r="138" spans="28:31" x14ac:dyDescent="0.25">
      <c r="AB138" s="137">
        <f t="shared" si="37"/>
        <v>0</v>
      </c>
      <c r="AC138">
        <f t="shared" si="38"/>
        <v>0</v>
      </c>
      <c r="AD138" s="140">
        <f t="shared" si="39"/>
        <v>0</v>
      </c>
      <c r="AE138">
        <f t="shared" si="40"/>
        <v>0</v>
      </c>
    </row>
    <row r="139" spans="28:31" x14ac:dyDescent="0.25">
      <c r="AB139" s="137">
        <f t="shared" si="37"/>
        <v>0</v>
      </c>
      <c r="AC139">
        <f t="shared" si="38"/>
        <v>0</v>
      </c>
      <c r="AD139" s="140">
        <f t="shared" si="39"/>
        <v>0</v>
      </c>
      <c r="AE139">
        <f t="shared" si="40"/>
        <v>0</v>
      </c>
    </row>
    <row r="140" spans="28:31" x14ac:dyDescent="0.25">
      <c r="AB140" s="137">
        <f t="shared" si="37"/>
        <v>0</v>
      </c>
      <c r="AC140">
        <f t="shared" si="38"/>
        <v>0</v>
      </c>
      <c r="AD140" s="140">
        <f t="shared" si="39"/>
        <v>0</v>
      </c>
      <c r="AE140">
        <f t="shared" si="40"/>
        <v>0</v>
      </c>
    </row>
    <row r="141" spans="28:31" x14ac:dyDescent="0.25">
      <c r="AB141" s="137">
        <f t="shared" si="37"/>
        <v>0</v>
      </c>
      <c r="AC141">
        <f t="shared" si="38"/>
        <v>0</v>
      </c>
      <c r="AD141" s="140">
        <f t="shared" si="39"/>
        <v>0</v>
      </c>
      <c r="AE141">
        <f t="shared" si="40"/>
        <v>0</v>
      </c>
    </row>
    <row r="142" spans="28:31" x14ac:dyDescent="0.25">
      <c r="AB142" s="137">
        <f t="shared" si="37"/>
        <v>0</v>
      </c>
      <c r="AC142">
        <f t="shared" si="38"/>
        <v>0</v>
      </c>
      <c r="AD142" s="140">
        <f t="shared" si="39"/>
        <v>0</v>
      </c>
      <c r="AE142">
        <f t="shared" si="40"/>
        <v>0</v>
      </c>
    </row>
    <row r="143" spans="28:31" x14ac:dyDescent="0.25">
      <c r="AB143" s="137">
        <f t="shared" si="37"/>
        <v>0</v>
      </c>
      <c r="AC143">
        <f t="shared" si="38"/>
        <v>0</v>
      </c>
      <c r="AD143" s="140">
        <f t="shared" si="39"/>
        <v>0</v>
      </c>
      <c r="AE143">
        <f t="shared" si="40"/>
        <v>0</v>
      </c>
    </row>
    <row r="144" spans="28:31" x14ac:dyDescent="0.25">
      <c r="AB144" s="137">
        <f t="shared" si="37"/>
        <v>0</v>
      </c>
      <c r="AC144">
        <f t="shared" si="38"/>
        <v>0</v>
      </c>
      <c r="AD144" s="140">
        <f t="shared" si="39"/>
        <v>0</v>
      </c>
      <c r="AE144">
        <f t="shared" si="40"/>
        <v>0</v>
      </c>
    </row>
    <row r="145" spans="28:31" x14ac:dyDescent="0.25">
      <c r="AB145" s="137">
        <f t="shared" si="37"/>
        <v>0</v>
      </c>
      <c r="AC145">
        <f t="shared" si="38"/>
        <v>0</v>
      </c>
      <c r="AD145" s="140">
        <f t="shared" si="39"/>
        <v>0</v>
      </c>
      <c r="AE145">
        <f t="shared" si="40"/>
        <v>0</v>
      </c>
    </row>
    <row r="146" spans="28:31" x14ac:dyDescent="0.25">
      <c r="AB146" s="137">
        <f t="shared" ref="AB146:AB163" si="41">Y2</f>
        <v>0</v>
      </c>
      <c r="AC146">
        <f t="shared" si="38"/>
        <v>0</v>
      </c>
      <c r="AD146" s="140">
        <f t="shared" si="39"/>
        <v>0</v>
      </c>
      <c r="AE146">
        <f t="shared" si="40"/>
        <v>0</v>
      </c>
    </row>
    <row r="147" spans="28:31" x14ac:dyDescent="0.25">
      <c r="AB147" s="137">
        <f t="shared" si="41"/>
        <v>0</v>
      </c>
      <c r="AC147">
        <f t="shared" si="38"/>
        <v>0</v>
      </c>
      <c r="AD147" s="140">
        <f t="shared" si="39"/>
        <v>0</v>
      </c>
      <c r="AE147">
        <f t="shared" si="40"/>
        <v>0</v>
      </c>
    </row>
    <row r="148" spans="28:31" x14ac:dyDescent="0.25">
      <c r="AB148" s="137">
        <f t="shared" si="41"/>
        <v>0</v>
      </c>
      <c r="AC148">
        <f t="shared" si="38"/>
        <v>0</v>
      </c>
      <c r="AD148" s="140">
        <f t="shared" si="39"/>
        <v>0</v>
      </c>
      <c r="AE148">
        <f t="shared" si="40"/>
        <v>0</v>
      </c>
    </row>
    <row r="149" spans="28:31" x14ac:dyDescent="0.25">
      <c r="AB149" s="137">
        <f t="shared" si="41"/>
        <v>0</v>
      </c>
      <c r="AC149">
        <f t="shared" si="38"/>
        <v>0</v>
      </c>
      <c r="AD149" s="140">
        <f t="shared" ref="AD149:AD166" si="42">Y23</f>
        <v>0</v>
      </c>
      <c r="AE149">
        <f t="shared" si="40"/>
        <v>0</v>
      </c>
    </row>
    <row r="150" spans="28:31" x14ac:dyDescent="0.25">
      <c r="AB150" s="137">
        <f t="shared" si="41"/>
        <v>0</v>
      </c>
      <c r="AC150">
        <f t="shared" si="38"/>
        <v>0</v>
      </c>
      <c r="AD150" s="140">
        <f t="shared" si="42"/>
        <v>0</v>
      </c>
      <c r="AE150">
        <f t="shared" si="40"/>
        <v>0</v>
      </c>
    </row>
    <row r="151" spans="28:31" x14ac:dyDescent="0.25">
      <c r="AB151" s="137">
        <f t="shared" si="41"/>
        <v>0</v>
      </c>
      <c r="AC151">
        <f t="shared" si="38"/>
        <v>0</v>
      </c>
      <c r="AD151" s="140">
        <f t="shared" si="42"/>
        <v>0</v>
      </c>
      <c r="AE151">
        <f t="shared" si="40"/>
        <v>0</v>
      </c>
    </row>
    <row r="152" spans="28:31" x14ac:dyDescent="0.25">
      <c r="AB152" s="137">
        <f t="shared" si="41"/>
        <v>0</v>
      </c>
      <c r="AC152">
        <f t="shared" si="38"/>
        <v>0</v>
      </c>
      <c r="AD152" s="140">
        <f t="shared" si="42"/>
        <v>0</v>
      </c>
      <c r="AE152">
        <f t="shared" si="40"/>
        <v>0</v>
      </c>
    </row>
    <row r="153" spans="28:31" x14ac:dyDescent="0.25">
      <c r="AB153" s="137">
        <f t="shared" si="41"/>
        <v>0</v>
      </c>
      <c r="AC153">
        <f t="shared" si="38"/>
        <v>0</v>
      </c>
      <c r="AD153" s="140">
        <f t="shared" si="42"/>
        <v>0</v>
      </c>
      <c r="AE153">
        <f t="shared" si="40"/>
        <v>0</v>
      </c>
    </row>
    <row r="154" spans="28:31" x14ac:dyDescent="0.25">
      <c r="AB154" s="137">
        <f t="shared" si="41"/>
        <v>0</v>
      </c>
      <c r="AC154">
        <f t="shared" si="38"/>
        <v>0</v>
      </c>
      <c r="AD154" s="140">
        <f t="shared" si="42"/>
        <v>0</v>
      </c>
      <c r="AE154">
        <f t="shared" si="40"/>
        <v>0</v>
      </c>
    </row>
    <row r="155" spans="28:31" x14ac:dyDescent="0.25">
      <c r="AB155" s="137">
        <f t="shared" si="41"/>
        <v>0</v>
      </c>
      <c r="AC155">
        <f t="shared" si="38"/>
        <v>0</v>
      </c>
      <c r="AD155" s="140">
        <f t="shared" si="42"/>
        <v>0</v>
      </c>
      <c r="AE155">
        <f t="shared" si="40"/>
        <v>0</v>
      </c>
    </row>
    <row r="156" spans="28:31" x14ac:dyDescent="0.25">
      <c r="AB156" s="137">
        <f t="shared" si="41"/>
        <v>0</v>
      </c>
      <c r="AC156">
        <f t="shared" si="38"/>
        <v>0</v>
      </c>
      <c r="AD156" s="140">
        <f t="shared" si="42"/>
        <v>0</v>
      </c>
      <c r="AE156">
        <f t="shared" si="40"/>
        <v>0</v>
      </c>
    </row>
    <row r="157" spans="28:31" x14ac:dyDescent="0.25">
      <c r="AB157" s="137">
        <f t="shared" si="41"/>
        <v>0</v>
      </c>
      <c r="AC157">
        <f t="shared" si="38"/>
        <v>0</v>
      </c>
      <c r="AD157" s="140">
        <f t="shared" si="42"/>
        <v>0</v>
      </c>
      <c r="AE157">
        <f t="shared" si="40"/>
        <v>0</v>
      </c>
    </row>
    <row r="158" spans="28:31" x14ac:dyDescent="0.25">
      <c r="AB158" s="137">
        <f t="shared" si="41"/>
        <v>0</v>
      </c>
      <c r="AC158">
        <f t="shared" si="38"/>
        <v>0</v>
      </c>
      <c r="AD158" s="140">
        <f t="shared" si="42"/>
        <v>0</v>
      </c>
      <c r="AE158">
        <f t="shared" si="40"/>
        <v>0</v>
      </c>
    </row>
    <row r="159" spans="28:31" x14ac:dyDescent="0.25">
      <c r="AB159" s="137">
        <f t="shared" si="41"/>
        <v>0</v>
      </c>
      <c r="AC159">
        <f t="shared" si="38"/>
        <v>0</v>
      </c>
      <c r="AD159" s="140">
        <f t="shared" si="42"/>
        <v>0</v>
      </c>
      <c r="AE159">
        <f t="shared" si="40"/>
        <v>0</v>
      </c>
    </row>
    <row r="160" spans="28:31" x14ac:dyDescent="0.25">
      <c r="AB160" s="137">
        <f t="shared" si="41"/>
        <v>0</v>
      </c>
      <c r="AC160">
        <f t="shared" si="38"/>
        <v>0</v>
      </c>
      <c r="AD160" s="140">
        <f t="shared" si="42"/>
        <v>0</v>
      </c>
      <c r="AE160">
        <f t="shared" si="40"/>
        <v>0</v>
      </c>
    </row>
    <row r="161" spans="28:31" x14ac:dyDescent="0.25">
      <c r="AB161" s="137">
        <f t="shared" si="41"/>
        <v>0</v>
      </c>
      <c r="AC161">
        <f t="shared" si="38"/>
        <v>0</v>
      </c>
      <c r="AD161" s="140">
        <f t="shared" si="42"/>
        <v>0</v>
      </c>
      <c r="AE161">
        <f t="shared" si="40"/>
        <v>0</v>
      </c>
    </row>
    <row r="162" spans="28:31" x14ac:dyDescent="0.25">
      <c r="AB162" s="137">
        <f t="shared" si="41"/>
        <v>0</v>
      </c>
      <c r="AC162">
        <f t="shared" si="38"/>
        <v>0</v>
      </c>
      <c r="AD162" s="140">
        <f t="shared" si="42"/>
        <v>0</v>
      </c>
      <c r="AE162">
        <f t="shared" si="40"/>
        <v>0</v>
      </c>
    </row>
    <row r="163" spans="28:31" x14ac:dyDescent="0.25">
      <c r="AB163" s="137">
        <f t="shared" si="41"/>
        <v>0</v>
      </c>
      <c r="AC163">
        <f t="shared" si="38"/>
        <v>0</v>
      </c>
      <c r="AD163" s="140">
        <f t="shared" si="42"/>
        <v>0</v>
      </c>
      <c r="AE163">
        <f t="shared" si="40"/>
        <v>0</v>
      </c>
    </row>
    <row r="164" spans="28:31" x14ac:dyDescent="0.25">
      <c r="AD164" s="140">
        <f t="shared" si="42"/>
        <v>0</v>
      </c>
      <c r="AE164">
        <f t="shared" si="40"/>
        <v>0</v>
      </c>
    </row>
    <row r="165" spans="28:31" x14ac:dyDescent="0.25">
      <c r="AD165" s="140">
        <f t="shared" si="42"/>
        <v>0</v>
      </c>
      <c r="AE165">
        <f t="shared" si="40"/>
        <v>0</v>
      </c>
    </row>
    <row r="166" spans="28:31" x14ac:dyDescent="0.25">
      <c r="AD166" s="140">
        <f t="shared" si="42"/>
        <v>0</v>
      </c>
      <c r="AE166">
        <f t="shared" si="40"/>
        <v>0</v>
      </c>
    </row>
  </sheetData>
  <mergeCells count="19">
    <mergeCell ref="Q1:R1"/>
    <mergeCell ref="D1:E1"/>
    <mergeCell ref="I1:J1"/>
    <mergeCell ref="K1:L1"/>
    <mergeCell ref="M1:N1"/>
    <mergeCell ref="O1:P1"/>
    <mergeCell ref="I22:J22"/>
    <mergeCell ref="K22:L22"/>
    <mergeCell ref="M22:N22"/>
    <mergeCell ref="O22:P22"/>
    <mergeCell ref="Q22:R22"/>
    <mergeCell ref="U22:V22"/>
    <mergeCell ref="W22:X22"/>
    <mergeCell ref="Y22:Z22"/>
    <mergeCell ref="S1:T1"/>
    <mergeCell ref="U1:V1"/>
    <mergeCell ref="W1:X1"/>
    <mergeCell ref="Y1:Z1"/>
    <mergeCell ref="S22:T22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4C8682-8358-43F6-A340-F9F0223C8483}">
  <sheetPr codeName="Arkusz29"/>
  <dimension ref="A1:AL166"/>
  <sheetViews>
    <sheetView topLeftCell="I1" workbookViewId="0">
      <selection activeCell="Z2" sqref="Z2:Z15"/>
    </sheetView>
  </sheetViews>
  <sheetFormatPr defaultRowHeight="15" x14ac:dyDescent="0.25"/>
  <cols>
    <col min="4" max="4" width="15.85546875" customWidth="1"/>
    <col min="5" max="5" width="11.7109375" customWidth="1"/>
    <col min="6" max="6" width="19.42578125" customWidth="1"/>
    <col min="7" max="7" width="10.140625" bestFit="1" customWidth="1"/>
    <col min="8" max="8" width="4.42578125" customWidth="1"/>
    <col min="9" max="10" width="11.28515625" customWidth="1"/>
    <col min="28" max="29" width="20.7109375" bestFit="1" customWidth="1"/>
    <col min="30" max="30" width="22.5703125" bestFit="1" customWidth="1"/>
  </cols>
  <sheetData>
    <row r="1" spans="1:38" x14ac:dyDescent="0.25">
      <c r="A1" s="129">
        <v>20</v>
      </c>
      <c r="D1" s="227" t="s">
        <v>1386</v>
      </c>
      <c r="E1" s="227"/>
      <c r="F1" s="120"/>
      <c r="G1" s="133" t="s">
        <v>769</v>
      </c>
      <c r="I1" s="226" t="s">
        <v>1377</v>
      </c>
      <c r="J1" s="226"/>
      <c r="K1" s="226" t="s">
        <v>1378</v>
      </c>
      <c r="L1" s="226"/>
      <c r="M1" s="226" t="s">
        <v>1379</v>
      </c>
      <c r="N1" s="226"/>
      <c r="O1" s="226" t="s">
        <v>1380</v>
      </c>
      <c r="P1" s="226"/>
      <c r="Q1" s="226" t="s">
        <v>1381</v>
      </c>
      <c r="R1" s="226"/>
      <c r="S1" s="226" t="s">
        <v>1382</v>
      </c>
      <c r="T1" s="226"/>
      <c r="U1" s="226" t="s">
        <v>1383</v>
      </c>
      <c r="V1" s="226"/>
      <c r="W1" s="226" t="s">
        <v>1384</v>
      </c>
      <c r="X1" s="226"/>
      <c r="Y1" s="226" t="s">
        <v>1385</v>
      </c>
      <c r="Z1" s="226"/>
      <c r="AB1" s="139" t="s">
        <v>1434</v>
      </c>
      <c r="AC1" t="s">
        <v>1435</v>
      </c>
      <c r="AD1" s="139" t="s">
        <v>1436</v>
      </c>
      <c r="AE1" t="s">
        <v>1435</v>
      </c>
      <c r="AI1" t="s">
        <v>1435</v>
      </c>
      <c r="AL1" t="s">
        <v>1435</v>
      </c>
    </row>
    <row r="2" spans="1:38" x14ac:dyDescent="0.25">
      <c r="A2" s="129">
        <v>18</v>
      </c>
      <c r="D2" s="124"/>
      <c r="E2" s="124"/>
      <c r="F2" t="str">
        <f>_xlfn.TEXTJOIN(" ",1,D2,E2)</f>
        <v/>
      </c>
      <c r="I2" s="138" t="s">
        <v>1508</v>
      </c>
      <c r="J2" s="132">
        <f>IF(COUNTA(I$2:I$19)&gt;8,$A1,$A1/2)</f>
        <v>20</v>
      </c>
      <c r="K2" s="121" t="s">
        <v>1843</v>
      </c>
      <c r="L2" s="121">
        <f t="shared" ref="L2:L19" si="0">IF(COUNTA(K$2:K$19)&gt;8,$A1,$A1/2)</f>
        <v>10</v>
      </c>
      <c r="M2" s="122" t="s">
        <v>1508</v>
      </c>
      <c r="N2" s="122">
        <f t="shared" ref="N2:N19" si="1">IF(COUNTA(M$2:M$19)&gt;8,$A1,$A1/2)</f>
        <v>10</v>
      </c>
      <c r="O2" s="123" t="s">
        <v>1508</v>
      </c>
      <c r="P2" s="123">
        <f t="shared" ref="P2:P19" si="2">IF(COUNTA(O$2:O$19)&gt;8,$A1,$A1/2)</f>
        <v>20</v>
      </c>
      <c r="Q2" s="124" t="s">
        <v>1508</v>
      </c>
      <c r="R2" s="124">
        <f t="shared" ref="R2:R19" si="3">IF(COUNTA(Q$2:Q$19)&gt;8,$A1,$A1/2)</f>
        <v>20</v>
      </c>
      <c r="S2" s="125"/>
      <c r="T2" s="125">
        <f t="shared" ref="T2:T19" si="4">IF(COUNTA(S$2:S$19)&gt;8,$A1,$A1/2)</f>
        <v>10</v>
      </c>
      <c r="U2" s="126"/>
      <c r="V2" s="126">
        <f t="shared" ref="V2:V19" si="5">IF(COUNTA(U$2:U$19)&gt;8,$A1,$A1/2)</f>
        <v>10</v>
      </c>
      <c r="W2" s="127"/>
      <c r="X2" s="127">
        <f t="shared" ref="X2:X19" si="6">IF(COUNTA(W$2:W$19)&gt;8,$A1,$A1/2)</f>
        <v>10</v>
      </c>
      <c r="Y2" s="128"/>
      <c r="Z2" s="128">
        <f t="shared" ref="Z2:Z19" si="7">IF(COUNTA(Y$2:Y$19)&gt;8,$A1,$A1/2)</f>
        <v>10</v>
      </c>
      <c r="AB2" s="137" t="str">
        <f>I2</f>
        <v>MODZELEWSKI Jan</v>
      </c>
      <c r="AC2" t="str">
        <f>AB2</f>
        <v>MODZELEWSKI Jan</v>
      </c>
      <c r="AI2" t="s">
        <v>1417</v>
      </c>
    </row>
    <row r="3" spans="1:38" x14ac:dyDescent="0.25">
      <c r="A3" s="129">
        <v>16</v>
      </c>
      <c r="D3" s="124"/>
      <c r="E3" s="124"/>
      <c r="F3" t="str">
        <f t="shared" ref="F3:F19" si="8">_xlfn.TEXTJOIN(" ",1,D3,E3)</f>
        <v/>
      </c>
      <c r="I3" s="138" t="s">
        <v>1843</v>
      </c>
      <c r="J3" s="132">
        <f t="shared" ref="J3:J19" si="9">IF(COUNTA(I$2:I$19)&gt;8,$A2,$A2/2)</f>
        <v>18</v>
      </c>
      <c r="K3" s="121" t="s">
        <v>1846</v>
      </c>
      <c r="L3" s="121">
        <f t="shared" si="0"/>
        <v>9</v>
      </c>
      <c r="M3" s="122" t="s">
        <v>1846</v>
      </c>
      <c r="N3" s="122">
        <f t="shared" si="1"/>
        <v>9</v>
      </c>
      <c r="O3" s="123" t="s">
        <v>1843</v>
      </c>
      <c r="P3" s="123">
        <f t="shared" si="2"/>
        <v>18</v>
      </c>
      <c r="Q3" s="124" t="s">
        <v>1500</v>
      </c>
      <c r="R3" s="124">
        <f t="shared" si="3"/>
        <v>18</v>
      </c>
      <c r="S3" s="125"/>
      <c r="T3" s="125">
        <f t="shared" si="4"/>
        <v>9</v>
      </c>
      <c r="U3" s="126"/>
      <c r="V3" s="126">
        <f t="shared" si="5"/>
        <v>9</v>
      </c>
      <c r="W3" s="127"/>
      <c r="X3" s="127">
        <f t="shared" si="6"/>
        <v>9</v>
      </c>
      <c r="Y3" s="128"/>
      <c r="Z3" s="128">
        <f t="shared" si="7"/>
        <v>9</v>
      </c>
      <c r="AB3" s="137" t="str">
        <f t="shared" ref="AB3:AB19" si="10">I3</f>
        <v>LEGĘNCKI Wiktor</v>
      </c>
      <c r="AC3" t="str">
        <f t="shared" ref="AC3:AC66" si="11">AB3</f>
        <v>LEGĘNCKI Wiktor</v>
      </c>
      <c r="AI3" t="s">
        <v>1396</v>
      </c>
      <c r="AL3" t="s">
        <v>5</v>
      </c>
    </row>
    <row r="4" spans="1:38" x14ac:dyDescent="0.25">
      <c r="A4" s="129">
        <v>15</v>
      </c>
      <c r="D4" s="124"/>
      <c r="E4" s="124"/>
      <c r="F4" t="str">
        <f t="shared" si="8"/>
        <v/>
      </c>
      <c r="I4" s="138" t="s">
        <v>1847</v>
      </c>
      <c r="J4" s="132">
        <f t="shared" si="9"/>
        <v>16</v>
      </c>
      <c r="K4" s="121" t="s">
        <v>1849</v>
      </c>
      <c r="L4" s="121">
        <f t="shared" si="0"/>
        <v>8</v>
      </c>
      <c r="M4" s="122" t="s">
        <v>1847</v>
      </c>
      <c r="N4" s="122">
        <f t="shared" si="1"/>
        <v>8</v>
      </c>
      <c r="O4" s="123" t="s">
        <v>1496</v>
      </c>
      <c r="P4" s="123">
        <f t="shared" si="2"/>
        <v>16</v>
      </c>
      <c r="Q4" s="124" t="s">
        <v>1844</v>
      </c>
      <c r="R4" s="124">
        <f t="shared" si="3"/>
        <v>16</v>
      </c>
      <c r="S4" s="125"/>
      <c r="T4" s="125">
        <f t="shared" si="4"/>
        <v>8</v>
      </c>
      <c r="U4" s="126"/>
      <c r="V4" s="126">
        <f t="shared" si="5"/>
        <v>8</v>
      </c>
      <c r="W4" s="127"/>
      <c r="X4" s="127">
        <f t="shared" si="6"/>
        <v>8</v>
      </c>
      <c r="Y4" s="128"/>
      <c r="Z4" s="128">
        <f t="shared" si="7"/>
        <v>8</v>
      </c>
      <c r="AB4" s="137" t="str">
        <f t="shared" si="10"/>
        <v>CHMURA Stanisław</v>
      </c>
      <c r="AC4" t="str">
        <f t="shared" si="11"/>
        <v>CHMURA Stanisław</v>
      </c>
      <c r="AI4" t="s">
        <v>1402</v>
      </c>
      <c r="AL4" t="s">
        <v>402</v>
      </c>
    </row>
    <row r="5" spans="1:38" x14ac:dyDescent="0.25">
      <c r="A5" s="129">
        <v>14</v>
      </c>
      <c r="D5" s="124"/>
      <c r="E5" s="124"/>
      <c r="F5" t="str">
        <f t="shared" si="8"/>
        <v/>
      </c>
      <c r="I5" s="138" t="s">
        <v>1846</v>
      </c>
      <c r="J5" s="132">
        <f t="shared" si="9"/>
        <v>15</v>
      </c>
      <c r="K5" s="121" t="s">
        <v>1848</v>
      </c>
      <c r="L5" s="121">
        <f t="shared" si="0"/>
        <v>7.5</v>
      </c>
      <c r="M5" s="122" t="s">
        <v>1857</v>
      </c>
      <c r="N5" s="122">
        <f t="shared" si="1"/>
        <v>7.5</v>
      </c>
      <c r="O5" s="123" t="s">
        <v>1847</v>
      </c>
      <c r="P5" s="123">
        <f t="shared" si="2"/>
        <v>15</v>
      </c>
      <c r="Q5" s="124" t="s">
        <v>1855</v>
      </c>
      <c r="R5" s="124">
        <f t="shared" si="3"/>
        <v>15</v>
      </c>
      <c r="S5" s="125"/>
      <c r="T5" s="125">
        <f t="shared" si="4"/>
        <v>7.5</v>
      </c>
      <c r="U5" s="126"/>
      <c r="V5" s="126">
        <f t="shared" si="5"/>
        <v>7.5</v>
      </c>
      <c r="W5" s="127"/>
      <c r="X5" s="127">
        <f t="shared" si="6"/>
        <v>7.5</v>
      </c>
      <c r="Y5" s="128"/>
      <c r="Z5" s="128">
        <f t="shared" si="7"/>
        <v>7.5</v>
      </c>
      <c r="AB5" s="137" t="str">
        <f t="shared" si="10"/>
        <v>HORODEŃSKI Adam</v>
      </c>
      <c r="AC5" t="str">
        <f t="shared" si="11"/>
        <v>HORODEŃSKI Adam</v>
      </c>
      <c r="AD5" s="140" t="str">
        <f>I23</f>
        <v>FUŁAWKA Nela</v>
      </c>
      <c r="AE5" t="str">
        <f>AD5</f>
        <v>FUŁAWKA Nela</v>
      </c>
      <c r="AI5" t="s">
        <v>1399</v>
      </c>
      <c r="AL5" t="s">
        <v>1409</v>
      </c>
    </row>
    <row r="6" spans="1:38" x14ac:dyDescent="0.25">
      <c r="A6" s="129">
        <v>13</v>
      </c>
      <c r="D6" s="124"/>
      <c r="E6" s="124"/>
      <c r="F6" t="str">
        <f t="shared" si="8"/>
        <v/>
      </c>
      <c r="I6" s="138" t="s">
        <v>1869</v>
      </c>
      <c r="J6" s="132">
        <f t="shared" si="9"/>
        <v>14</v>
      </c>
      <c r="K6" s="121"/>
      <c r="L6" s="121">
        <f t="shared" si="0"/>
        <v>7</v>
      </c>
      <c r="M6" s="122" t="s">
        <v>1849</v>
      </c>
      <c r="N6" s="122">
        <f t="shared" si="1"/>
        <v>7</v>
      </c>
      <c r="O6" s="123" t="s">
        <v>1500</v>
      </c>
      <c r="P6" s="123">
        <f t="shared" si="2"/>
        <v>14</v>
      </c>
      <c r="Q6" s="124" t="s">
        <v>1872</v>
      </c>
      <c r="R6" s="124">
        <f t="shared" si="3"/>
        <v>14</v>
      </c>
      <c r="S6" s="125"/>
      <c r="T6" s="125">
        <f t="shared" si="4"/>
        <v>7</v>
      </c>
      <c r="U6" s="126"/>
      <c r="V6" s="126">
        <f t="shared" si="5"/>
        <v>7</v>
      </c>
      <c r="W6" s="127"/>
      <c r="X6" s="127">
        <f t="shared" si="6"/>
        <v>7</v>
      </c>
      <c r="Y6" s="128"/>
      <c r="Z6" s="128">
        <f t="shared" si="7"/>
        <v>7</v>
      </c>
      <c r="AB6" s="137" t="str">
        <f t="shared" si="10"/>
        <v>PALUCH Maciej</v>
      </c>
      <c r="AC6" t="str">
        <f t="shared" si="11"/>
        <v>PALUCH Maciej</v>
      </c>
      <c r="AD6" s="140" t="str">
        <f t="shared" ref="AD6:AD22" si="12">I24</f>
        <v>DYDEK Oliwia</v>
      </c>
      <c r="AE6" t="str">
        <f t="shared" ref="AE6:AE69" si="13">AD6</f>
        <v>DYDEK Oliwia</v>
      </c>
      <c r="AI6" t="s">
        <v>1418</v>
      </c>
      <c r="AL6" t="s">
        <v>548</v>
      </c>
    </row>
    <row r="7" spans="1:38" x14ac:dyDescent="0.25">
      <c r="A7" s="129">
        <v>12</v>
      </c>
      <c r="D7" s="124"/>
      <c r="E7" s="124"/>
      <c r="F7" t="str">
        <f t="shared" si="8"/>
        <v/>
      </c>
      <c r="I7" s="138" t="s">
        <v>1845</v>
      </c>
      <c r="J7" s="132">
        <f t="shared" si="9"/>
        <v>13</v>
      </c>
      <c r="K7" s="121"/>
      <c r="L7" s="121">
        <f t="shared" si="0"/>
        <v>6.5</v>
      </c>
      <c r="M7" s="122" t="s">
        <v>1850</v>
      </c>
      <c r="N7" s="122">
        <f t="shared" si="1"/>
        <v>6.5</v>
      </c>
      <c r="O7" s="123" t="s">
        <v>1857</v>
      </c>
      <c r="P7" s="123">
        <f t="shared" si="2"/>
        <v>13</v>
      </c>
      <c r="Q7" s="124" t="s">
        <v>1871</v>
      </c>
      <c r="R7" s="124">
        <f t="shared" si="3"/>
        <v>13</v>
      </c>
      <c r="S7" s="125"/>
      <c r="T7" s="125">
        <f t="shared" si="4"/>
        <v>6.5</v>
      </c>
      <c r="U7" s="126"/>
      <c r="V7" s="126">
        <f t="shared" si="5"/>
        <v>6.5</v>
      </c>
      <c r="W7" s="127"/>
      <c r="X7" s="127">
        <f t="shared" si="6"/>
        <v>6.5</v>
      </c>
      <c r="Y7" s="128"/>
      <c r="Z7" s="128">
        <f t="shared" si="7"/>
        <v>6.5</v>
      </c>
      <c r="AB7" s="137" t="str">
        <f t="shared" si="10"/>
        <v>KLIMCZAK Maciej</v>
      </c>
      <c r="AC7" t="str">
        <f t="shared" si="11"/>
        <v>KLIMCZAK Maciej</v>
      </c>
      <c r="AD7" s="140" t="str">
        <f t="shared" si="12"/>
        <v>SZCZĘSNA Zofia</v>
      </c>
      <c r="AE7" t="str">
        <f t="shared" si="13"/>
        <v>SZCZĘSNA Zofia</v>
      </c>
      <c r="AI7" t="s">
        <v>1395</v>
      </c>
      <c r="AL7" t="s">
        <v>598</v>
      </c>
    </row>
    <row r="8" spans="1:38" x14ac:dyDescent="0.25">
      <c r="A8" s="129">
        <v>11</v>
      </c>
      <c r="D8" s="124"/>
      <c r="E8" s="124"/>
      <c r="F8" t="str">
        <f t="shared" si="8"/>
        <v/>
      </c>
      <c r="I8" s="138" t="s">
        <v>1871</v>
      </c>
      <c r="J8" s="132">
        <f t="shared" si="9"/>
        <v>12</v>
      </c>
      <c r="K8" s="121"/>
      <c r="L8" s="121">
        <f t="shared" si="0"/>
        <v>6</v>
      </c>
      <c r="M8" s="122" t="s">
        <v>1848</v>
      </c>
      <c r="N8" s="122">
        <f t="shared" si="1"/>
        <v>6</v>
      </c>
      <c r="O8" s="123" t="s">
        <v>1846</v>
      </c>
      <c r="P8" s="123">
        <f t="shared" si="2"/>
        <v>12</v>
      </c>
      <c r="Q8" s="124" t="s">
        <v>1849</v>
      </c>
      <c r="R8" s="124">
        <f t="shared" si="3"/>
        <v>12</v>
      </c>
      <c r="S8" s="125"/>
      <c r="T8" s="125">
        <f t="shared" si="4"/>
        <v>6</v>
      </c>
      <c r="U8" s="126"/>
      <c r="V8" s="126">
        <f t="shared" si="5"/>
        <v>6</v>
      </c>
      <c r="W8" s="127"/>
      <c r="X8" s="127">
        <f t="shared" si="6"/>
        <v>6</v>
      </c>
      <c r="Y8" s="128"/>
      <c r="Z8" s="128">
        <f t="shared" si="7"/>
        <v>6</v>
      </c>
      <c r="AB8" s="137" t="str">
        <f t="shared" si="10"/>
        <v>WARDA Tymoteusz</v>
      </c>
      <c r="AC8" t="str">
        <f t="shared" si="11"/>
        <v>WARDA Tymoteusz</v>
      </c>
      <c r="AD8" s="140" t="str">
        <f t="shared" si="12"/>
        <v>KOBUS Agata</v>
      </c>
      <c r="AE8" t="str">
        <f t="shared" si="13"/>
        <v>KOBUS Agata</v>
      </c>
      <c r="AI8" t="s">
        <v>1398</v>
      </c>
      <c r="AL8" t="s">
        <v>19</v>
      </c>
    </row>
    <row r="9" spans="1:38" x14ac:dyDescent="0.25">
      <c r="A9" s="129">
        <v>10</v>
      </c>
      <c r="D9" s="124"/>
      <c r="E9" s="124"/>
      <c r="F9" t="str">
        <f t="shared" si="8"/>
        <v/>
      </c>
      <c r="I9" s="138" t="s">
        <v>1844</v>
      </c>
      <c r="J9" s="132">
        <f t="shared" si="9"/>
        <v>11</v>
      </c>
      <c r="K9" s="121"/>
      <c r="L9" s="121">
        <f t="shared" si="0"/>
        <v>5.5</v>
      </c>
      <c r="M9" s="122" t="s">
        <v>1858</v>
      </c>
      <c r="N9" s="122">
        <f t="shared" si="1"/>
        <v>5.5</v>
      </c>
      <c r="O9" s="123" t="s">
        <v>1845</v>
      </c>
      <c r="P9" s="123">
        <f t="shared" si="2"/>
        <v>11</v>
      </c>
      <c r="Q9" s="124" t="s">
        <v>1850</v>
      </c>
      <c r="R9" s="124">
        <f t="shared" si="3"/>
        <v>11</v>
      </c>
      <c r="S9" s="125"/>
      <c r="T9" s="125">
        <f t="shared" si="4"/>
        <v>5.5</v>
      </c>
      <c r="U9" s="126"/>
      <c r="V9" s="126">
        <f t="shared" si="5"/>
        <v>5.5</v>
      </c>
      <c r="W9" s="127"/>
      <c r="X9" s="127">
        <f t="shared" si="6"/>
        <v>5.5</v>
      </c>
      <c r="Y9" s="128"/>
      <c r="Z9" s="128">
        <f t="shared" si="7"/>
        <v>5.5</v>
      </c>
      <c r="AB9" s="137" t="str">
        <f t="shared" si="10"/>
        <v>WIKTOROWICZ Piotr</v>
      </c>
      <c r="AC9" t="str">
        <f t="shared" si="11"/>
        <v>WIKTOROWICZ Piotr</v>
      </c>
      <c r="AD9" s="140" t="str">
        <f t="shared" si="12"/>
        <v>PODSKARBI Alicja</v>
      </c>
      <c r="AE9" t="str">
        <f t="shared" si="13"/>
        <v>PODSKARBI Alicja</v>
      </c>
      <c r="AI9" t="s">
        <v>1394</v>
      </c>
      <c r="AL9" t="s">
        <v>1411</v>
      </c>
    </row>
    <row r="10" spans="1:38" x14ac:dyDescent="0.25">
      <c r="A10" s="129">
        <v>9</v>
      </c>
      <c r="D10" s="124"/>
      <c r="E10" s="124"/>
      <c r="F10" t="str">
        <f t="shared" si="8"/>
        <v/>
      </c>
      <c r="I10" s="138" t="s">
        <v>1855</v>
      </c>
      <c r="J10" s="132">
        <f t="shared" si="9"/>
        <v>10</v>
      </c>
      <c r="K10" s="121"/>
      <c r="L10" s="121">
        <f t="shared" si="0"/>
        <v>5</v>
      </c>
      <c r="M10" s="122"/>
      <c r="N10" s="122">
        <f t="shared" si="1"/>
        <v>5</v>
      </c>
      <c r="O10" s="123" t="s">
        <v>1856</v>
      </c>
      <c r="P10" s="123">
        <f t="shared" si="2"/>
        <v>10</v>
      </c>
      <c r="Q10" s="124" t="s">
        <v>1858</v>
      </c>
      <c r="R10" s="124">
        <f t="shared" si="3"/>
        <v>10</v>
      </c>
      <c r="S10" s="125"/>
      <c r="T10" s="125">
        <f t="shared" si="4"/>
        <v>5</v>
      </c>
      <c r="U10" s="126"/>
      <c r="V10" s="126">
        <f t="shared" si="5"/>
        <v>5</v>
      </c>
      <c r="W10" s="127"/>
      <c r="X10" s="127">
        <f t="shared" si="6"/>
        <v>5</v>
      </c>
      <c r="Y10" s="128"/>
      <c r="Z10" s="128">
        <f t="shared" si="7"/>
        <v>5</v>
      </c>
      <c r="AB10" s="137" t="str">
        <f t="shared" si="10"/>
        <v>ŻYTKO Michał</v>
      </c>
      <c r="AC10" t="str">
        <f t="shared" si="11"/>
        <v>ŻYTKO Michał</v>
      </c>
      <c r="AD10" s="140" t="str">
        <f t="shared" si="12"/>
        <v>HARASIUK Amelia</v>
      </c>
      <c r="AE10" t="str">
        <f t="shared" si="13"/>
        <v>HARASIUK Amelia</v>
      </c>
      <c r="AI10" t="s">
        <v>661</v>
      </c>
      <c r="AL10" t="s">
        <v>15</v>
      </c>
    </row>
    <row r="11" spans="1:38" x14ac:dyDescent="0.25">
      <c r="A11" s="129">
        <v>8</v>
      </c>
      <c r="D11" s="124"/>
      <c r="E11" s="124"/>
      <c r="F11" t="str">
        <f t="shared" si="8"/>
        <v/>
      </c>
      <c r="I11" s="138" t="s">
        <v>1874</v>
      </c>
      <c r="J11" s="132">
        <f t="shared" si="9"/>
        <v>9</v>
      </c>
      <c r="K11" s="121"/>
      <c r="L11" s="121">
        <f t="shared" si="0"/>
        <v>4.5</v>
      </c>
      <c r="M11" s="122"/>
      <c r="N11" s="122">
        <f t="shared" si="1"/>
        <v>4.5</v>
      </c>
      <c r="O11" s="123" t="s">
        <v>1855</v>
      </c>
      <c r="P11" s="123">
        <f t="shared" si="2"/>
        <v>9</v>
      </c>
      <c r="Q11" s="124" t="s">
        <v>1876</v>
      </c>
      <c r="R11" s="124">
        <f t="shared" si="3"/>
        <v>9</v>
      </c>
      <c r="S11" s="125"/>
      <c r="T11" s="125">
        <f t="shared" si="4"/>
        <v>4.5</v>
      </c>
      <c r="U11" s="126"/>
      <c r="V11" s="126">
        <f t="shared" si="5"/>
        <v>4.5</v>
      </c>
      <c r="W11" s="127"/>
      <c r="X11" s="127">
        <f t="shared" si="6"/>
        <v>4.5</v>
      </c>
      <c r="Y11" s="128"/>
      <c r="Z11" s="128">
        <f t="shared" si="7"/>
        <v>4.5</v>
      </c>
      <c r="AB11" s="137" t="str">
        <f t="shared" si="10"/>
        <v>WYSOKIŃSKI Paweł</v>
      </c>
      <c r="AC11" t="str">
        <f t="shared" si="11"/>
        <v>WYSOKIŃSKI Paweł</v>
      </c>
      <c r="AD11" s="140" t="str">
        <f t="shared" si="12"/>
        <v>PERZYŃSKA Anna</v>
      </c>
      <c r="AE11" t="str">
        <f t="shared" si="13"/>
        <v>PERZYŃSKA Anna</v>
      </c>
      <c r="AI11" t="s">
        <v>1419</v>
      </c>
      <c r="AL11" t="s">
        <v>1410</v>
      </c>
    </row>
    <row r="12" spans="1:38" x14ac:dyDescent="0.25">
      <c r="A12" s="129">
        <v>7</v>
      </c>
      <c r="D12" s="124"/>
      <c r="E12" s="124"/>
      <c r="F12" t="str">
        <f t="shared" si="8"/>
        <v/>
      </c>
      <c r="I12" s="138" t="s">
        <v>1849</v>
      </c>
      <c r="J12" s="132">
        <f t="shared" si="9"/>
        <v>8</v>
      </c>
      <c r="K12" s="121"/>
      <c r="L12" s="121">
        <f t="shared" si="0"/>
        <v>4</v>
      </c>
      <c r="M12" s="122"/>
      <c r="N12" s="122">
        <f t="shared" si="1"/>
        <v>4</v>
      </c>
      <c r="O12" s="123" t="s">
        <v>1844</v>
      </c>
      <c r="P12" s="123">
        <f t="shared" si="2"/>
        <v>8</v>
      </c>
      <c r="Q12" s="124"/>
      <c r="R12" s="124">
        <f t="shared" si="3"/>
        <v>8</v>
      </c>
      <c r="S12" s="125"/>
      <c r="T12" s="125">
        <f t="shared" si="4"/>
        <v>4</v>
      </c>
      <c r="U12" s="126"/>
      <c r="V12" s="126">
        <f t="shared" si="5"/>
        <v>4</v>
      </c>
      <c r="W12" s="127"/>
      <c r="X12" s="127">
        <f t="shared" si="6"/>
        <v>4</v>
      </c>
      <c r="Y12" s="128"/>
      <c r="Z12" s="128">
        <f t="shared" si="7"/>
        <v>4</v>
      </c>
      <c r="AB12" s="137" t="str">
        <f t="shared" si="10"/>
        <v>STUDNIAREK Szymon</v>
      </c>
      <c r="AC12" t="str">
        <f t="shared" si="11"/>
        <v>STUDNIAREK Szymon</v>
      </c>
      <c r="AD12" s="140" t="str">
        <f t="shared" si="12"/>
        <v>MACHNICKA Małgorzata</v>
      </c>
      <c r="AE12" t="str">
        <f t="shared" si="13"/>
        <v>MACHNICKA Małgorzata</v>
      </c>
      <c r="AI12" t="s">
        <v>1393</v>
      </c>
      <c r="AL12" t="s">
        <v>1412</v>
      </c>
    </row>
    <row r="13" spans="1:38" x14ac:dyDescent="0.25">
      <c r="A13" s="129">
        <v>6</v>
      </c>
      <c r="D13" s="124"/>
      <c r="E13" s="124"/>
      <c r="F13" t="str">
        <f t="shared" si="8"/>
        <v/>
      </c>
      <c r="I13" s="138" t="s">
        <v>1856</v>
      </c>
      <c r="J13" s="132">
        <f t="shared" si="9"/>
        <v>7</v>
      </c>
      <c r="K13" s="121"/>
      <c r="L13" s="121">
        <f t="shared" si="0"/>
        <v>3.5</v>
      </c>
      <c r="M13" s="122"/>
      <c r="N13" s="122">
        <f t="shared" si="1"/>
        <v>3.5</v>
      </c>
      <c r="O13" s="123" t="s">
        <v>1850</v>
      </c>
      <c r="P13" s="123">
        <f t="shared" si="2"/>
        <v>7</v>
      </c>
      <c r="Q13" s="124"/>
      <c r="R13" s="124">
        <f t="shared" si="3"/>
        <v>7</v>
      </c>
      <c r="S13" s="125"/>
      <c r="T13" s="125">
        <f t="shared" si="4"/>
        <v>3.5</v>
      </c>
      <c r="U13" s="126"/>
      <c r="V13" s="126">
        <f t="shared" si="5"/>
        <v>3.5</v>
      </c>
      <c r="W13" s="127"/>
      <c r="X13" s="127">
        <f t="shared" si="6"/>
        <v>3.5</v>
      </c>
      <c r="Y13" s="128"/>
      <c r="Z13" s="128">
        <f t="shared" si="7"/>
        <v>3.5</v>
      </c>
      <c r="AB13" s="137" t="str">
        <f t="shared" si="10"/>
        <v>GĄSIOR Filip</v>
      </c>
      <c r="AC13" t="str">
        <f t="shared" si="11"/>
        <v>GĄSIOR Filip</v>
      </c>
      <c r="AD13" s="140" t="str">
        <f t="shared" si="12"/>
        <v>WAWNIKIEWICZ Ada</v>
      </c>
      <c r="AE13" t="str">
        <f t="shared" si="13"/>
        <v>WAWNIKIEWICZ Ada</v>
      </c>
      <c r="AI13" t="s">
        <v>1415</v>
      </c>
      <c r="AL13" t="s">
        <v>1414</v>
      </c>
    </row>
    <row r="14" spans="1:38" x14ac:dyDescent="0.25">
      <c r="A14" s="129">
        <v>5</v>
      </c>
      <c r="D14" s="124"/>
      <c r="E14" s="124"/>
      <c r="F14" t="str">
        <f t="shared" si="8"/>
        <v/>
      </c>
      <c r="I14" s="138" t="s">
        <v>1848</v>
      </c>
      <c r="J14" s="132">
        <f t="shared" si="9"/>
        <v>6</v>
      </c>
      <c r="K14" s="121"/>
      <c r="L14" s="121">
        <f t="shared" si="0"/>
        <v>3</v>
      </c>
      <c r="M14" s="122"/>
      <c r="N14" s="122">
        <f t="shared" si="1"/>
        <v>3</v>
      </c>
      <c r="O14" s="123" t="s">
        <v>1848</v>
      </c>
      <c r="P14" s="123">
        <f t="shared" si="2"/>
        <v>6</v>
      </c>
      <c r="Q14" s="124"/>
      <c r="R14" s="124">
        <f t="shared" si="3"/>
        <v>6</v>
      </c>
      <c r="S14" s="125"/>
      <c r="T14" s="125">
        <f t="shared" si="4"/>
        <v>3</v>
      </c>
      <c r="U14" s="126"/>
      <c r="V14" s="126">
        <f t="shared" si="5"/>
        <v>3</v>
      </c>
      <c r="W14" s="127"/>
      <c r="X14" s="127">
        <f t="shared" si="6"/>
        <v>3</v>
      </c>
      <c r="Y14" s="128"/>
      <c r="Z14" s="128">
        <f t="shared" si="7"/>
        <v>3</v>
      </c>
      <c r="AB14" s="137" t="str">
        <f t="shared" si="10"/>
        <v>ZAGULSKI Igor</v>
      </c>
      <c r="AC14" t="str">
        <f t="shared" si="11"/>
        <v>ZAGULSKI Igor</v>
      </c>
      <c r="AD14" s="140" t="str">
        <f t="shared" si="12"/>
        <v>JASIŃSKA Lena</v>
      </c>
      <c r="AE14" t="str">
        <f t="shared" si="13"/>
        <v>JASIŃSKA Lena</v>
      </c>
      <c r="AI14" t="s">
        <v>1400</v>
      </c>
      <c r="AL14" t="s">
        <v>20</v>
      </c>
    </row>
    <row r="15" spans="1:38" x14ac:dyDescent="0.25">
      <c r="A15" s="129">
        <v>4</v>
      </c>
      <c r="D15" s="124"/>
      <c r="E15" s="124"/>
      <c r="F15" t="str">
        <f t="shared" si="8"/>
        <v/>
      </c>
      <c r="I15" s="138" t="s">
        <v>1870</v>
      </c>
      <c r="J15" s="132">
        <f t="shared" si="9"/>
        <v>5</v>
      </c>
      <c r="K15" s="121"/>
      <c r="L15" s="121">
        <f t="shared" si="0"/>
        <v>2.5</v>
      </c>
      <c r="M15" s="122"/>
      <c r="N15" s="122">
        <f t="shared" si="1"/>
        <v>2.5</v>
      </c>
      <c r="O15" s="123" t="s">
        <v>1888</v>
      </c>
      <c r="P15" s="123">
        <f t="shared" si="2"/>
        <v>5</v>
      </c>
      <c r="Q15" s="124"/>
      <c r="R15" s="124">
        <f t="shared" si="3"/>
        <v>5</v>
      </c>
      <c r="S15" s="125"/>
      <c r="T15" s="125">
        <f t="shared" si="4"/>
        <v>2.5</v>
      </c>
      <c r="U15" s="126"/>
      <c r="V15" s="126">
        <f t="shared" si="5"/>
        <v>2.5</v>
      </c>
      <c r="W15" s="127"/>
      <c r="X15" s="127">
        <f t="shared" si="6"/>
        <v>2.5</v>
      </c>
      <c r="Y15" s="128"/>
      <c r="Z15" s="128">
        <f t="shared" si="7"/>
        <v>2.5</v>
      </c>
      <c r="AB15" s="137" t="str">
        <f t="shared" si="10"/>
        <v>KONEWKA Aleksy</v>
      </c>
      <c r="AC15" t="str">
        <f t="shared" si="11"/>
        <v>KONEWKA Aleksy</v>
      </c>
      <c r="AD15" s="140" t="str">
        <f t="shared" si="12"/>
        <v>POLAK Roksana</v>
      </c>
      <c r="AE15" t="str">
        <f t="shared" si="13"/>
        <v>POLAK Roksana</v>
      </c>
      <c r="AI15" t="s">
        <v>1401</v>
      </c>
      <c r="AL15" t="s">
        <v>732</v>
      </c>
    </row>
    <row r="16" spans="1:38" x14ac:dyDescent="0.25">
      <c r="A16" s="129">
        <v>3</v>
      </c>
      <c r="D16" s="124"/>
      <c r="E16" s="124"/>
      <c r="F16" t="str">
        <f t="shared" si="8"/>
        <v/>
      </c>
      <c r="I16" s="138" t="s">
        <v>1873</v>
      </c>
      <c r="J16" s="132">
        <f t="shared" si="9"/>
        <v>4</v>
      </c>
      <c r="K16" s="121"/>
      <c r="L16" s="121">
        <f t="shared" si="0"/>
        <v>2</v>
      </c>
      <c r="M16" s="122"/>
      <c r="N16" s="122">
        <f t="shared" si="1"/>
        <v>2</v>
      </c>
      <c r="O16" s="123" t="s">
        <v>1872</v>
      </c>
      <c r="P16" s="123">
        <f t="shared" si="2"/>
        <v>4</v>
      </c>
      <c r="Q16" s="124"/>
      <c r="R16" s="124">
        <f t="shared" si="3"/>
        <v>4</v>
      </c>
      <c r="S16" s="125"/>
      <c r="T16" s="125">
        <f t="shared" si="4"/>
        <v>2</v>
      </c>
      <c r="U16" s="126"/>
      <c r="V16" s="126">
        <f t="shared" si="5"/>
        <v>2</v>
      </c>
      <c r="W16" s="127"/>
      <c r="X16" s="127">
        <f t="shared" si="6"/>
        <v>2</v>
      </c>
      <c r="Y16" s="128"/>
      <c r="Z16" s="128">
        <f t="shared" si="7"/>
        <v>2</v>
      </c>
      <c r="AB16" s="137" t="str">
        <f t="shared" si="10"/>
        <v>MIERZWA Szymon</v>
      </c>
      <c r="AC16" t="str">
        <f t="shared" si="11"/>
        <v>MIERZWA Szymon</v>
      </c>
      <c r="AD16" s="140" t="str">
        <f t="shared" si="12"/>
        <v>DYLĄG Kornelia</v>
      </c>
      <c r="AE16" t="str">
        <f t="shared" si="13"/>
        <v>DYLĄG Kornelia</v>
      </c>
      <c r="AI16" t="s">
        <v>1406</v>
      </c>
      <c r="AL16" t="s">
        <v>620</v>
      </c>
    </row>
    <row r="17" spans="1:38" x14ac:dyDescent="0.25">
      <c r="A17" s="129">
        <v>2</v>
      </c>
      <c r="D17" s="124"/>
      <c r="E17" s="124"/>
      <c r="F17" t="str">
        <f t="shared" si="8"/>
        <v/>
      </c>
      <c r="I17" s="138" t="s">
        <v>1858</v>
      </c>
      <c r="J17" s="132">
        <f t="shared" si="9"/>
        <v>3</v>
      </c>
      <c r="K17" s="121"/>
      <c r="L17" s="121">
        <f t="shared" si="0"/>
        <v>1.5</v>
      </c>
      <c r="M17" s="122"/>
      <c r="N17" s="122">
        <f t="shared" si="1"/>
        <v>1.5</v>
      </c>
      <c r="O17" s="123" t="s">
        <v>1871</v>
      </c>
      <c r="P17" s="123">
        <f t="shared" si="2"/>
        <v>3</v>
      </c>
      <c r="Q17" s="124"/>
      <c r="R17" s="124">
        <f t="shared" si="3"/>
        <v>3</v>
      </c>
      <c r="S17" s="125"/>
      <c r="T17" s="125">
        <f t="shared" si="4"/>
        <v>1.5</v>
      </c>
      <c r="U17" s="126"/>
      <c r="V17" s="126">
        <f t="shared" si="5"/>
        <v>1.5</v>
      </c>
      <c r="W17" s="127"/>
      <c r="X17" s="127">
        <f t="shared" si="6"/>
        <v>1.5</v>
      </c>
      <c r="Y17" s="128"/>
      <c r="Z17" s="128">
        <f t="shared" si="7"/>
        <v>1.5</v>
      </c>
      <c r="AB17" s="137" t="str">
        <f t="shared" si="10"/>
        <v>GĄSIENICA-ROJ Sebastian</v>
      </c>
      <c r="AC17" t="str">
        <f t="shared" si="11"/>
        <v>GĄSIENICA-ROJ Sebastian</v>
      </c>
      <c r="AD17" s="140" t="str">
        <f t="shared" si="12"/>
        <v>ORŁOWSKA Michalina</v>
      </c>
      <c r="AE17" t="str">
        <f t="shared" si="13"/>
        <v>ORŁOWSKA Michalina</v>
      </c>
      <c r="AI17" t="s">
        <v>1420</v>
      </c>
      <c r="AL17" t="s">
        <v>407</v>
      </c>
    </row>
    <row r="18" spans="1:38" x14ac:dyDescent="0.25">
      <c r="A18" s="129">
        <v>1</v>
      </c>
      <c r="D18" s="124"/>
      <c r="E18" s="124"/>
      <c r="F18" t="str">
        <f t="shared" si="8"/>
        <v/>
      </c>
      <c r="I18" s="138" t="s">
        <v>1876</v>
      </c>
      <c r="J18" s="132">
        <f t="shared" si="9"/>
        <v>2</v>
      </c>
      <c r="K18" s="121"/>
      <c r="L18" s="121">
        <f t="shared" si="0"/>
        <v>1</v>
      </c>
      <c r="M18" s="122"/>
      <c r="N18" s="122">
        <f t="shared" si="1"/>
        <v>1</v>
      </c>
      <c r="O18" s="123" t="s">
        <v>1849</v>
      </c>
      <c r="P18" s="123">
        <f t="shared" si="2"/>
        <v>2</v>
      </c>
      <c r="Q18" s="124"/>
      <c r="R18" s="124">
        <f t="shared" si="3"/>
        <v>2</v>
      </c>
      <c r="S18" s="125"/>
      <c r="T18" s="125">
        <f t="shared" si="4"/>
        <v>1</v>
      </c>
      <c r="U18" s="126"/>
      <c r="V18" s="126">
        <f t="shared" si="5"/>
        <v>1</v>
      </c>
      <c r="W18" s="127"/>
      <c r="X18" s="127">
        <f t="shared" si="6"/>
        <v>1</v>
      </c>
      <c r="Y18" s="128"/>
      <c r="Z18" s="128">
        <f t="shared" si="7"/>
        <v>1</v>
      </c>
      <c r="AB18" s="137" t="str">
        <f t="shared" si="10"/>
        <v>KAZIMIEROWICZ Jakub</v>
      </c>
      <c r="AC18" t="str">
        <f t="shared" si="11"/>
        <v>KAZIMIEROWICZ Jakub</v>
      </c>
      <c r="AD18" s="140" t="str">
        <f t="shared" si="12"/>
        <v>BANASIK Aleksandra</v>
      </c>
      <c r="AE18" t="str">
        <f t="shared" si="13"/>
        <v>BANASIK Aleksandra</v>
      </c>
      <c r="AI18" t="s">
        <v>1407</v>
      </c>
      <c r="AL18" t="s">
        <v>1066</v>
      </c>
    </row>
    <row r="19" spans="1:38" x14ac:dyDescent="0.25">
      <c r="D19" s="124"/>
      <c r="E19" s="124"/>
      <c r="F19" t="str">
        <f t="shared" si="8"/>
        <v/>
      </c>
      <c r="I19" s="138" t="s">
        <v>1875</v>
      </c>
      <c r="J19" s="132">
        <f t="shared" si="9"/>
        <v>1</v>
      </c>
      <c r="K19" s="121"/>
      <c r="L19" s="121">
        <f t="shared" si="0"/>
        <v>0.5</v>
      </c>
      <c r="M19" s="122"/>
      <c r="N19" s="122">
        <f t="shared" si="1"/>
        <v>0.5</v>
      </c>
      <c r="O19" s="123" t="s">
        <v>1889</v>
      </c>
      <c r="P19" s="123">
        <f t="shared" si="2"/>
        <v>1</v>
      </c>
      <c r="Q19" s="124"/>
      <c r="R19" s="124">
        <f t="shared" si="3"/>
        <v>1</v>
      </c>
      <c r="S19" s="125"/>
      <c r="T19" s="125">
        <f t="shared" si="4"/>
        <v>0.5</v>
      </c>
      <c r="U19" s="126"/>
      <c r="V19" s="126">
        <f t="shared" si="5"/>
        <v>0.5</v>
      </c>
      <c r="W19" s="127"/>
      <c r="X19" s="127">
        <f t="shared" si="6"/>
        <v>0.5</v>
      </c>
      <c r="Y19" s="128"/>
      <c r="Z19" s="128">
        <f t="shared" si="7"/>
        <v>0.5</v>
      </c>
      <c r="AB19" s="137" t="str">
        <f t="shared" si="10"/>
        <v>MACIASZCZYK Adrian</v>
      </c>
      <c r="AC19" t="str">
        <f t="shared" si="11"/>
        <v>MACIASZCZYK Adrian</v>
      </c>
      <c r="AD19" s="140" t="str">
        <f t="shared" si="12"/>
        <v>SWARBUŁA Maja</v>
      </c>
      <c r="AE19" t="str">
        <f t="shared" si="13"/>
        <v>SWARBUŁA Maja</v>
      </c>
      <c r="AI19" t="s">
        <v>1405</v>
      </c>
      <c r="AL19" t="s">
        <v>1421</v>
      </c>
    </row>
    <row r="20" spans="1:38" x14ac:dyDescent="0.25">
      <c r="AB20" s="137" t="str">
        <f>K2</f>
        <v>LEGĘNCKI Wiktor</v>
      </c>
      <c r="AC20" t="str">
        <f t="shared" si="11"/>
        <v>LEGĘNCKI Wiktor</v>
      </c>
      <c r="AD20" s="140" t="str">
        <f t="shared" si="12"/>
        <v>JASTRZĘBSKA Olga</v>
      </c>
      <c r="AE20" t="str">
        <f t="shared" si="13"/>
        <v>JASTRZĘBSKA Olga</v>
      </c>
      <c r="AI20" t="s">
        <v>1426</v>
      </c>
      <c r="AL20" t="s">
        <v>465</v>
      </c>
    </row>
    <row r="21" spans="1:38" x14ac:dyDescent="0.25">
      <c r="AB21" s="137" t="str">
        <f t="shared" ref="AB21:AB37" si="14">K3</f>
        <v>HORODEŃSKI Adam</v>
      </c>
      <c r="AC21" t="str">
        <f t="shared" si="11"/>
        <v>HORODEŃSKI Adam</v>
      </c>
      <c r="AD21" s="140" t="str">
        <f t="shared" si="12"/>
        <v>SYCHOWICZ Urszula</v>
      </c>
      <c r="AE21" t="str">
        <f t="shared" si="13"/>
        <v>SYCHOWICZ Urszula</v>
      </c>
      <c r="AI21" t="s">
        <v>1428</v>
      </c>
      <c r="AL21" t="s">
        <v>721</v>
      </c>
    </row>
    <row r="22" spans="1:38" x14ac:dyDescent="0.25">
      <c r="G22" s="133" t="s">
        <v>770</v>
      </c>
      <c r="I22" s="226" t="s">
        <v>1377</v>
      </c>
      <c r="J22" s="226"/>
      <c r="K22" s="226" t="s">
        <v>1378</v>
      </c>
      <c r="L22" s="226"/>
      <c r="M22" s="226" t="s">
        <v>1379</v>
      </c>
      <c r="N22" s="226"/>
      <c r="O22" s="226" t="s">
        <v>1380</v>
      </c>
      <c r="P22" s="226"/>
      <c r="Q22" s="226" t="s">
        <v>1381</v>
      </c>
      <c r="R22" s="226"/>
      <c r="S22" s="226" t="s">
        <v>1382</v>
      </c>
      <c r="T22" s="226"/>
      <c r="U22" s="226" t="s">
        <v>1383</v>
      </c>
      <c r="V22" s="226"/>
      <c r="W22" s="226" t="s">
        <v>1384</v>
      </c>
      <c r="X22" s="226"/>
      <c r="Y22" s="226" t="s">
        <v>1385</v>
      </c>
      <c r="Z22" s="226"/>
      <c r="AB22" s="137" t="str">
        <f t="shared" si="14"/>
        <v>STUDNIAREK Szymon</v>
      </c>
      <c r="AC22" t="str">
        <f t="shared" si="11"/>
        <v>STUDNIAREK Szymon</v>
      </c>
      <c r="AD22" s="140" t="str">
        <f t="shared" si="12"/>
        <v>KACZOR Natasza</v>
      </c>
      <c r="AE22" t="str">
        <f t="shared" si="13"/>
        <v>KACZOR Natasza</v>
      </c>
      <c r="AI22" t="s">
        <v>1429</v>
      </c>
      <c r="AL22" t="s">
        <v>719</v>
      </c>
    </row>
    <row r="23" spans="1:38" x14ac:dyDescent="0.25">
      <c r="I23" s="138" t="s">
        <v>1497</v>
      </c>
      <c r="J23" s="132">
        <f>IF(COUNTA(I$23:I$40)&gt;8,$A1,$A1/2)</f>
        <v>20</v>
      </c>
      <c r="K23" s="121" t="s">
        <v>1833</v>
      </c>
      <c r="L23" s="121">
        <f>IF(COUNTA(K$23:K$40)&gt;8,$A1,$A1/2)</f>
        <v>20</v>
      </c>
      <c r="M23" s="122" t="s">
        <v>1833</v>
      </c>
      <c r="N23" s="122">
        <f>IF(COUNTA(M$23:M$40)&gt;8,$A1,$A1/2)</f>
        <v>20</v>
      </c>
      <c r="O23" s="123" t="s">
        <v>1494</v>
      </c>
      <c r="P23" s="123">
        <f>IF(COUNTA(O$23:O$40)&gt;8,$A1,$A1/2)</f>
        <v>20</v>
      </c>
      <c r="Q23" s="124" t="s">
        <v>1494</v>
      </c>
      <c r="R23" s="124">
        <f>IF(COUNTA(Q$23:Q$40)&gt;8,$A1,$A1/2)</f>
        <v>20</v>
      </c>
      <c r="S23" s="125"/>
      <c r="T23" s="125">
        <f>IF(COUNTA(S$23:S$40)&gt;8,$A1,$A1/2)</f>
        <v>10</v>
      </c>
      <c r="U23" s="126"/>
      <c r="V23" s="126">
        <f>IF(COUNTA(U$23:U$40)&gt;8,$A1,$A1/2)</f>
        <v>10</v>
      </c>
      <c r="W23" s="127"/>
      <c r="X23" s="127">
        <f>IF(COUNTA(W$23:W$40)&gt;8,$A1,$A1/2)</f>
        <v>10</v>
      </c>
      <c r="Y23" s="128"/>
      <c r="Z23" s="128">
        <f>IF(COUNTA(Y$23:Y$40)&gt;8,$A1,$A1/2)</f>
        <v>10</v>
      </c>
      <c r="AB23" s="137" t="str">
        <f t="shared" si="14"/>
        <v>ZAGULSKI Igor</v>
      </c>
      <c r="AC23" t="str">
        <f t="shared" si="11"/>
        <v>ZAGULSKI Igor</v>
      </c>
      <c r="AD23" s="140" t="str">
        <f>K23</f>
        <v>SZCZĘSNA Zofia</v>
      </c>
      <c r="AE23" t="str">
        <f t="shared" si="13"/>
        <v>SZCZĘSNA Zofia</v>
      </c>
      <c r="AI23" t="s">
        <v>1430</v>
      </c>
      <c r="AL23" t="s">
        <v>523</v>
      </c>
    </row>
    <row r="24" spans="1:38" x14ac:dyDescent="0.25">
      <c r="I24" s="138" t="s">
        <v>1509</v>
      </c>
      <c r="J24" s="132">
        <f t="shared" ref="J24:J40" si="15">IF(COUNTA(I$23:I$40)&gt;8,$A2,$A2/2)</f>
        <v>18</v>
      </c>
      <c r="K24" s="121" t="s">
        <v>1509</v>
      </c>
      <c r="L24" s="121">
        <f t="shared" ref="L24:L40" si="16">IF(COUNTA(K$23:K$40)&gt;8,$A2,$A2/2)</f>
        <v>18</v>
      </c>
      <c r="M24" s="122" t="s">
        <v>1834</v>
      </c>
      <c r="N24" s="122">
        <f t="shared" ref="N24:N40" si="17">IF(COUNTA(M$23:M$40)&gt;8,$A2,$A2/2)</f>
        <v>18</v>
      </c>
      <c r="O24" s="123" t="s">
        <v>1497</v>
      </c>
      <c r="P24" s="123">
        <f t="shared" ref="P24:P40" si="18">IF(COUNTA(O$23:O$40)&gt;8,$A2,$A2/2)</f>
        <v>18</v>
      </c>
      <c r="Q24" s="124" t="s">
        <v>1833</v>
      </c>
      <c r="R24" s="124">
        <f t="shared" ref="R24:R40" si="19">IF(COUNTA(Q$23:Q$40)&gt;8,$A2,$A2/2)</f>
        <v>18</v>
      </c>
      <c r="S24" s="125"/>
      <c r="T24" s="125">
        <f t="shared" ref="T24:T40" si="20">IF(COUNTA(S$23:S$40)&gt;8,$A2,$A2/2)</f>
        <v>9</v>
      </c>
      <c r="U24" s="126"/>
      <c r="V24" s="126">
        <f t="shared" ref="V24:V40" si="21">IF(COUNTA(U$23:U$40)&gt;8,$A2,$A2/2)</f>
        <v>9</v>
      </c>
      <c r="W24" s="127"/>
      <c r="X24" s="127">
        <f t="shared" ref="X24:X40" si="22">IF(COUNTA(W$23:W$40)&gt;8,$A2,$A2/2)</f>
        <v>9</v>
      </c>
      <c r="Y24" s="128"/>
      <c r="Z24" s="128">
        <f t="shared" ref="Z24:Z40" si="23">IF(COUNTA(Y$23:Y$40)&gt;8,$A2,$A2/2)</f>
        <v>9</v>
      </c>
      <c r="AB24" s="137">
        <f t="shared" si="14"/>
        <v>0</v>
      </c>
      <c r="AC24">
        <f t="shared" si="11"/>
        <v>0</v>
      </c>
      <c r="AD24" s="140" t="str">
        <f t="shared" ref="AD24:AD40" si="24">K24</f>
        <v>DYDEK Oliwia</v>
      </c>
      <c r="AE24" t="str">
        <f t="shared" si="13"/>
        <v>DYDEK Oliwia</v>
      </c>
      <c r="AI24" t="s">
        <v>1427</v>
      </c>
      <c r="AL24" t="s">
        <v>1432</v>
      </c>
    </row>
    <row r="25" spans="1:38" x14ac:dyDescent="0.25">
      <c r="I25" s="138" t="s">
        <v>1833</v>
      </c>
      <c r="J25" s="132">
        <f t="shared" si="15"/>
        <v>16</v>
      </c>
      <c r="K25" s="121" t="s">
        <v>1829</v>
      </c>
      <c r="L25" s="121">
        <v>15.5</v>
      </c>
      <c r="M25" s="122" t="s">
        <v>1829</v>
      </c>
      <c r="N25" s="122">
        <f t="shared" si="17"/>
        <v>16</v>
      </c>
      <c r="O25" s="123" t="s">
        <v>1509</v>
      </c>
      <c r="P25" s="123">
        <f t="shared" si="18"/>
        <v>16</v>
      </c>
      <c r="Q25" s="124" t="s">
        <v>1509</v>
      </c>
      <c r="R25" s="124">
        <f t="shared" si="19"/>
        <v>16</v>
      </c>
      <c r="S25" s="125"/>
      <c r="T25" s="125">
        <f t="shared" si="20"/>
        <v>8</v>
      </c>
      <c r="U25" s="126"/>
      <c r="V25" s="126">
        <f t="shared" si="21"/>
        <v>8</v>
      </c>
      <c r="W25" s="127"/>
      <c r="X25" s="127">
        <f t="shared" si="22"/>
        <v>8</v>
      </c>
      <c r="Y25" s="128"/>
      <c r="Z25" s="128">
        <f t="shared" si="23"/>
        <v>8</v>
      </c>
      <c r="AB25" s="137">
        <f t="shared" si="14"/>
        <v>0</v>
      </c>
      <c r="AC25">
        <f t="shared" si="11"/>
        <v>0</v>
      </c>
      <c r="AD25" s="140" t="str">
        <f t="shared" si="24"/>
        <v>IWANEK Alicja</v>
      </c>
      <c r="AE25" t="str">
        <f t="shared" si="13"/>
        <v>IWANEK Alicja</v>
      </c>
      <c r="AI25" t="s">
        <v>1425</v>
      </c>
      <c r="AL25" t="s">
        <v>454</v>
      </c>
    </row>
    <row r="26" spans="1:38" x14ac:dyDescent="0.25">
      <c r="I26" s="138" t="s">
        <v>1831</v>
      </c>
      <c r="J26" s="132">
        <f t="shared" si="15"/>
        <v>15</v>
      </c>
      <c r="K26" s="121" t="s">
        <v>1834</v>
      </c>
      <c r="L26" s="121">
        <v>15.5</v>
      </c>
      <c r="M26" s="122" t="s">
        <v>1502</v>
      </c>
      <c r="N26" s="122">
        <f t="shared" si="17"/>
        <v>15</v>
      </c>
      <c r="O26" s="123" t="s">
        <v>1834</v>
      </c>
      <c r="P26" s="123">
        <f t="shared" si="18"/>
        <v>15</v>
      </c>
      <c r="Q26" s="124" t="s">
        <v>1497</v>
      </c>
      <c r="R26" s="124">
        <f t="shared" si="19"/>
        <v>15</v>
      </c>
      <c r="S26" s="125"/>
      <c r="T26" s="125">
        <f t="shared" si="20"/>
        <v>7.5</v>
      </c>
      <c r="U26" s="126"/>
      <c r="V26" s="126">
        <f t="shared" si="21"/>
        <v>7.5</v>
      </c>
      <c r="W26" s="127"/>
      <c r="X26" s="127">
        <f t="shared" si="22"/>
        <v>7.5</v>
      </c>
      <c r="Y26" s="128"/>
      <c r="Z26" s="128">
        <f t="shared" si="23"/>
        <v>7.5</v>
      </c>
      <c r="AB26" s="137">
        <f t="shared" si="14"/>
        <v>0</v>
      </c>
      <c r="AC26">
        <f t="shared" si="11"/>
        <v>0</v>
      </c>
      <c r="AD26" s="140" t="str">
        <f t="shared" si="24"/>
        <v>PODSKARBI Alicja</v>
      </c>
      <c r="AE26" t="str">
        <f t="shared" si="13"/>
        <v>PODSKARBI Alicja</v>
      </c>
      <c r="AI26" t="s">
        <v>1416</v>
      </c>
      <c r="AL26" t="s">
        <v>393</v>
      </c>
    </row>
    <row r="27" spans="1:38" x14ac:dyDescent="0.25">
      <c r="I27" s="138" t="s">
        <v>1834</v>
      </c>
      <c r="J27" s="132">
        <f t="shared" si="15"/>
        <v>14</v>
      </c>
      <c r="K27" s="121" t="s">
        <v>1498</v>
      </c>
      <c r="L27" s="121">
        <f t="shared" si="16"/>
        <v>14</v>
      </c>
      <c r="M27" s="122" t="s">
        <v>1839</v>
      </c>
      <c r="N27" s="122">
        <f t="shared" si="17"/>
        <v>14</v>
      </c>
      <c r="O27" s="123" t="s">
        <v>1829</v>
      </c>
      <c r="P27" s="123">
        <f t="shared" si="18"/>
        <v>14</v>
      </c>
      <c r="Q27" s="124" t="s">
        <v>1834</v>
      </c>
      <c r="R27" s="124">
        <f t="shared" si="19"/>
        <v>14</v>
      </c>
      <c r="S27" s="125"/>
      <c r="T27" s="125">
        <f t="shared" si="20"/>
        <v>7</v>
      </c>
      <c r="U27" s="126"/>
      <c r="V27" s="126">
        <f t="shared" si="21"/>
        <v>7</v>
      </c>
      <c r="W27" s="127"/>
      <c r="X27" s="127">
        <f t="shared" si="22"/>
        <v>7</v>
      </c>
      <c r="Y27" s="128"/>
      <c r="Z27" s="128">
        <f t="shared" si="23"/>
        <v>7</v>
      </c>
      <c r="AB27" s="137">
        <f t="shared" si="14"/>
        <v>0</v>
      </c>
      <c r="AC27">
        <f t="shared" si="11"/>
        <v>0</v>
      </c>
      <c r="AD27" s="140" t="str">
        <f t="shared" si="24"/>
        <v>JASIŃSKA Lena</v>
      </c>
      <c r="AE27" t="str">
        <f t="shared" si="13"/>
        <v>JASIŃSKA Lena</v>
      </c>
      <c r="AI27" t="s">
        <v>1404</v>
      </c>
      <c r="AL27" t="s">
        <v>430</v>
      </c>
    </row>
    <row r="28" spans="1:38" x14ac:dyDescent="0.25">
      <c r="I28" s="138" t="s">
        <v>1830</v>
      </c>
      <c r="J28" s="132">
        <f t="shared" si="15"/>
        <v>13</v>
      </c>
      <c r="K28" s="121" t="s">
        <v>1501</v>
      </c>
      <c r="L28" s="121">
        <f t="shared" si="16"/>
        <v>13</v>
      </c>
      <c r="M28" s="122" t="s">
        <v>1842</v>
      </c>
      <c r="N28" s="122">
        <f t="shared" si="17"/>
        <v>13</v>
      </c>
      <c r="O28" s="123" t="s">
        <v>1502</v>
      </c>
      <c r="P28" s="123">
        <f t="shared" si="18"/>
        <v>13</v>
      </c>
      <c r="Q28" s="124" t="s">
        <v>1832</v>
      </c>
      <c r="R28" s="124">
        <f t="shared" si="19"/>
        <v>13</v>
      </c>
      <c r="S28" s="125"/>
      <c r="T28" s="125">
        <f t="shared" si="20"/>
        <v>6.5</v>
      </c>
      <c r="U28" s="126"/>
      <c r="V28" s="126">
        <f t="shared" si="21"/>
        <v>6.5</v>
      </c>
      <c r="W28" s="127"/>
      <c r="X28" s="127">
        <f t="shared" si="22"/>
        <v>6.5</v>
      </c>
      <c r="Y28" s="128"/>
      <c r="Z28" s="128">
        <f t="shared" si="23"/>
        <v>6.5</v>
      </c>
      <c r="AB28" s="137">
        <f t="shared" si="14"/>
        <v>0</v>
      </c>
      <c r="AC28">
        <f t="shared" si="11"/>
        <v>0</v>
      </c>
      <c r="AD28" s="140" t="str">
        <f t="shared" si="24"/>
        <v>WODZYŃSKA Maria</v>
      </c>
      <c r="AE28" t="str">
        <f t="shared" si="13"/>
        <v>WODZYŃSKA Maria</v>
      </c>
      <c r="AI28" t="s">
        <v>1397</v>
      </c>
      <c r="AL28" t="s">
        <v>1433</v>
      </c>
    </row>
    <row r="29" spans="1:38" x14ac:dyDescent="0.25">
      <c r="I29" s="138" t="s">
        <v>1502</v>
      </c>
      <c r="J29" s="132">
        <f t="shared" si="15"/>
        <v>12</v>
      </c>
      <c r="K29" s="121" t="s">
        <v>1841</v>
      </c>
      <c r="L29" s="121">
        <f t="shared" si="16"/>
        <v>12</v>
      </c>
      <c r="M29" s="122" t="s">
        <v>1501</v>
      </c>
      <c r="N29" s="122">
        <f t="shared" si="17"/>
        <v>12</v>
      </c>
      <c r="O29" s="123" t="s">
        <v>1832</v>
      </c>
      <c r="P29" s="123">
        <f t="shared" si="18"/>
        <v>12</v>
      </c>
      <c r="Q29" s="124" t="s">
        <v>1839</v>
      </c>
      <c r="R29" s="124">
        <f t="shared" si="19"/>
        <v>12</v>
      </c>
      <c r="S29" s="125"/>
      <c r="T29" s="125">
        <f t="shared" si="20"/>
        <v>6</v>
      </c>
      <c r="U29" s="126"/>
      <c r="V29" s="126">
        <f t="shared" si="21"/>
        <v>6</v>
      </c>
      <c r="W29" s="127"/>
      <c r="X29" s="127">
        <f t="shared" si="22"/>
        <v>6</v>
      </c>
      <c r="Y29" s="128"/>
      <c r="Z29" s="128">
        <f t="shared" si="23"/>
        <v>6</v>
      </c>
      <c r="AB29" s="137">
        <f t="shared" si="14"/>
        <v>0</v>
      </c>
      <c r="AC29">
        <f t="shared" si="11"/>
        <v>0</v>
      </c>
      <c r="AD29" s="140" t="str">
        <f t="shared" si="24"/>
        <v>DYLĄG Kornelia</v>
      </c>
      <c r="AE29" t="str">
        <f t="shared" si="13"/>
        <v>DYLĄG Kornelia</v>
      </c>
      <c r="AI29" t="s">
        <v>1403</v>
      </c>
      <c r="AL29" t="s">
        <v>610</v>
      </c>
    </row>
    <row r="30" spans="1:38" x14ac:dyDescent="0.25">
      <c r="I30" s="138" t="s">
        <v>1832</v>
      </c>
      <c r="J30" s="132">
        <f t="shared" si="15"/>
        <v>11</v>
      </c>
      <c r="K30" s="121" t="s">
        <v>1836</v>
      </c>
      <c r="L30" s="121">
        <f t="shared" si="16"/>
        <v>11</v>
      </c>
      <c r="M30" s="122" t="s">
        <v>1840</v>
      </c>
      <c r="N30" s="122">
        <f t="shared" si="17"/>
        <v>11</v>
      </c>
      <c r="O30" s="123" t="s">
        <v>1839</v>
      </c>
      <c r="P30" s="123">
        <f t="shared" si="18"/>
        <v>11</v>
      </c>
      <c r="Q30" s="124" t="s">
        <v>1864</v>
      </c>
      <c r="R30" s="124">
        <f t="shared" si="19"/>
        <v>11</v>
      </c>
      <c r="S30" s="125"/>
      <c r="T30" s="125">
        <f t="shared" si="20"/>
        <v>5.5</v>
      </c>
      <c r="U30" s="126"/>
      <c r="V30" s="126">
        <f t="shared" si="21"/>
        <v>5.5</v>
      </c>
      <c r="W30" s="127"/>
      <c r="X30" s="127">
        <f t="shared" si="22"/>
        <v>5.5</v>
      </c>
      <c r="Y30" s="128"/>
      <c r="Z30" s="128">
        <f t="shared" si="23"/>
        <v>5.5</v>
      </c>
      <c r="AB30" s="137">
        <f t="shared" si="14"/>
        <v>0</v>
      </c>
      <c r="AC30">
        <f t="shared" si="11"/>
        <v>0</v>
      </c>
      <c r="AD30" s="140" t="str">
        <f t="shared" si="24"/>
        <v>KACZOR Natasza</v>
      </c>
      <c r="AE30" t="str">
        <f t="shared" si="13"/>
        <v>KACZOR Natasza</v>
      </c>
      <c r="AI30" t="s">
        <v>1408</v>
      </c>
      <c r="AL30" t="s">
        <v>614</v>
      </c>
    </row>
    <row r="31" spans="1:38" x14ac:dyDescent="0.25">
      <c r="I31" s="138" t="s">
        <v>1835</v>
      </c>
      <c r="J31" s="132">
        <f t="shared" si="15"/>
        <v>10</v>
      </c>
      <c r="K31" s="121" t="s">
        <v>1842</v>
      </c>
      <c r="L31" s="121">
        <f t="shared" si="16"/>
        <v>10</v>
      </c>
      <c r="M31" s="122" t="s">
        <v>1837</v>
      </c>
      <c r="N31" s="122">
        <f t="shared" si="17"/>
        <v>10</v>
      </c>
      <c r="O31" s="123" t="s">
        <v>1835</v>
      </c>
      <c r="P31" s="123">
        <f t="shared" si="18"/>
        <v>10</v>
      </c>
      <c r="Q31" s="124" t="s">
        <v>1866</v>
      </c>
      <c r="R31" s="124">
        <f t="shared" si="19"/>
        <v>10</v>
      </c>
      <c r="S31" s="125"/>
      <c r="T31" s="125">
        <f t="shared" si="20"/>
        <v>5</v>
      </c>
      <c r="U31" s="126"/>
      <c r="V31" s="126">
        <f t="shared" si="21"/>
        <v>5</v>
      </c>
      <c r="W31" s="127"/>
      <c r="X31" s="127">
        <f t="shared" si="22"/>
        <v>5</v>
      </c>
      <c r="Y31" s="128"/>
      <c r="Z31" s="128">
        <f t="shared" si="23"/>
        <v>5</v>
      </c>
      <c r="AB31" s="137">
        <f t="shared" si="14"/>
        <v>0</v>
      </c>
      <c r="AC31">
        <f t="shared" si="11"/>
        <v>0</v>
      </c>
      <c r="AD31" s="140" t="str">
        <f t="shared" si="24"/>
        <v>SYCHOWICZ Urszula</v>
      </c>
      <c r="AE31" t="str">
        <f t="shared" si="13"/>
        <v>SYCHOWICZ Urszula</v>
      </c>
      <c r="AI31" t="s">
        <v>1431</v>
      </c>
      <c r="AL31" t="s">
        <v>241</v>
      </c>
    </row>
    <row r="32" spans="1:38" x14ac:dyDescent="0.25">
      <c r="I32" s="138" t="s">
        <v>1498</v>
      </c>
      <c r="J32" s="132">
        <f t="shared" si="15"/>
        <v>9</v>
      </c>
      <c r="K32" s="121" t="s">
        <v>1879</v>
      </c>
      <c r="L32" s="121">
        <f t="shared" si="16"/>
        <v>9</v>
      </c>
      <c r="M32" s="122" t="s">
        <v>1495</v>
      </c>
      <c r="N32" s="122">
        <f t="shared" si="17"/>
        <v>9</v>
      </c>
      <c r="O32" s="123" t="s">
        <v>1859</v>
      </c>
      <c r="P32" s="123">
        <f t="shared" si="18"/>
        <v>9</v>
      </c>
      <c r="Q32" s="124" t="s">
        <v>1863</v>
      </c>
      <c r="R32" s="124">
        <f t="shared" si="19"/>
        <v>9</v>
      </c>
      <c r="S32" s="125"/>
      <c r="T32" s="125">
        <f t="shared" si="20"/>
        <v>4.5</v>
      </c>
      <c r="U32" s="126"/>
      <c r="V32" s="126">
        <f t="shared" si="21"/>
        <v>4.5</v>
      </c>
      <c r="W32" s="127"/>
      <c r="X32" s="127">
        <f t="shared" si="22"/>
        <v>4.5</v>
      </c>
      <c r="Y32" s="128"/>
      <c r="Z32" s="128">
        <f t="shared" si="23"/>
        <v>4.5</v>
      </c>
      <c r="AB32" s="137">
        <f t="shared" si="14"/>
        <v>0</v>
      </c>
      <c r="AC32">
        <f t="shared" si="11"/>
        <v>0</v>
      </c>
      <c r="AD32" s="140" t="str">
        <f t="shared" si="24"/>
        <v>SZULIK Jagoda</v>
      </c>
      <c r="AE32" t="str">
        <f t="shared" si="13"/>
        <v>SZULIK Jagoda</v>
      </c>
      <c r="AI32" t="s">
        <v>1442</v>
      </c>
      <c r="AL32" t="s">
        <v>369</v>
      </c>
    </row>
    <row r="33" spans="9:38" x14ac:dyDescent="0.25">
      <c r="I33" s="138" t="s">
        <v>1863</v>
      </c>
      <c r="J33" s="132">
        <f t="shared" si="15"/>
        <v>8</v>
      </c>
      <c r="K33" s="121" t="s">
        <v>1853</v>
      </c>
      <c r="L33" s="121">
        <f t="shared" si="16"/>
        <v>8</v>
      </c>
      <c r="M33" s="122" t="s">
        <v>1851</v>
      </c>
      <c r="N33" s="122">
        <f t="shared" si="17"/>
        <v>8</v>
      </c>
      <c r="O33" s="123" t="s">
        <v>1836</v>
      </c>
      <c r="P33" s="123">
        <f t="shared" si="18"/>
        <v>8</v>
      </c>
      <c r="Q33" s="124" t="s">
        <v>1835</v>
      </c>
      <c r="R33" s="124">
        <f t="shared" si="19"/>
        <v>8</v>
      </c>
      <c r="S33" s="125"/>
      <c r="T33" s="125">
        <f t="shared" si="20"/>
        <v>4</v>
      </c>
      <c r="U33" s="126"/>
      <c r="V33" s="126">
        <f t="shared" si="21"/>
        <v>4</v>
      </c>
      <c r="W33" s="127"/>
      <c r="X33" s="127">
        <f t="shared" si="22"/>
        <v>4</v>
      </c>
      <c r="Y33" s="128"/>
      <c r="Z33" s="128">
        <f t="shared" si="23"/>
        <v>4</v>
      </c>
      <c r="AB33" s="137">
        <f t="shared" si="14"/>
        <v>0</v>
      </c>
      <c r="AC33">
        <f t="shared" si="11"/>
        <v>0</v>
      </c>
      <c r="AD33" s="140" t="str">
        <f t="shared" si="24"/>
        <v>KUTA Natalia</v>
      </c>
      <c r="AE33" t="str">
        <f t="shared" si="13"/>
        <v>KUTA Natalia</v>
      </c>
      <c r="AI33" t="s">
        <v>1440</v>
      </c>
      <c r="AL33" t="s">
        <v>1443</v>
      </c>
    </row>
    <row r="34" spans="9:38" x14ac:dyDescent="0.25">
      <c r="I34" s="138" t="s">
        <v>1841</v>
      </c>
      <c r="J34" s="132">
        <f t="shared" si="15"/>
        <v>7</v>
      </c>
      <c r="K34" s="121" t="s">
        <v>1862</v>
      </c>
      <c r="L34" s="121">
        <f t="shared" si="16"/>
        <v>7</v>
      </c>
      <c r="M34" s="122" t="s">
        <v>1853</v>
      </c>
      <c r="N34" s="122">
        <f t="shared" si="17"/>
        <v>7</v>
      </c>
      <c r="O34" s="123" t="s">
        <v>1841</v>
      </c>
      <c r="P34" s="123">
        <f t="shared" si="18"/>
        <v>7</v>
      </c>
      <c r="Q34" s="124" t="s">
        <v>1931</v>
      </c>
      <c r="R34" s="124">
        <f t="shared" si="19"/>
        <v>7</v>
      </c>
      <c r="S34" s="125"/>
      <c r="T34" s="125">
        <f t="shared" si="20"/>
        <v>3.5</v>
      </c>
      <c r="U34" s="126"/>
      <c r="V34" s="126">
        <f t="shared" si="21"/>
        <v>3.5</v>
      </c>
      <c r="W34" s="127"/>
      <c r="X34" s="127">
        <f t="shared" si="22"/>
        <v>3.5</v>
      </c>
      <c r="Y34" s="128"/>
      <c r="Z34" s="128">
        <f t="shared" si="23"/>
        <v>3.5</v>
      </c>
      <c r="AB34" s="137">
        <f t="shared" si="14"/>
        <v>0</v>
      </c>
      <c r="AC34">
        <f t="shared" si="11"/>
        <v>0</v>
      </c>
      <c r="AD34" s="140" t="str">
        <f t="shared" si="24"/>
        <v>MICHALSKA Aleksandra</v>
      </c>
      <c r="AE34" t="str">
        <f t="shared" si="13"/>
        <v>MICHALSKA Aleksandra</v>
      </c>
      <c r="AI34" t="s">
        <v>1437</v>
      </c>
      <c r="AL34" t="s">
        <v>383</v>
      </c>
    </row>
    <row r="35" spans="9:38" x14ac:dyDescent="0.25">
      <c r="I35" s="138" t="s">
        <v>1839</v>
      </c>
      <c r="J35" s="132">
        <f t="shared" si="15"/>
        <v>6</v>
      </c>
      <c r="K35" s="121" t="s">
        <v>1885</v>
      </c>
      <c r="L35" s="121">
        <f t="shared" si="16"/>
        <v>6</v>
      </c>
      <c r="M35" s="122" t="s">
        <v>1860</v>
      </c>
      <c r="N35" s="122">
        <f t="shared" si="17"/>
        <v>6</v>
      </c>
      <c r="O35" s="123" t="s">
        <v>1498</v>
      </c>
      <c r="P35" s="123">
        <f t="shared" si="18"/>
        <v>6</v>
      </c>
      <c r="Q35" s="124" t="s">
        <v>1878</v>
      </c>
      <c r="R35" s="124">
        <f t="shared" si="19"/>
        <v>6</v>
      </c>
      <c r="S35" s="125"/>
      <c r="T35" s="125">
        <f t="shared" si="20"/>
        <v>3</v>
      </c>
      <c r="U35" s="126"/>
      <c r="V35" s="126">
        <f t="shared" si="21"/>
        <v>3</v>
      </c>
      <c r="W35" s="127"/>
      <c r="X35" s="127">
        <f t="shared" si="22"/>
        <v>3</v>
      </c>
      <c r="Y35" s="128"/>
      <c r="Z35" s="128">
        <f t="shared" si="23"/>
        <v>3</v>
      </c>
      <c r="AB35" s="137">
        <f t="shared" si="14"/>
        <v>0</v>
      </c>
      <c r="AC35">
        <f t="shared" si="11"/>
        <v>0</v>
      </c>
      <c r="AD35" s="140" t="str">
        <f t="shared" si="24"/>
        <v>FUROWICZ Maja</v>
      </c>
      <c r="AE35" t="str">
        <f t="shared" si="13"/>
        <v>FUROWICZ Maja</v>
      </c>
      <c r="AI35" t="s">
        <v>1441</v>
      </c>
      <c r="AL35" t="s">
        <v>1259</v>
      </c>
    </row>
    <row r="36" spans="9:38" x14ac:dyDescent="0.25">
      <c r="I36" s="138" t="s">
        <v>1837</v>
      </c>
      <c r="J36" s="132">
        <f t="shared" si="15"/>
        <v>5</v>
      </c>
      <c r="K36" s="121" t="s">
        <v>1854</v>
      </c>
      <c r="L36" s="121">
        <f t="shared" si="16"/>
        <v>5</v>
      </c>
      <c r="M36" s="122" t="s">
        <v>1862</v>
      </c>
      <c r="N36" s="122">
        <f t="shared" si="17"/>
        <v>5</v>
      </c>
      <c r="O36" s="123" t="s">
        <v>1842</v>
      </c>
      <c r="P36" s="123">
        <f t="shared" si="18"/>
        <v>5</v>
      </c>
      <c r="Q36" s="124" t="s">
        <v>1495</v>
      </c>
      <c r="R36" s="124">
        <f t="shared" si="19"/>
        <v>5</v>
      </c>
      <c r="S36" s="125"/>
      <c r="T36" s="125">
        <f t="shared" si="20"/>
        <v>2.5</v>
      </c>
      <c r="U36" s="126"/>
      <c r="V36" s="126">
        <f t="shared" si="21"/>
        <v>2.5</v>
      </c>
      <c r="W36" s="127"/>
      <c r="X36" s="127">
        <f t="shared" si="22"/>
        <v>2.5</v>
      </c>
      <c r="Y36" s="128"/>
      <c r="Z36" s="128">
        <f t="shared" si="23"/>
        <v>2.5</v>
      </c>
      <c r="AB36" s="137">
        <f t="shared" si="14"/>
        <v>0</v>
      </c>
      <c r="AC36">
        <f t="shared" si="11"/>
        <v>0</v>
      </c>
      <c r="AD36" s="140" t="str">
        <f t="shared" si="24"/>
        <v>JAWORSKA Antonina</v>
      </c>
      <c r="AE36" t="str">
        <f t="shared" si="13"/>
        <v>JAWORSKA Antonina</v>
      </c>
      <c r="AI36" t="s">
        <v>1447</v>
      </c>
      <c r="AL36" t="s">
        <v>545</v>
      </c>
    </row>
    <row r="37" spans="9:38" x14ac:dyDescent="0.25">
      <c r="I37" s="138" t="s">
        <v>1866</v>
      </c>
      <c r="J37" s="132">
        <f t="shared" si="15"/>
        <v>4</v>
      </c>
      <c r="K37" s="121" t="s">
        <v>1503</v>
      </c>
      <c r="L37" s="121">
        <f t="shared" si="16"/>
        <v>4</v>
      </c>
      <c r="M37" s="122" t="s">
        <v>1854</v>
      </c>
      <c r="N37" s="122">
        <f t="shared" si="17"/>
        <v>4</v>
      </c>
      <c r="O37" s="123" t="s">
        <v>1837</v>
      </c>
      <c r="P37" s="123">
        <f t="shared" si="18"/>
        <v>4</v>
      </c>
      <c r="Q37" s="124" t="s">
        <v>1877</v>
      </c>
      <c r="R37" s="124">
        <f t="shared" si="19"/>
        <v>4</v>
      </c>
      <c r="S37" s="125"/>
      <c r="T37" s="125">
        <f t="shared" si="20"/>
        <v>2</v>
      </c>
      <c r="U37" s="126"/>
      <c r="V37" s="126">
        <f t="shared" si="21"/>
        <v>2</v>
      </c>
      <c r="W37" s="127"/>
      <c r="X37" s="127">
        <f t="shared" si="22"/>
        <v>2</v>
      </c>
      <c r="Y37" s="128"/>
      <c r="Z37" s="128">
        <f t="shared" si="23"/>
        <v>2</v>
      </c>
      <c r="AB37" s="137">
        <f t="shared" si="14"/>
        <v>0</v>
      </c>
      <c r="AC37">
        <f t="shared" si="11"/>
        <v>0</v>
      </c>
      <c r="AD37" s="140" t="str">
        <f t="shared" si="24"/>
        <v>LEWANDOWSKA Zuzanna</v>
      </c>
      <c r="AE37" t="str">
        <f t="shared" si="13"/>
        <v>LEWANDOWSKA Zuzanna</v>
      </c>
      <c r="AI37" t="s">
        <v>1438</v>
      </c>
      <c r="AL37" t="s">
        <v>3</v>
      </c>
    </row>
    <row r="38" spans="9:38" x14ac:dyDescent="0.25">
      <c r="I38" s="138" t="s">
        <v>1495</v>
      </c>
      <c r="J38" s="132">
        <f t="shared" si="15"/>
        <v>3</v>
      </c>
      <c r="K38" s="121" t="s">
        <v>1880</v>
      </c>
      <c r="L38" s="121">
        <f t="shared" si="16"/>
        <v>3</v>
      </c>
      <c r="M38" s="122" t="s">
        <v>1838</v>
      </c>
      <c r="N38" s="122">
        <f t="shared" si="17"/>
        <v>3</v>
      </c>
      <c r="O38" s="123" t="s">
        <v>1877</v>
      </c>
      <c r="P38" s="123">
        <f t="shared" si="18"/>
        <v>3</v>
      </c>
      <c r="Q38" s="124" t="s">
        <v>1891</v>
      </c>
      <c r="R38" s="124">
        <f t="shared" si="19"/>
        <v>3</v>
      </c>
      <c r="S38" s="125"/>
      <c r="T38" s="125">
        <f t="shared" si="20"/>
        <v>1.5</v>
      </c>
      <c r="U38" s="126"/>
      <c r="V38" s="126">
        <f t="shared" si="21"/>
        <v>1.5</v>
      </c>
      <c r="W38" s="127"/>
      <c r="X38" s="127">
        <f t="shared" si="22"/>
        <v>1.5</v>
      </c>
      <c r="Y38" s="128"/>
      <c r="Z38" s="128">
        <f t="shared" si="23"/>
        <v>1.5</v>
      </c>
      <c r="AB38" s="137" t="str">
        <f>M2</f>
        <v>MODZELEWSKI Jan</v>
      </c>
      <c r="AC38" t="str">
        <f t="shared" si="11"/>
        <v>MODZELEWSKI Jan</v>
      </c>
      <c r="AD38" s="140" t="str">
        <f t="shared" si="24"/>
        <v>STEC Julia</v>
      </c>
      <c r="AE38" t="str">
        <f t="shared" si="13"/>
        <v>STEC Julia</v>
      </c>
      <c r="AI38" t="s">
        <v>1445</v>
      </c>
      <c r="AL38" t="s">
        <v>1453</v>
      </c>
    </row>
    <row r="39" spans="9:38" x14ac:dyDescent="0.25">
      <c r="I39" s="138" t="s">
        <v>1842</v>
      </c>
      <c r="J39" s="132">
        <f t="shared" si="15"/>
        <v>2</v>
      </c>
      <c r="K39" s="121" t="s">
        <v>1883</v>
      </c>
      <c r="L39" s="121">
        <f t="shared" si="16"/>
        <v>2</v>
      </c>
      <c r="M39" s="122" t="s">
        <v>1503</v>
      </c>
      <c r="N39" s="122">
        <f t="shared" si="17"/>
        <v>2</v>
      </c>
      <c r="O39" s="123" t="s">
        <v>1495</v>
      </c>
      <c r="P39" s="123">
        <f t="shared" si="18"/>
        <v>2</v>
      </c>
      <c r="Q39" s="124" t="s">
        <v>1836</v>
      </c>
      <c r="R39" s="124">
        <f t="shared" si="19"/>
        <v>2</v>
      </c>
      <c r="S39" s="125"/>
      <c r="T39" s="125">
        <f t="shared" si="20"/>
        <v>1</v>
      </c>
      <c r="U39" s="126"/>
      <c r="V39" s="126">
        <f t="shared" si="21"/>
        <v>1</v>
      </c>
      <c r="W39" s="127"/>
      <c r="X39" s="127">
        <f t="shared" si="22"/>
        <v>1</v>
      </c>
      <c r="Y39" s="128"/>
      <c r="Z39" s="128">
        <f t="shared" si="23"/>
        <v>1</v>
      </c>
      <c r="AB39" s="137" t="str">
        <f t="shared" ref="AB39:AB55" si="25">M3</f>
        <v>HORODEŃSKI Adam</v>
      </c>
      <c r="AC39" t="str">
        <f t="shared" si="11"/>
        <v>HORODEŃSKI Adam</v>
      </c>
      <c r="AD39" s="140" t="str">
        <f t="shared" si="24"/>
        <v>BIERNACKA Anna</v>
      </c>
      <c r="AE39" t="str">
        <f t="shared" si="13"/>
        <v>BIERNACKA Anna</v>
      </c>
      <c r="AI39" t="s">
        <v>1446</v>
      </c>
      <c r="AL39" t="s">
        <v>13</v>
      </c>
    </row>
    <row r="40" spans="9:38" x14ac:dyDescent="0.25">
      <c r="I40" s="138" t="s">
        <v>1836</v>
      </c>
      <c r="J40" s="132">
        <f t="shared" si="15"/>
        <v>1</v>
      </c>
      <c r="K40" s="121" t="s">
        <v>1851</v>
      </c>
      <c r="L40" s="121">
        <f t="shared" si="16"/>
        <v>1</v>
      </c>
      <c r="M40" s="122" t="s">
        <v>1861</v>
      </c>
      <c r="N40" s="122">
        <f t="shared" si="17"/>
        <v>1</v>
      </c>
      <c r="O40" s="123" t="s">
        <v>1878</v>
      </c>
      <c r="P40" s="123">
        <f t="shared" si="18"/>
        <v>1</v>
      </c>
      <c r="Q40" s="124" t="s">
        <v>1867</v>
      </c>
      <c r="R40" s="124">
        <f t="shared" si="19"/>
        <v>1</v>
      </c>
      <c r="S40" s="125"/>
      <c r="T40" s="125">
        <f t="shared" si="20"/>
        <v>0.5</v>
      </c>
      <c r="U40" s="126"/>
      <c r="V40" s="126">
        <f t="shared" si="21"/>
        <v>0.5</v>
      </c>
      <c r="W40" s="127"/>
      <c r="X40" s="127">
        <f t="shared" si="22"/>
        <v>0.5</v>
      </c>
      <c r="Y40" s="128"/>
      <c r="Z40" s="128">
        <f t="shared" si="23"/>
        <v>0.5</v>
      </c>
      <c r="AB40" s="137" t="str">
        <f t="shared" si="25"/>
        <v>CHMURA Stanisław</v>
      </c>
      <c r="AC40" t="str">
        <f t="shared" si="11"/>
        <v>CHMURA Stanisław</v>
      </c>
      <c r="AD40" s="140" t="str">
        <f t="shared" si="24"/>
        <v>LEWICKA Maja</v>
      </c>
      <c r="AE40" t="str">
        <f t="shared" si="13"/>
        <v>LEWICKA Maja</v>
      </c>
      <c r="AI40" t="s">
        <v>1450</v>
      </c>
      <c r="AL40" t="s">
        <v>480</v>
      </c>
    </row>
    <row r="41" spans="9:38" x14ac:dyDescent="0.25">
      <c r="AB41" s="137" t="str">
        <f t="shared" si="25"/>
        <v>JAKÓBCZYK Natan</v>
      </c>
      <c r="AC41" t="str">
        <f t="shared" si="11"/>
        <v>JAKÓBCZYK Natan</v>
      </c>
      <c r="AD41" s="140" t="str">
        <f>M23</f>
        <v>SZCZĘSNA Zofia</v>
      </c>
      <c r="AE41" t="str">
        <f t="shared" si="13"/>
        <v>SZCZĘSNA Zofia</v>
      </c>
      <c r="AI41" t="s">
        <v>1449</v>
      </c>
      <c r="AL41" t="s">
        <v>562</v>
      </c>
    </row>
    <row r="42" spans="9:38" x14ac:dyDescent="0.25">
      <c r="AB42" s="137" t="str">
        <f t="shared" si="25"/>
        <v>STUDNIAREK Szymon</v>
      </c>
      <c r="AC42" t="str">
        <f t="shared" si="11"/>
        <v>STUDNIAREK Szymon</v>
      </c>
      <c r="AD42" s="140" t="str">
        <f t="shared" ref="AD42:AD58" si="26">M24</f>
        <v>PODSKARBI Alicja</v>
      </c>
      <c r="AE42" t="str">
        <f t="shared" si="13"/>
        <v>PODSKARBI Alicja</v>
      </c>
      <c r="AI42" t="s">
        <v>1439</v>
      </c>
      <c r="AL42" t="s">
        <v>1018</v>
      </c>
    </row>
    <row r="43" spans="9:38" x14ac:dyDescent="0.25">
      <c r="AB43" s="137" t="str">
        <f t="shared" si="25"/>
        <v>GRUSZKA Grzegorz</v>
      </c>
      <c r="AC43" t="str">
        <f t="shared" si="11"/>
        <v>GRUSZKA Grzegorz</v>
      </c>
      <c r="AD43" s="140" t="str">
        <f t="shared" si="26"/>
        <v>IWANEK Alicja</v>
      </c>
      <c r="AE43" t="str">
        <f t="shared" si="13"/>
        <v>IWANEK Alicja</v>
      </c>
      <c r="AI43" t="s">
        <v>1451</v>
      </c>
      <c r="AL43">
        <v>0</v>
      </c>
    </row>
    <row r="44" spans="9:38" x14ac:dyDescent="0.25">
      <c r="AB44" s="137" t="str">
        <f t="shared" si="25"/>
        <v>ZAGULSKI Igor</v>
      </c>
      <c r="AC44" t="str">
        <f t="shared" si="11"/>
        <v>ZAGULSKI Igor</v>
      </c>
      <c r="AD44" s="140" t="str">
        <f t="shared" si="26"/>
        <v>PERZYŃSKA Anna</v>
      </c>
      <c r="AE44" t="str">
        <f t="shared" si="13"/>
        <v>PERZYŃSKA Anna</v>
      </c>
      <c r="AI44">
        <v>0</v>
      </c>
    </row>
    <row r="45" spans="9:38" x14ac:dyDescent="0.25">
      <c r="AB45" s="137" t="str">
        <f t="shared" si="25"/>
        <v>GĄSIENICA-ROJ Sebastian</v>
      </c>
      <c r="AC45" t="str">
        <f t="shared" si="11"/>
        <v>GĄSIENICA-ROJ Sebastian</v>
      </c>
      <c r="AD45" s="140" t="str">
        <f t="shared" si="26"/>
        <v>ORŁOWSKA Michalina</v>
      </c>
      <c r="AE45" t="str">
        <f t="shared" si="13"/>
        <v>ORŁOWSKA Michalina</v>
      </c>
    </row>
    <row r="46" spans="9:38" x14ac:dyDescent="0.25">
      <c r="AB46" s="137">
        <f t="shared" si="25"/>
        <v>0</v>
      </c>
      <c r="AC46">
        <f t="shared" si="11"/>
        <v>0</v>
      </c>
      <c r="AD46" s="140" t="str">
        <f t="shared" si="26"/>
        <v>SYCHOWICZ Urszula</v>
      </c>
      <c r="AE46" t="str">
        <f t="shared" si="13"/>
        <v>SYCHOWICZ Urszula</v>
      </c>
    </row>
    <row r="47" spans="9:38" x14ac:dyDescent="0.25">
      <c r="AB47" s="137">
        <f t="shared" si="25"/>
        <v>0</v>
      </c>
      <c r="AC47">
        <f t="shared" si="11"/>
        <v>0</v>
      </c>
      <c r="AD47" s="140" t="str">
        <f t="shared" si="26"/>
        <v>WODZYŃSKA Maria</v>
      </c>
      <c r="AE47" t="str">
        <f t="shared" si="13"/>
        <v>WODZYŃSKA Maria</v>
      </c>
    </row>
    <row r="48" spans="9:38" x14ac:dyDescent="0.25">
      <c r="AB48" s="137">
        <f t="shared" si="25"/>
        <v>0</v>
      </c>
      <c r="AC48">
        <f t="shared" si="11"/>
        <v>0</v>
      </c>
      <c r="AD48" s="140" t="str">
        <f t="shared" si="26"/>
        <v>KAŁOWSKA Zofia</v>
      </c>
      <c r="AE48" t="str">
        <f t="shared" si="13"/>
        <v>KAŁOWSKA Zofia</v>
      </c>
    </row>
    <row r="49" spans="28:31" x14ac:dyDescent="0.25">
      <c r="AB49" s="137">
        <f t="shared" si="25"/>
        <v>0</v>
      </c>
      <c r="AC49">
        <f t="shared" si="11"/>
        <v>0</v>
      </c>
      <c r="AD49" s="140" t="str">
        <f t="shared" si="26"/>
        <v>BANASIK Aleksandra</v>
      </c>
      <c r="AE49" t="str">
        <f t="shared" si="13"/>
        <v>BANASIK Aleksandra</v>
      </c>
    </row>
    <row r="50" spans="28:31" x14ac:dyDescent="0.25">
      <c r="AB50" s="137">
        <f t="shared" si="25"/>
        <v>0</v>
      </c>
      <c r="AC50">
        <f t="shared" si="11"/>
        <v>0</v>
      </c>
      <c r="AD50" s="140" t="str">
        <f t="shared" si="26"/>
        <v>JASTRZĘBSKA Olga</v>
      </c>
      <c r="AE50" t="str">
        <f t="shared" si="13"/>
        <v>JASTRZĘBSKA Olga</v>
      </c>
    </row>
    <row r="51" spans="28:31" x14ac:dyDescent="0.25">
      <c r="AB51" s="137">
        <f t="shared" si="25"/>
        <v>0</v>
      </c>
      <c r="AC51">
        <f t="shared" si="11"/>
        <v>0</v>
      </c>
      <c r="AD51" s="140" t="str">
        <f t="shared" si="26"/>
        <v>LEWICKA Maja</v>
      </c>
      <c r="AE51" t="str">
        <f t="shared" si="13"/>
        <v>LEWICKA Maja</v>
      </c>
    </row>
    <row r="52" spans="28:31" x14ac:dyDescent="0.25">
      <c r="AB52" s="137">
        <f t="shared" si="25"/>
        <v>0</v>
      </c>
      <c r="AC52">
        <f t="shared" si="11"/>
        <v>0</v>
      </c>
      <c r="AD52" s="140" t="str">
        <f t="shared" si="26"/>
        <v>KUTA Natalia</v>
      </c>
      <c r="AE52" t="str">
        <f t="shared" si="13"/>
        <v>KUTA Natalia</v>
      </c>
    </row>
    <row r="53" spans="28:31" x14ac:dyDescent="0.25">
      <c r="AB53" s="137">
        <f t="shared" si="25"/>
        <v>0</v>
      </c>
      <c r="AC53">
        <f t="shared" si="11"/>
        <v>0</v>
      </c>
      <c r="AD53" s="140" t="str">
        <f t="shared" si="26"/>
        <v>RUTKOWSKA Nina</v>
      </c>
      <c r="AE53" t="str">
        <f t="shared" si="13"/>
        <v>RUTKOWSKA Nina</v>
      </c>
    </row>
    <row r="54" spans="28:31" x14ac:dyDescent="0.25">
      <c r="AB54" s="137">
        <f t="shared" si="25"/>
        <v>0</v>
      </c>
      <c r="AC54">
        <f t="shared" si="11"/>
        <v>0</v>
      </c>
      <c r="AD54" s="140" t="str">
        <f t="shared" si="26"/>
        <v>MICHALSKA Aleksandra</v>
      </c>
      <c r="AE54" t="str">
        <f t="shared" si="13"/>
        <v>MICHALSKA Aleksandra</v>
      </c>
    </row>
    <row r="55" spans="28:31" x14ac:dyDescent="0.25">
      <c r="AB55" s="137">
        <f t="shared" si="25"/>
        <v>0</v>
      </c>
      <c r="AC55">
        <f t="shared" si="11"/>
        <v>0</v>
      </c>
      <c r="AD55" s="140" t="str">
        <f t="shared" si="26"/>
        <v>JAWORSKA Antonina</v>
      </c>
      <c r="AE55" t="str">
        <f t="shared" si="13"/>
        <v>JAWORSKA Antonina</v>
      </c>
    </row>
    <row r="56" spans="28:31" x14ac:dyDescent="0.25">
      <c r="AB56" s="137" t="str">
        <f>O2</f>
        <v>MODZELEWSKI Jan</v>
      </c>
      <c r="AC56" t="str">
        <f t="shared" si="11"/>
        <v>MODZELEWSKI Jan</v>
      </c>
      <c r="AD56" s="140" t="str">
        <f t="shared" si="26"/>
        <v>SKŁADOWSKA Julia</v>
      </c>
      <c r="AE56" t="str">
        <f t="shared" si="13"/>
        <v>SKŁADOWSKA Julia</v>
      </c>
    </row>
    <row r="57" spans="28:31" x14ac:dyDescent="0.25">
      <c r="AB57" s="137" t="str">
        <f t="shared" ref="AB57:AB73" si="27">O3</f>
        <v>LEGĘNCKI Wiktor</v>
      </c>
      <c r="AC57" t="str">
        <f t="shared" si="11"/>
        <v>LEGĘNCKI Wiktor</v>
      </c>
      <c r="AD57" s="140" t="str">
        <f t="shared" si="26"/>
        <v>LEWANDOWSKA Zuzanna</v>
      </c>
      <c r="AE57" t="str">
        <f t="shared" si="13"/>
        <v>LEWANDOWSKA Zuzanna</v>
      </c>
    </row>
    <row r="58" spans="28:31" x14ac:dyDescent="0.25">
      <c r="AB58" s="137" t="str">
        <f t="shared" si="27"/>
        <v>MILEWSKI Mikołaj</v>
      </c>
      <c r="AC58" t="str">
        <f t="shared" si="11"/>
        <v>MILEWSKI Mikołaj</v>
      </c>
      <c r="AD58" s="140" t="str">
        <f t="shared" si="26"/>
        <v>STOJEK Gabriela</v>
      </c>
      <c r="AE58" t="str">
        <f t="shared" si="13"/>
        <v>STOJEK Gabriela</v>
      </c>
    </row>
    <row r="59" spans="28:31" x14ac:dyDescent="0.25">
      <c r="AB59" s="137" t="str">
        <f t="shared" si="27"/>
        <v>CHMURA Stanisław</v>
      </c>
      <c r="AC59" t="str">
        <f t="shared" si="11"/>
        <v>CHMURA Stanisław</v>
      </c>
      <c r="AD59" s="140" t="str">
        <f>O23</f>
        <v>SOCHA Magdalena</v>
      </c>
      <c r="AE59" t="str">
        <f t="shared" si="13"/>
        <v>SOCHA Magdalena</v>
      </c>
    </row>
    <row r="60" spans="28:31" x14ac:dyDescent="0.25">
      <c r="AB60" s="137" t="str">
        <f t="shared" si="27"/>
        <v>BYLINKA Mateusz</v>
      </c>
      <c r="AC60" t="str">
        <f t="shared" si="11"/>
        <v>BYLINKA Mateusz</v>
      </c>
      <c r="AD60" s="140" t="str">
        <f t="shared" ref="AD60:AD76" si="28">O24</f>
        <v>FUŁAWKA Nela</v>
      </c>
      <c r="AE60" t="str">
        <f t="shared" si="13"/>
        <v>FUŁAWKA Nela</v>
      </c>
    </row>
    <row r="61" spans="28:31" x14ac:dyDescent="0.25">
      <c r="AB61" s="137" t="str">
        <f t="shared" si="27"/>
        <v>JAKÓBCZYK Natan</v>
      </c>
      <c r="AC61" t="str">
        <f t="shared" si="11"/>
        <v>JAKÓBCZYK Natan</v>
      </c>
      <c r="AD61" s="140" t="str">
        <f t="shared" si="28"/>
        <v>DYDEK Oliwia</v>
      </c>
      <c r="AE61" t="str">
        <f t="shared" si="13"/>
        <v>DYDEK Oliwia</v>
      </c>
    </row>
    <row r="62" spans="28:31" x14ac:dyDescent="0.25">
      <c r="AB62" s="137" t="str">
        <f t="shared" si="27"/>
        <v>HORODEŃSKI Adam</v>
      </c>
      <c r="AC62" t="str">
        <f t="shared" si="11"/>
        <v>HORODEŃSKI Adam</v>
      </c>
      <c r="AD62" s="140" t="str">
        <f t="shared" si="28"/>
        <v>PODSKARBI Alicja</v>
      </c>
      <c r="AE62" t="str">
        <f t="shared" si="13"/>
        <v>PODSKARBI Alicja</v>
      </c>
    </row>
    <row r="63" spans="28:31" x14ac:dyDescent="0.25">
      <c r="AB63" s="137" t="str">
        <f t="shared" si="27"/>
        <v>KLIMCZAK Maciej</v>
      </c>
      <c r="AC63" t="str">
        <f t="shared" si="11"/>
        <v>KLIMCZAK Maciej</v>
      </c>
      <c r="AD63" s="140" t="str">
        <f t="shared" si="28"/>
        <v>IWANEK Alicja</v>
      </c>
      <c r="AE63" t="str">
        <f t="shared" si="13"/>
        <v>IWANEK Alicja</v>
      </c>
    </row>
    <row r="64" spans="28:31" x14ac:dyDescent="0.25">
      <c r="AB64" s="137" t="str">
        <f t="shared" si="27"/>
        <v>GĄSIOR Filip</v>
      </c>
      <c r="AC64" t="str">
        <f t="shared" si="11"/>
        <v>GĄSIOR Filip</v>
      </c>
      <c r="AD64" s="140" t="str">
        <f t="shared" si="28"/>
        <v>PERZYŃSKA Anna</v>
      </c>
      <c r="AE64" t="str">
        <f t="shared" si="13"/>
        <v>PERZYŃSKA Anna</v>
      </c>
    </row>
    <row r="65" spans="28:31" x14ac:dyDescent="0.25">
      <c r="AB65" s="137" t="str">
        <f t="shared" si="27"/>
        <v>ŻYTKO Michał</v>
      </c>
      <c r="AC65" t="str">
        <f t="shared" si="11"/>
        <v>ŻYTKO Michał</v>
      </c>
      <c r="AD65" s="140" t="str">
        <f t="shared" si="28"/>
        <v>MACHNICKA Małgorzata</v>
      </c>
      <c r="AE65" t="str">
        <f t="shared" si="13"/>
        <v>MACHNICKA Małgorzata</v>
      </c>
    </row>
    <row r="66" spans="28:31" x14ac:dyDescent="0.25">
      <c r="AB66" s="137" t="str">
        <f t="shared" si="27"/>
        <v>WIKTOROWICZ Piotr</v>
      </c>
      <c r="AC66" t="str">
        <f t="shared" si="11"/>
        <v>WIKTOROWICZ Piotr</v>
      </c>
      <c r="AD66" s="140" t="str">
        <f t="shared" si="28"/>
        <v>ORŁOWSKA Michalina</v>
      </c>
      <c r="AE66" t="str">
        <f t="shared" si="13"/>
        <v>ORŁOWSKA Michalina</v>
      </c>
    </row>
    <row r="67" spans="28:31" x14ac:dyDescent="0.25">
      <c r="AB67" s="137" t="str">
        <f t="shared" si="27"/>
        <v>GRUSZKA Grzegorz</v>
      </c>
      <c r="AC67" t="str">
        <f t="shared" ref="AC67:AC130" si="29">AB67</f>
        <v>GRUSZKA Grzegorz</v>
      </c>
      <c r="AD67" s="140" t="str">
        <f t="shared" si="28"/>
        <v>WAWNIKIEWICZ Ada</v>
      </c>
      <c r="AE67" t="str">
        <f t="shared" si="13"/>
        <v>WAWNIKIEWICZ Ada</v>
      </c>
    </row>
    <row r="68" spans="28:31" x14ac:dyDescent="0.25">
      <c r="AB68" s="137" t="str">
        <f t="shared" si="27"/>
        <v>ZAGULSKI Igor</v>
      </c>
      <c r="AC68" t="str">
        <f t="shared" si="29"/>
        <v>ZAGULSKI Igor</v>
      </c>
      <c r="AD68" s="140" t="str">
        <f t="shared" si="28"/>
        <v>BLUJ Bianka</v>
      </c>
      <c r="AE68" t="str">
        <f t="shared" si="13"/>
        <v>BLUJ Bianka</v>
      </c>
    </row>
    <row r="69" spans="28:31" x14ac:dyDescent="0.25">
      <c r="AB69" s="137" t="str">
        <f t="shared" si="27"/>
        <v>BARTOSIK Szymon</v>
      </c>
      <c r="AC69" t="str">
        <f t="shared" si="29"/>
        <v>BARTOSIK Szymon</v>
      </c>
      <c r="AD69" s="140" t="str">
        <f t="shared" si="28"/>
        <v>KACZOR Natasza</v>
      </c>
      <c r="AE69" t="str">
        <f t="shared" si="13"/>
        <v>KACZOR Natasza</v>
      </c>
    </row>
    <row r="70" spans="28:31" x14ac:dyDescent="0.25">
      <c r="AB70" s="137" t="str">
        <f t="shared" si="27"/>
        <v>STEPANIUK Jaroslaw</v>
      </c>
      <c r="AC70" t="str">
        <f t="shared" si="29"/>
        <v>STEPANIUK Jaroslaw</v>
      </c>
      <c r="AD70" s="140" t="str">
        <f t="shared" si="28"/>
        <v>DYLĄG Kornelia</v>
      </c>
      <c r="AE70" t="str">
        <f t="shared" ref="AE70:AE133" si="30">AD70</f>
        <v>DYLĄG Kornelia</v>
      </c>
    </row>
    <row r="71" spans="28:31" x14ac:dyDescent="0.25">
      <c r="AB71" s="137" t="str">
        <f t="shared" si="27"/>
        <v>WARDA Tymoteusz</v>
      </c>
      <c r="AC71" t="str">
        <f t="shared" si="29"/>
        <v>WARDA Tymoteusz</v>
      </c>
      <c r="AD71" s="140" t="str">
        <f t="shared" si="28"/>
        <v>JASIŃSKA Lena</v>
      </c>
      <c r="AE71" t="str">
        <f t="shared" si="30"/>
        <v>JASIŃSKA Lena</v>
      </c>
    </row>
    <row r="72" spans="28:31" x14ac:dyDescent="0.25">
      <c r="AB72" s="137" t="str">
        <f t="shared" si="27"/>
        <v>STUDNIAREK Szymon</v>
      </c>
      <c r="AC72" t="str">
        <f t="shared" si="29"/>
        <v>STUDNIAREK Szymon</v>
      </c>
      <c r="AD72" s="140" t="str">
        <f t="shared" si="28"/>
        <v>SYCHOWICZ Urszula</v>
      </c>
      <c r="AE72" t="str">
        <f t="shared" si="30"/>
        <v>SYCHOWICZ Urszula</v>
      </c>
    </row>
    <row r="73" spans="28:31" x14ac:dyDescent="0.25">
      <c r="AB73" s="137" t="str">
        <f t="shared" si="27"/>
        <v>HOTAŁA Szymon</v>
      </c>
      <c r="AC73" t="str">
        <f t="shared" si="29"/>
        <v>HOTAŁA Szymon</v>
      </c>
      <c r="AD73" s="140" t="str">
        <f t="shared" si="28"/>
        <v>BANASIK Aleksandra</v>
      </c>
      <c r="AE73" t="str">
        <f t="shared" si="30"/>
        <v>BANASIK Aleksandra</v>
      </c>
    </row>
    <row r="74" spans="28:31" x14ac:dyDescent="0.25">
      <c r="AB74" s="137" t="str">
        <f>Q2</f>
        <v>MODZELEWSKI Jan</v>
      </c>
      <c r="AC74" t="str">
        <f t="shared" si="29"/>
        <v>MODZELEWSKI Jan</v>
      </c>
      <c r="AD74" s="140" t="str">
        <f t="shared" si="28"/>
        <v>CYMERMAN Nela</v>
      </c>
      <c r="AE74" t="str">
        <f t="shared" si="30"/>
        <v>CYMERMAN Nela</v>
      </c>
    </row>
    <row r="75" spans="28:31" x14ac:dyDescent="0.25">
      <c r="AB75" s="137" t="str">
        <f t="shared" ref="AB75:AB91" si="31">Q3</f>
        <v>BYLINKA Mateusz</v>
      </c>
      <c r="AC75" t="str">
        <f t="shared" si="29"/>
        <v>BYLINKA Mateusz</v>
      </c>
      <c r="AD75" s="140" t="str">
        <f t="shared" si="28"/>
        <v>JASTRZĘBSKA Olga</v>
      </c>
      <c r="AE75" t="str">
        <f t="shared" si="30"/>
        <v>JASTRZĘBSKA Olga</v>
      </c>
    </row>
    <row r="76" spans="28:31" x14ac:dyDescent="0.25">
      <c r="AB76" s="137" t="str">
        <f t="shared" si="31"/>
        <v>WIKTOROWICZ Piotr</v>
      </c>
      <c r="AC76" t="str">
        <f t="shared" si="29"/>
        <v>WIKTOROWICZ Piotr</v>
      </c>
      <c r="AD76" s="140" t="str">
        <f t="shared" si="28"/>
        <v>NOWACKA Anna</v>
      </c>
      <c r="AE76" t="str">
        <f t="shared" si="30"/>
        <v>NOWACKA Anna</v>
      </c>
    </row>
    <row r="77" spans="28:31" x14ac:dyDescent="0.25">
      <c r="AB77" s="137" t="str">
        <f t="shared" si="31"/>
        <v>ŻYTKO Michał</v>
      </c>
      <c r="AC77" t="str">
        <f t="shared" si="29"/>
        <v>ŻYTKO Michał</v>
      </c>
      <c r="AD77" s="140" t="str">
        <f>Q23</f>
        <v>SOCHA Magdalena</v>
      </c>
      <c r="AE77" t="str">
        <f t="shared" si="30"/>
        <v>SOCHA Magdalena</v>
      </c>
    </row>
    <row r="78" spans="28:31" x14ac:dyDescent="0.25">
      <c r="AB78" s="137" t="str">
        <f t="shared" si="31"/>
        <v>STEPANIUK Jaroslaw</v>
      </c>
      <c r="AC78" t="str">
        <f t="shared" si="29"/>
        <v>STEPANIUK Jaroslaw</v>
      </c>
      <c r="AD78" s="140" t="str">
        <f t="shared" ref="AD78:AD94" si="32">Q24</f>
        <v>SZCZĘSNA Zofia</v>
      </c>
      <c r="AE78" t="str">
        <f t="shared" si="30"/>
        <v>SZCZĘSNA Zofia</v>
      </c>
    </row>
    <row r="79" spans="28:31" x14ac:dyDescent="0.25">
      <c r="AB79" s="137" t="str">
        <f t="shared" si="31"/>
        <v>WARDA Tymoteusz</v>
      </c>
      <c r="AC79" t="str">
        <f t="shared" si="29"/>
        <v>WARDA Tymoteusz</v>
      </c>
      <c r="AD79" s="140" t="str">
        <f t="shared" si="32"/>
        <v>DYDEK Oliwia</v>
      </c>
      <c r="AE79" t="str">
        <f t="shared" si="30"/>
        <v>DYDEK Oliwia</v>
      </c>
    </row>
    <row r="80" spans="28:31" x14ac:dyDescent="0.25">
      <c r="AB80" s="137" t="str">
        <f t="shared" si="31"/>
        <v>STUDNIAREK Szymon</v>
      </c>
      <c r="AC80" t="str">
        <f t="shared" si="29"/>
        <v>STUDNIAREK Szymon</v>
      </c>
      <c r="AD80" s="140" t="str">
        <f t="shared" si="32"/>
        <v>FUŁAWKA Nela</v>
      </c>
      <c r="AE80" t="str">
        <f t="shared" si="30"/>
        <v>FUŁAWKA Nela</v>
      </c>
    </row>
    <row r="81" spans="28:31" x14ac:dyDescent="0.25">
      <c r="AB81" s="137" t="str">
        <f t="shared" si="31"/>
        <v>GRUSZKA Grzegorz</v>
      </c>
      <c r="AC81" t="str">
        <f t="shared" si="29"/>
        <v>GRUSZKA Grzegorz</v>
      </c>
      <c r="AD81" s="140" t="str">
        <f t="shared" si="32"/>
        <v>PODSKARBI Alicja</v>
      </c>
      <c r="AE81" t="str">
        <f t="shared" si="30"/>
        <v>PODSKARBI Alicja</v>
      </c>
    </row>
    <row r="82" spans="28:31" x14ac:dyDescent="0.25">
      <c r="AB82" s="137" t="str">
        <f t="shared" si="31"/>
        <v>GĄSIENICA-ROJ Sebastian</v>
      </c>
      <c r="AC82" t="str">
        <f t="shared" si="29"/>
        <v>GĄSIENICA-ROJ Sebastian</v>
      </c>
      <c r="AD82" s="140" t="str">
        <f t="shared" si="32"/>
        <v>MACHNICKA Małgorzata</v>
      </c>
      <c r="AE82" t="str">
        <f t="shared" si="30"/>
        <v>MACHNICKA Małgorzata</v>
      </c>
    </row>
    <row r="83" spans="28:31" x14ac:dyDescent="0.25">
      <c r="AB83" s="137" t="str">
        <f t="shared" si="31"/>
        <v>KAZIMIEROWICZ Jakub</v>
      </c>
      <c r="AC83" t="str">
        <f t="shared" si="29"/>
        <v>KAZIMIEROWICZ Jakub</v>
      </c>
      <c r="AD83" s="140" t="str">
        <f t="shared" si="32"/>
        <v>ORŁOWSKA Michalina</v>
      </c>
      <c r="AE83" t="str">
        <f t="shared" si="30"/>
        <v>ORŁOWSKA Michalina</v>
      </c>
    </row>
    <row r="84" spans="28:31" x14ac:dyDescent="0.25">
      <c r="AB84" s="137">
        <f t="shared" si="31"/>
        <v>0</v>
      </c>
      <c r="AC84">
        <f t="shared" si="29"/>
        <v>0</v>
      </c>
      <c r="AD84" s="140" t="str">
        <f t="shared" si="32"/>
        <v>OSTROWSKA Maja</v>
      </c>
      <c r="AE84" t="str">
        <f t="shared" si="30"/>
        <v>OSTROWSKA Maja</v>
      </c>
    </row>
    <row r="85" spans="28:31" x14ac:dyDescent="0.25">
      <c r="AB85" s="137">
        <f t="shared" si="31"/>
        <v>0</v>
      </c>
      <c r="AC85">
        <f t="shared" si="29"/>
        <v>0</v>
      </c>
      <c r="AD85" s="140" t="str">
        <f t="shared" si="32"/>
        <v>SWARBUŁA Maja</v>
      </c>
      <c r="AE85" t="str">
        <f t="shared" si="30"/>
        <v>SWARBUŁA Maja</v>
      </c>
    </row>
    <row r="86" spans="28:31" x14ac:dyDescent="0.25">
      <c r="AB86" s="137">
        <f t="shared" si="31"/>
        <v>0</v>
      </c>
      <c r="AC86">
        <f t="shared" si="29"/>
        <v>0</v>
      </c>
      <c r="AD86" s="140" t="str">
        <f t="shared" si="32"/>
        <v>POLAK Roksana</v>
      </c>
      <c r="AE86" t="str">
        <f t="shared" si="30"/>
        <v>POLAK Roksana</v>
      </c>
    </row>
    <row r="87" spans="28:31" x14ac:dyDescent="0.25">
      <c r="AB87" s="137">
        <f t="shared" si="31"/>
        <v>0</v>
      </c>
      <c r="AC87">
        <f t="shared" si="29"/>
        <v>0</v>
      </c>
      <c r="AD87" s="140" t="str">
        <f t="shared" si="32"/>
        <v>WAWNIKIEWICZ Ada</v>
      </c>
      <c r="AE87" t="str">
        <f t="shared" si="30"/>
        <v>WAWNIKIEWICZ Ada</v>
      </c>
    </row>
    <row r="88" spans="28:31" x14ac:dyDescent="0.25">
      <c r="AB88" s="137">
        <f t="shared" si="31"/>
        <v>0</v>
      </c>
      <c r="AC88">
        <f t="shared" si="29"/>
        <v>0</v>
      </c>
      <c r="AD88" s="140" t="str">
        <f t="shared" si="32"/>
        <v>LITWITZ Małgorzata</v>
      </c>
      <c r="AE88" t="str">
        <f t="shared" si="30"/>
        <v>LITWITZ Małgorzata</v>
      </c>
    </row>
    <row r="89" spans="28:31" x14ac:dyDescent="0.25">
      <c r="AB89" s="137">
        <f t="shared" si="31"/>
        <v>0</v>
      </c>
      <c r="AC89">
        <f t="shared" si="29"/>
        <v>0</v>
      </c>
      <c r="AD89" s="140" t="str">
        <f t="shared" si="32"/>
        <v>NOWACKA Anna</v>
      </c>
      <c r="AE89" t="str">
        <f t="shared" si="30"/>
        <v>NOWACKA Anna</v>
      </c>
    </row>
    <row r="90" spans="28:31" x14ac:dyDescent="0.25">
      <c r="AB90" s="137">
        <f t="shared" si="31"/>
        <v>0</v>
      </c>
      <c r="AC90">
        <f t="shared" si="29"/>
        <v>0</v>
      </c>
      <c r="AD90" s="140" t="str">
        <f t="shared" si="32"/>
        <v>JASTRZĘBSKA Olga</v>
      </c>
      <c r="AE90" t="str">
        <f t="shared" si="30"/>
        <v>JASTRZĘBSKA Olga</v>
      </c>
    </row>
    <row r="91" spans="28:31" x14ac:dyDescent="0.25">
      <c r="AB91" s="137">
        <f t="shared" si="31"/>
        <v>0</v>
      </c>
      <c r="AC91">
        <f t="shared" si="29"/>
        <v>0</v>
      </c>
      <c r="AD91" s="140" t="str">
        <f t="shared" si="32"/>
        <v>CYMERMAN Nela</v>
      </c>
      <c r="AE91" t="str">
        <f t="shared" si="30"/>
        <v>CYMERMAN Nela</v>
      </c>
    </row>
    <row r="92" spans="28:31" x14ac:dyDescent="0.25">
      <c r="AB92" s="137">
        <f>S2</f>
        <v>0</v>
      </c>
      <c r="AC92">
        <f t="shared" si="29"/>
        <v>0</v>
      </c>
      <c r="AD92" s="140" t="str">
        <f t="shared" si="32"/>
        <v>MARSZAŁEK Weronika</v>
      </c>
      <c r="AE92" t="str">
        <f t="shared" si="30"/>
        <v>MARSZAŁEK Weronika</v>
      </c>
    </row>
    <row r="93" spans="28:31" x14ac:dyDescent="0.25">
      <c r="AB93" s="137">
        <f t="shared" ref="AB93:AB109" si="33">S3</f>
        <v>0</v>
      </c>
      <c r="AC93">
        <f t="shared" si="29"/>
        <v>0</v>
      </c>
      <c r="AD93" s="140" t="str">
        <f t="shared" si="32"/>
        <v>KACZOR Natasza</v>
      </c>
      <c r="AE93" t="str">
        <f t="shared" si="30"/>
        <v>KACZOR Natasza</v>
      </c>
    </row>
    <row r="94" spans="28:31" x14ac:dyDescent="0.25">
      <c r="AB94" s="137">
        <f t="shared" si="33"/>
        <v>0</v>
      </c>
      <c r="AC94">
        <f t="shared" si="29"/>
        <v>0</v>
      </c>
      <c r="AD94" s="140" t="str">
        <f t="shared" si="32"/>
        <v>LUDWICKA Antonina</v>
      </c>
      <c r="AE94" t="str">
        <f t="shared" si="30"/>
        <v>LUDWICKA Antonina</v>
      </c>
    </row>
    <row r="95" spans="28:31" x14ac:dyDescent="0.25">
      <c r="AB95" s="137">
        <f t="shared" si="33"/>
        <v>0</v>
      </c>
      <c r="AC95">
        <f t="shared" si="29"/>
        <v>0</v>
      </c>
      <c r="AD95" s="140">
        <f>S23</f>
        <v>0</v>
      </c>
      <c r="AE95">
        <f t="shared" si="30"/>
        <v>0</v>
      </c>
    </row>
    <row r="96" spans="28:31" x14ac:dyDescent="0.25">
      <c r="AB96" s="137">
        <f t="shared" si="33"/>
        <v>0</v>
      </c>
      <c r="AC96">
        <f t="shared" si="29"/>
        <v>0</v>
      </c>
      <c r="AD96" s="140">
        <f t="shared" ref="AD96:AD112" si="34">S24</f>
        <v>0</v>
      </c>
      <c r="AE96">
        <f t="shared" si="30"/>
        <v>0</v>
      </c>
    </row>
    <row r="97" spans="28:31" x14ac:dyDescent="0.25">
      <c r="AB97" s="137">
        <f t="shared" si="33"/>
        <v>0</v>
      </c>
      <c r="AC97">
        <f t="shared" si="29"/>
        <v>0</v>
      </c>
      <c r="AD97" s="140">
        <f t="shared" si="34"/>
        <v>0</v>
      </c>
      <c r="AE97">
        <f t="shared" si="30"/>
        <v>0</v>
      </c>
    </row>
    <row r="98" spans="28:31" x14ac:dyDescent="0.25">
      <c r="AB98" s="137">
        <f t="shared" si="33"/>
        <v>0</v>
      </c>
      <c r="AC98">
        <f t="shared" si="29"/>
        <v>0</v>
      </c>
      <c r="AD98" s="140">
        <f t="shared" si="34"/>
        <v>0</v>
      </c>
      <c r="AE98">
        <f t="shared" si="30"/>
        <v>0</v>
      </c>
    </row>
    <row r="99" spans="28:31" x14ac:dyDescent="0.25">
      <c r="AB99" s="137">
        <f t="shared" si="33"/>
        <v>0</v>
      </c>
      <c r="AC99">
        <f t="shared" si="29"/>
        <v>0</v>
      </c>
      <c r="AD99" s="140">
        <f t="shared" si="34"/>
        <v>0</v>
      </c>
      <c r="AE99">
        <f t="shared" si="30"/>
        <v>0</v>
      </c>
    </row>
    <row r="100" spans="28:31" x14ac:dyDescent="0.25">
      <c r="AB100" s="137">
        <f t="shared" si="33"/>
        <v>0</v>
      </c>
      <c r="AC100">
        <f t="shared" si="29"/>
        <v>0</v>
      </c>
      <c r="AD100" s="140">
        <f t="shared" si="34"/>
        <v>0</v>
      </c>
      <c r="AE100">
        <f t="shared" si="30"/>
        <v>0</v>
      </c>
    </row>
    <row r="101" spans="28:31" x14ac:dyDescent="0.25">
      <c r="AB101" s="137">
        <f t="shared" si="33"/>
        <v>0</v>
      </c>
      <c r="AC101">
        <f t="shared" si="29"/>
        <v>0</v>
      </c>
      <c r="AD101" s="140">
        <f t="shared" si="34"/>
        <v>0</v>
      </c>
      <c r="AE101">
        <f t="shared" si="30"/>
        <v>0</v>
      </c>
    </row>
    <row r="102" spans="28:31" x14ac:dyDescent="0.25">
      <c r="AB102" s="137">
        <f t="shared" si="33"/>
        <v>0</v>
      </c>
      <c r="AC102">
        <f t="shared" si="29"/>
        <v>0</v>
      </c>
      <c r="AD102" s="140">
        <f t="shared" si="34"/>
        <v>0</v>
      </c>
      <c r="AE102">
        <f t="shared" si="30"/>
        <v>0</v>
      </c>
    </row>
    <row r="103" spans="28:31" x14ac:dyDescent="0.25">
      <c r="AB103" s="137">
        <f t="shared" si="33"/>
        <v>0</v>
      </c>
      <c r="AC103">
        <f t="shared" si="29"/>
        <v>0</v>
      </c>
      <c r="AD103" s="140">
        <f t="shared" si="34"/>
        <v>0</v>
      </c>
      <c r="AE103">
        <f t="shared" si="30"/>
        <v>0</v>
      </c>
    </row>
    <row r="104" spans="28:31" x14ac:dyDescent="0.25">
      <c r="AB104" s="137">
        <f t="shared" si="33"/>
        <v>0</v>
      </c>
      <c r="AC104">
        <f t="shared" si="29"/>
        <v>0</v>
      </c>
      <c r="AD104" s="140">
        <f t="shared" si="34"/>
        <v>0</v>
      </c>
      <c r="AE104">
        <f t="shared" si="30"/>
        <v>0</v>
      </c>
    </row>
    <row r="105" spans="28:31" x14ac:dyDescent="0.25">
      <c r="AB105" s="137">
        <f t="shared" si="33"/>
        <v>0</v>
      </c>
      <c r="AC105">
        <f t="shared" si="29"/>
        <v>0</v>
      </c>
      <c r="AD105" s="140">
        <f t="shared" si="34"/>
        <v>0</v>
      </c>
      <c r="AE105">
        <f t="shared" si="30"/>
        <v>0</v>
      </c>
    </row>
    <row r="106" spans="28:31" x14ac:dyDescent="0.25">
      <c r="AB106" s="137">
        <f t="shared" si="33"/>
        <v>0</v>
      </c>
      <c r="AC106">
        <f t="shared" si="29"/>
        <v>0</v>
      </c>
      <c r="AD106" s="140">
        <f t="shared" si="34"/>
        <v>0</v>
      </c>
      <c r="AE106">
        <f t="shared" si="30"/>
        <v>0</v>
      </c>
    </row>
    <row r="107" spans="28:31" x14ac:dyDescent="0.25">
      <c r="AB107" s="137">
        <f t="shared" si="33"/>
        <v>0</v>
      </c>
      <c r="AC107">
        <f t="shared" si="29"/>
        <v>0</v>
      </c>
      <c r="AD107" s="140">
        <f t="shared" si="34"/>
        <v>0</v>
      </c>
      <c r="AE107">
        <f t="shared" si="30"/>
        <v>0</v>
      </c>
    </row>
    <row r="108" spans="28:31" x14ac:dyDescent="0.25">
      <c r="AB108" s="137">
        <f t="shared" si="33"/>
        <v>0</v>
      </c>
      <c r="AC108">
        <f t="shared" si="29"/>
        <v>0</v>
      </c>
      <c r="AD108" s="140">
        <f t="shared" si="34"/>
        <v>0</v>
      </c>
      <c r="AE108">
        <f t="shared" si="30"/>
        <v>0</v>
      </c>
    </row>
    <row r="109" spans="28:31" x14ac:dyDescent="0.25">
      <c r="AB109" s="137">
        <f t="shared" si="33"/>
        <v>0</v>
      </c>
      <c r="AC109">
        <f t="shared" si="29"/>
        <v>0</v>
      </c>
      <c r="AD109" s="140">
        <f t="shared" si="34"/>
        <v>0</v>
      </c>
      <c r="AE109">
        <f t="shared" si="30"/>
        <v>0</v>
      </c>
    </row>
    <row r="110" spans="28:31" x14ac:dyDescent="0.25">
      <c r="AB110" s="137">
        <f t="shared" ref="AB110:AB127" si="35">U2</f>
        <v>0</v>
      </c>
      <c r="AC110">
        <f t="shared" si="29"/>
        <v>0</v>
      </c>
      <c r="AD110" s="140">
        <f t="shared" si="34"/>
        <v>0</v>
      </c>
      <c r="AE110">
        <f t="shared" si="30"/>
        <v>0</v>
      </c>
    </row>
    <row r="111" spans="28:31" x14ac:dyDescent="0.25">
      <c r="AB111" s="137">
        <f t="shared" si="35"/>
        <v>0</v>
      </c>
      <c r="AC111">
        <f t="shared" si="29"/>
        <v>0</v>
      </c>
      <c r="AD111" s="140">
        <f t="shared" si="34"/>
        <v>0</v>
      </c>
      <c r="AE111">
        <f t="shared" si="30"/>
        <v>0</v>
      </c>
    </row>
    <row r="112" spans="28:31" x14ac:dyDescent="0.25">
      <c r="AB112" s="137">
        <f t="shared" si="35"/>
        <v>0</v>
      </c>
      <c r="AC112">
        <f t="shared" si="29"/>
        <v>0</v>
      </c>
      <c r="AD112" s="140">
        <f t="shared" si="34"/>
        <v>0</v>
      </c>
      <c r="AE112">
        <f t="shared" si="30"/>
        <v>0</v>
      </c>
    </row>
    <row r="113" spans="28:31" x14ac:dyDescent="0.25">
      <c r="AB113" s="137">
        <f t="shared" si="35"/>
        <v>0</v>
      </c>
      <c r="AC113">
        <f t="shared" si="29"/>
        <v>0</v>
      </c>
      <c r="AD113" s="140">
        <f>U23</f>
        <v>0</v>
      </c>
      <c r="AE113">
        <f t="shared" si="30"/>
        <v>0</v>
      </c>
    </row>
    <row r="114" spans="28:31" x14ac:dyDescent="0.25">
      <c r="AB114" s="137">
        <f t="shared" si="35"/>
        <v>0</v>
      </c>
      <c r="AC114">
        <f t="shared" si="29"/>
        <v>0</v>
      </c>
      <c r="AD114" s="140">
        <f t="shared" ref="AD114:AD130" si="36">U24</f>
        <v>0</v>
      </c>
      <c r="AE114">
        <f t="shared" si="30"/>
        <v>0</v>
      </c>
    </row>
    <row r="115" spans="28:31" x14ac:dyDescent="0.25">
      <c r="AB115" s="137">
        <f t="shared" si="35"/>
        <v>0</v>
      </c>
      <c r="AC115">
        <f t="shared" si="29"/>
        <v>0</v>
      </c>
      <c r="AD115" s="140">
        <f t="shared" si="36"/>
        <v>0</v>
      </c>
      <c r="AE115">
        <f t="shared" si="30"/>
        <v>0</v>
      </c>
    </row>
    <row r="116" spans="28:31" x14ac:dyDescent="0.25">
      <c r="AB116" s="137">
        <f t="shared" si="35"/>
        <v>0</v>
      </c>
      <c r="AC116">
        <f t="shared" si="29"/>
        <v>0</v>
      </c>
      <c r="AD116" s="140">
        <f t="shared" si="36"/>
        <v>0</v>
      </c>
      <c r="AE116">
        <f t="shared" si="30"/>
        <v>0</v>
      </c>
    </row>
    <row r="117" spans="28:31" x14ac:dyDescent="0.25">
      <c r="AB117" s="137">
        <f t="shared" si="35"/>
        <v>0</v>
      </c>
      <c r="AC117">
        <f t="shared" si="29"/>
        <v>0</v>
      </c>
      <c r="AD117" s="140">
        <f t="shared" si="36"/>
        <v>0</v>
      </c>
      <c r="AE117">
        <f t="shared" si="30"/>
        <v>0</v>
      </c>
    </row>
    <row r="118" spans="28:31" x14ac:dyDescent="0.25">
      <c r="AB118" s="137">
        <f t="shared" si="35"/>
        <v>0</v>
      </c>
      <c r="AC118">
        <f t="shared" si="29"/>
        <v>0</v>
      </c>
      <c r="AD118" s="140">
        <f t="shared" si="36"/>
        <v>0</v>
      </c>
      <c r="AE118">
        <f t="shared" si="30"/>
        <v>0</v>
      </c>
    </row>
    <row r="119" spans="28:31" x14ac:dyDescent="0.25">
      <c r="AB119" s="137">
        <f t="shared" si="35"/>
        <v>0</v>
      </c>
      <c r="AC119">
        <f t="shared" si="29"/>
        <v>0</v>
      </c>
      <c r="AD119" s="140">
        <f t="shared" si="36"/>
        <v>0</v>
      </c>
      <c r="AE119">
        <f t="shared" si="30"/>
        <v>0</v>
      </c>
    </row>
    <row r="120" spans="28:31" x14ac:dyDescent="0.25">
      <c r="AB120" s="137">
        <f t="shared" si="35"/>
        <v>0</v>
      </c>
      <c r="AC120">
        <f t="shared" si="29"/>
        <v>0</v>
      </c>
      <c r="AD120" s="140">
        <f t="shared" si="36"/>
        <v>0</v>
      </c>
      <c r="AE120">
        <f t="shared" si="30"/>
        <v>0</v>
      </c>
    </row>
    <row r="121" spans="28:31" x14ac:dyDescent="0.25">
      <c r="AB121" s="137">
        <f t="shared" si="35"/>
        <v>0</v>
      </c>
      <c r="AC121">
        <f t="shared" si="29"/>
        <v>0</v>
      </c>
      <c r="AD121" s="140">
        <f t="shared" si="36"/>
        <v>0</v>
      </c>
      <c r="AE121">
        <f t="shared" si="30"/>
        <v>0</v>
      </c>
    </row>
    <row r="122" spans="28:31" x14ac:dyDescent="0.25">
      <c r="AB122" s="137">
        <f t="shared" si="35"/>
        <v>0</v>
      </c>
      <c r="AC122">
        <f t="shared" si="29"/>
        <v>0</v>
      </c>
      <c r="AD122" s="140">
        <f t="shared" si="36"/>
        <v>0</v>
      </c>
      <c r="AE122">
        <f t="shared" si="30"/>
        <v>0</v>
      </c>
    </row>
    <row r="123" spans="28:31" x14ac:dyDescent="0.25">
      <c r="AB123" s="137">
        <f t="shared" si="35"/>
        <v>0</v>
      </c>
      <c r="AC123">
        <f t="shared" si="29"/>
        <v>0</v>
      </c>
      <c r="AD123" s="140">
        <f t="shared" si="36"/>
        <v>0</v>
      </c>
      <c r="AE123">
        <f t="shared" si="30"/>
        <v>0</v>
      </c>
    </row>
    <row r="124" spans="28:31" x14ac:dyDescent="0.25">
      <c r="AB124" s="137">
        <f t="shared" si="35"/>
        <v>0</v>
      </c>
      <c r="AC124">
        <f t="shared" si="29"/>
        <v>0</v>
      </c>
      <c r="AD124" s="140">
        <f t="shared" si="36"/>
        <v>0</v>
      </c>
      <c r="AE124">
        <f t="shared" si="30"/>
        <v>0</v>
      </c>
    </row>
    <row r="125" spans="28:31" x14ac:dyDescent="0.25">
      <c r="AB125" s="137">
        <f t="shared" si="35"/>
        <v>0</v>
      </c>
      <c r="AC125">
        <f t="shared" si="29"/>
        <v>0</v>
      </c>
      <c r="AD125" s="140">
        <f t="shared" si="36"/>
        <v>0</v>
      </c>
      <c r="AE125">
        <f t="shared" si="30"/>
        <v>0</v>
      </c>
    </row>
    <row r="126" spans="28:31" x14ac:dyDescent="0.25">
      <c r="AB126" s="137">
        <f t="shared" si="35"/>
        <v>0</v>
      </c>
      <c r="AC126">
        <f t="shared" si="29"/>
        <v>0</v>
      </c>
      <c r="AD126" s="140">
        <f t="shared" si="36"/>
        <v>0</v>
      </c>
      <c r="AE126">
        <f t="shared" si="30"/>
        <v>0</v>
      </c>
    </row>
    <row r="127" spans="28:31" x14ac:dyDescent="0.25">
      <c r="AB127" s="137">
        <f t="shared" si="35"/>
        <v>0</v>
      </c>
      <c r="AC127">
        <f t="shared" si="29"/>
        <v>0</v>
      </c>
      <c r="AD127" s="140">
        <f t="shared" si="36"/>
        <v>0</v>
      </c>
      <c r="AE127">
        <f t="shared" si="30"/>
        <v>0</v>
      </c>
    </row>
    <row r="128" spans="28:31" x14ac:dyDescent="0.25">
      <c r="AB128" s="137">
        <f t="shared" ref="AB128:AB145" si="37">W2</f>
        <v>0</v>
      </c>
      <c r="AC128">
        <f t="shared" si="29"/>
        <v>0</v>
      </c>
      <c r="AD128" s="140">
        <f t="shared" si="36"/>
        <v>0</v>
      </c>
      <c r="AE128">
        <f t="shared" si="30"/>
        <v>0</v>
      </c>
    </row>
    <row r="129" spans="28:31" x14ac:dyDescent="0.25">
      <c r="AB129" s="137">
        <f t="shared" si="37"/>
        <v>0</v>
      </c>
      <c r="AC129">
        <f t="shared" si="29"/>
        <v>0</v>
      </c>
      <c r="AD129" s="140">
        <f t="shared" si="36"/>
        <v>0</v>
      </c>
      <c r="AE129">
        <f t="shared" si="30"/>
        <v>0</v>
      </c>
    </row>
    <row r="130" spans="28:31" x14ac:dyDescent="0.25">
      <c r="AB130" s="137">
        <f t="shared" si="37"/>
        <v>0</v>
      </c>
      <c r="AC130">
        <f t="shared" si="29"/>
        <v>0</v>
      </c>
      <c r="AD130" s="140">
        <f t="shared" si="36"/>
        <v>0</v>
      </c>
      <c r="AE130">
        <f t="shared" si="30"/>
        <v>0</v>
      </c>
    </row>
    <row r="131" spans="28:31" x14ac:dyDescent="0.25">
      <c r="AB131" s="137">
        <f t="shared" si="37"/>
        <v>0</v>
      </c>
      <c r="AC131">
        <f t="shared" ref="AC131:AC163" si="38">AB131</f>
        <v>0</v>
      </c>
      <c r="AD131" s="140">
        <f t="shared" ref="AD131:AD148" si="39">W23</f>
        <v>0</v>
      </c>
      <c r="AE131">
        <f t="shared" si="30"/>
        <v>0</v>
      </c>
    </row>
    <row r="132" spans="28:31" x14ac:dyDescent="0.25">
      <c r="AB132" s="137">
        <f t="shared" si="37"/>
        <v>0</v>
      </c>
      <c r="AC132">
        <f t="shared" si="38"/>
        <v>0</v>
      </c>
      <c r="AD132" s="140">
        <f t="shared" si="39"/>
        <v>0</v>
      </c>
      <c r="AE132">
        <f t="shared" si="30"/>
        <v>0</v>
      </c>
    </row>
    <row r="133" spans="28:31" x14ac:dyDescent="0.25">
      <c r="AB133" s="137">
        <f t="shared" si="37"/>
        <v>0</v>
      </c>
      <c r="AC133">
        <f t="shared" si="38"/>
        <v>0</v>
      </c>
      <c r="AD133" s="140">
        <f t="shared" si="39"/>
        <v>0</v>
      </c>
      <c r="AE133">
        <f t="shared" si="30"/>
        <v>0</v>
      </c>
    </row>
    <row r="134" spans="28:31" x14ac:dyDescent="0.25">
      <c r="AB134" s="137">
        <f t="shared" si="37"/>
        <v>0</v>
      </c>
      <c r="AC134">
        <f t="shared" si="38"/>
        <v>0</v>
      </c>
      <c r="AD134" s="140">
        <f t="shared" si="39"/>
        <v>0</v>
      </c>
      <c r="AE134">
        <f t="shared" ref="AE134:AE166" si="40">AD134</f>
        <v>0</v>
      </c>
    </row>
    <row r="135" spans="28:31" x14ac:dyDescent="0.25">
      <c r="AB135" s="137">
        <f t="shared" si="37"/>
        <v>0</v>
      </c>
      <c r="AC135">
        <f t="shared" si="38"/>
        <v>0</v>
      </c>
      <c r="AD135" s="140">
        <f t="shared" si="39"/>
        <v>0</v>
      </c>
      <c r="AE135">
        <f t="shared" si="40"/>
        <v>0</v>
      </c>
    </row>
    <row r="136" spans="28:31" x14ac:dyDescent="0.25">
      <c r="AB136" s="137">
        <f t="shared" si="37"/>
        <v>0</v>
      </c>
      <c r="AC136">
        <f t="shared" si="38"/>
        <v>0</v>
      </c>
      <c r="AD136" s="140">
        <f t="shared" si="39"/>
        <v>0</v>
      </c>
      <c r="AE136">
        <f t="shared" si="40"/>
        <v>0</v>
      </c>
    </row>
    <row r="137" spans="28:31" x14ac:dyDescent="0.25">
      <c r="AB137" s="137">
        <f t="shared" si="37"/>
        <v>0</v>
      </c>
      <c r="AC137">
        <f t="shared" si="38"/>
        <v>0</v>
      </c>
      <c r="AD137" s="140">
        <f t="shared" si="39"/>
        <v>0</v>
      </c>
      <c r="AE137">
        <f t="shared" si="40"/>
        <v>0</v>
      </c>
    </row>
    <row r="138" spans="28:31" x14ac:dyDescent="0.25">
      <c r="AB138" s="137">
        <f t="shared" si="37"/>
        <v>0</v>
      </c>
      <c r="AC138">
        <f t="shared" si="38"/>
        <v>0</v>
      </c>
      <c r="AD138" s="140">
        <f t="shared" si="39"/>
        <v>0</v>
      </c>
      <c r="AE138">
        <f t="shared" si="40"/>
        <v>0</v>
      </c>
    </row>
    <row r="139" spans="28:31" x14ac:dyDescent="0.25">
      <c r="AB139" s="137">
        <f t="shared" si="37"/>
        <v>0</v>
      </c>
      <c r="AC139">
        <f t="shared" si="38"/>
        <v>0</v>
      </c>
      <c r="AD139" s="140">
        <f t="shared" si="39"/>
        <v>0</v>
      </c>
      <c r="AE139">
        <f t="shared" si="40"/>
        <v>0</v>
      </c>
    </row>
    <row r="140" spans="28:31" x14ac:dyDescent="0.25">
      <c r="AB140" s="137">
        <f t="shared" si="37"/>
        <v>0</v>
      </c>
      <c r="AC140">
        <f t="shared" si="38"/>
        <v>0</v>
      </c>
      <c r="AD140" s="140">
        <f t="shared" si="39"/>
        <v>0</v>
      </c>
      <c r="AE140">
        <f t="shared" si="40"/>
        <v>0</v>
      </c>
    </row>
    <row r="141" spans="28:31" x14ac:dyDescent="0.25">
      <c r="AB141" s="137">
        <f t="shared" si="37"/>
        <v>0</v>
      </c>
      <c r="AC141">
        <f t="shared" si="38"/>
        <v>0</v>
      </c>
      <c r="AD141" s="140">
        <f t="shared" si="39"/>
        <v>0</v>
      </c>
      <c r="AE141">
        <f t="shared" si="40"/>
        <v>0</v>
      </c>
    </row>
    <row r="142" spans="28:31" x14ac:dyDescent="0.25">
      <c r="AB142" s="137">
        <f t="shared" si="37"/>
        <v>0</v>
      </c>
      <c r="AC142">
        <f t="shared" si="38"/>
        <v>0</v>
      </c>
      <c r="AD142" s="140">
        <f t="shared" si="39"/>
        <v>0</v>
      </c>
      <c r="AE142">
        <f t="shared" si="40"/>
        <v>0</v>
      </c>
    </row>
    <row r="143" spans="28:31" x14ac:dyDescent="0.25">
      <c r="AB143" s="137">
        <f t="shared" si="37"/>
        <v>0</v>
      </c>
      <c r="AC143">
        <f t="shared" si="38"/>
        <v>0</v>
      </c>
      <c r="AD143" s="140">
        <f t="shared" si="39"/>
        <v>0</v>
      </c>
      <c r="AE143">
        <f t="shared" si="40"/>
        <v>0</v>
      </c>
    </row>
    <row r="144" spans="28:31" x14ac:dyDescent="0.25">
      <c r="AB144" s="137">
        <f t="shared" si="37"/>
        <v>0</v>
      </c>
      <c r="AC144">
        <f t="shared" si="38"/>
        <v>0</v>
      </c>
      <c r="AD144" s="140">
        <f t="shared" si="39"/>
        <v>0</v>
      </c>
      <c r="AE144">
        <f t="shared" si="40"/>
        <v>0</v>
      </c>
    </row>
    <row r="145" spans="28:31" x14ac:dyDescent="0.25">
      <c r="AB145" s="137">
        <f t="shared" si="37"/>
        <v>0</v>
      </c>
      <c r="AC145">
        <f t="shared" si="38"/>
        <v>0</v>
      </c>
      <c r="AD145" s="140">
        <f t="shared" si="39"/>
        <v>0</v>
      </c>
      <c r="AE145">
        <f t="shared" si="40"/>
        <v>0</v>
      </c>
    </row>
    <row r="146" spans="28:31" x14ac:dyDescent="0.25">
      <c r="AB146" s="137">
        <f t="shared" ref="AB146:AB163" si="41">Y2</f>
        <v>0</v>
      </c>
      <c r="AC146">
        <f t="shared" si="38"/>
        <v>0</v>
      </c>
      <c r="AD146" s="140">
        <f t="shared" si="39"/>
        <v>0</v>
      </c>
      <c r="AE146">
        <f t="shared" si="40"/>
        <v>0</v>
      </c>
    </row>
    <row r="147" spans="28:31" x14ac:dyDescent="0.25">
      <c r="AB147" s="137">
        <f t="shared" si="41"/>
        <v>0</v>
      </c>
      <c r="AC147">
        <f t="shared" si="38"/>
        <v>0</v>
      </c>
      <c r="AD147" s="140">
        <f t="shared" si="39"/>
        <v>0</v>
      </c>
      <c r="AE147">
        <f t="shared" si="40"/>
        <v>0</v>
      </c>
    </row>
    <row r="148" spans="28:31" x14ac:dyDescent="0.25">
      <c r="AB148" s="137">
        <f t="shared" si="41"/>
        <v>0</v>
      </c>
      <c r="AC148">
        <f t="shared" si="38"/>
        <v>0</v>
      </c>
      <c r="AD148" s="140">
        <f t="shared" si="39"/>
        <v>0</v>
      </c>
      <c r="AE148">
        <f t="shared" si="40"/>
        <v>0</v>
      </c>
    </row>
    <row r="149" spans="28:31" x14ac:dyDescent="0.25">
      <c r="AB149" s="137">
        <f t="shared" si="41"/>
        <v>0</v>
      </c>
      <c r="AC149">
        <f t="shared" si="38"/>
        <v>0</v>
      </c>
      <c r="AD149" s="140">
        <f t="shared" ref="AD149:AD166" si="42">Y23</f>
        <v>0</v>
      </c>
      <c r="AE149">
        <f t="shared" si="40"/>
        <v>0</v>
      </c>
    </row>
    <row r="150" spans="28:31" x14ac:dyDescent="0.25">
      <c r="AB150" s="137">
        <f t="shared" si="41"/>
        <v>0</v>
      </c>
      <c r="AC150">
        <f t="shared" si="38"/>
        <v>0</v>
      </c>
      <c r="AD150" s="140">
        <f t="shared" si="42"/>
        <v>0</v>
      </c>
      <c r="AE150">
        <f t="shared" si="40"/>
        <v>0</v>
      </c>
    </row>
    <row r="151" spans="28:31" x14ac:dyDescent="0.25">
      <c r="AB151" s="137">
        <f t="shared" si="41"/>
        <v>0</v>
      </c>
      <c r="AC151">
        <f t="shared" si="38"/>
        <v>0</v>
      </c>
      <c r="AD151" s="140">
        <f t="shared" si="42"/>
        <v>0</v>
      </c>
      <c r="AE151">
        <f t="shared" si="40"/>
        <v>0</v>
      </c>
    </row>
    <row r="152" spans="28:31" x14ac:dyDescent="0.25">
      <c r="AB152" s="137">
        <f t="shared" si="41"/>
        <v>0</v>
      </c>
      <c r="AC152">
        <f t="shared" si="38"/>
        <v>0</v>
      </c>
      <c r="AD152" s="140">
        <f t="shared" si="42"/>
        <v>0</v>
      </c>
      <c r="AE152">
        <f t="shared" si="40"/>
        <v>0</v>
      </c>
    </row>
    <row r="153" spans="28:31" x14ac:dyDescent="0.25">
      <c r="AB153" s="137">
        <f t="shared" si="41"/>
        <v>0</v>
      </c>
      <c r="AC153">
        <f t="shared" si="38"/>
        <v>0</v>
      </c>
      <c r="AD153" s="140">
        <f t="shared" si="42"/>
        <v>0</v>
      </c>
      <c r="AE153">
        <f t="shared" si="40"/>
        <v>0</v>
      </c>
    </row>
    <row r="154" spans="28:31" x14ac:dyDescent="0.25">
      <c r="AB154" s="137">
        <f t="shared" si="41"/>
        <v>0</v>
      </c>
      <c r="AC154">
        <f t="shared" si="38"/>
        <v>0</v>
      </c>
      <c r="AD154" s="140">
        <f t="shared" si="42"/>
        <v>0</v>
      </c>
      <c r="AE154">
        <f t="shared" si="40"/>
        <v>0</v>
      </c>
    </row>
    <row r="155" spans="28:31" x14ac:dyDescent="0.25">
      <c r="AB155" s="137">
        <f t="shared" si="41"/>
        <v>0</v>
      </c>
      <c r="AC155">
        <f t="shared" si="38"/>
        <v>0</v>
      </c>
      <c r="AD155" s="140">
        <f t="shared" si="42"/>
        <v>0</v>
      </c>
      <c r="AE155">
        <f t="shared" si="40"/>
        <v>0</v>
      </c>
    </row>
    <row r="156" spans="28:31" x14ac:dyDescent="0.25">
      <c r="AB156" s="137">
        <f t="shared" si="41"/>
        <v>0</v>
      </c>
      <c r="AC156">
        <f t="shared" si="38"/>
        <v>0</v>
      </c>
      <c r="AD156" s="140">
        <f t="shared" si="42"/>
        <v>0</v>
      </c>
      <c r="AE156">
        <f t="shared" si="40"/>
        <v>0</v>
      </c>
    </row>
    <row r="157" spans="28:31" x14ac:dyDescent="0.25">
      <c r="AB157" s="137">
        <f t="shared" si="41"/>
        <v>0</v>
      </c>
      <c r="AC157">
        <f t="shared" si="38"/>
        <v>0</v>
      </c>
      <c r="AD157" s="140">
        <f t="shared" si="42"/>
        <v>0</v>
      </c>
      <c r="AE157">
        <f t="shared" si="40"/>
        <v>0</v>
      </c>
    </row>
    <row r="158" spans="28:31" x14ac:dyDescent="0.25">
      <c r="AB158" s="137">
        <f t="shared" si="41"/>
        <v>0</v>
      </c>
      <c r="AC158">
        <f t="shared" si="38"/>
        <v>0</v>
      </c>
      <c r="AD158" s="140">
        <f t="shared" si="42"/>
        <v>0</v>
      </c>
      <c r="AE158">
        <f t="shared" si="40"/>
        <v>0</v>
      </c>
    </row>
    <row r="159" spans="28:31" x14ac:dyDescent="0.25">
      <c r="AB159" s="137">
        <f t="shared" si="41"/>
        <v>0</v>
      </c>
      <c r="AC159">
        <f t="shared" si="38"/>
        <v>0</v>
      </c>
      <c r="AD159" s="140">
        <f t="shared" si="42"/>
        <v>0</v>
      </c>
      <c r="AE159">
        <f t="shared" si="40"/>
        <v>0</v>
      </c>
    </row>
    <row r="160" spans="28:31" x14ac:dyDescent="0.25">
      <c r="AB160" s="137">
        <f t="shared" si="41"/>
        <v>0</v>
      </c>
      <c r="AC160">
        <f t="shared" si="38"/>
        <v>0</v>
      </c>
      <c r="AD160" s="140">
        <f t="shared" si="42"/>
        <v>0</v>
      </c>
      <c r="AE160">
        <f t="shared" si="40"/>
        <v>0</v>
      </c>
    </row>
    <row r="161" spans="28:31" x14ac:dyDescent="0.25">
      <c r="AB161" s="137">
        <f t="shared" si="41"/>
        <v>0</v>
      </c>
      <c r="AC161">
        <f t="shared" si="38"/>
        <v>0</v>
      </c>
      <c r="AD161" s="140">
        <f t="shared" si="42"/>
        <v>0</v>
      </c>
      <c r="AE161">
        <f t="shared" si="40"/>
        <v>0</v>
      </c>
    </row>
    <row r="162" spans="28:31" x14ac:dyDescent="0.25">
      <c r="AB162" s="137">
        <f t="shared" si="41"/>
        <v>0</v>
      </c>
      <c r="AC162">
        <f t="shared" si="38"/>
        <v>0</v>
      </c>
      <c r="AD162" s="140">
        <f t="shared" si="42"/>
        <v>0</v>
      </c>
      <c r="AE162">
        <f t="shared" si="40"/>
        <v>0</v>
      </c>
    </row>
    <row r="163" spans="28:31" x14ac:dyDescent="0.25">
      <c r="AB163" s="137">
        <f t="shared" si="41"/>
        <v>0</v>
      </c>
      <c r="AC163">
        <f t="shared" si="38"/>
        <v>0</v>
      </c>
      <c r="AD163" s="140">
        <f t="shared" si="42"/>
        <v>0</v>
      </c>
      <c r="AE163">
        <f t="shared" si="40"/>
        <v>0</v>
      </c>
    </row>
    <row r="164" spans="28:31" x14ac:dyDescent="0.25">
      <c r="AD164" s="140">
        <f t="shared" si="42"/>
        <v>0</v>
      </c>
      <c r="AE164">
        <f t="shared" si="40"/>
        <v>0</v>
      </c>
    </row>
    <row r="165" spans="28:31" x14ac:dyDescent="0.25">
      <c r="AD165" s="140">
        <f t="shared" si="42"/>
        <v>0</v>
      </c>
      <c r="AE165">
        <f t="shared" si="40"/>
        <v>0</v>
      </c>
    </row>
    <row r="166" spans="28:31" x14ac:dyDescent="0.25">
      <c r="AD166" s="140">
        <f t="shared" si="42"/>
        <v>0</v>
      </c>
      <c r="AE166">
        <f t="shared" si="40"/>
        <v>0</v>
      </c>
    </row>
  </sheetData>
  <mergeCells count="19">
    <mergeCell ref="Q1:R1"/>
    <mergeCell ref="D1:E1"/>
    <mergeCell ref="I1:J1"/>
    <mergeCell ref="K1:L1"/>
    <mergeCell ref="M1:N1"/>
    <mergeCell ref="O1:P1"/>
    <mergeCell ref="I22:J22"/>
    <mergeCell ref="K22:L22"/>
    <mergeCell ref="M22:N22"/>
    <mergeCell ref="O22:P22"/>
    <mergeCell ref="Q22:R22"/>
    <mergeCell ref="U22:V22"/>
    <mergeCell ref="W22:X22"/>
    <mergeCell ref="Y22:Z22"/>
    <mergeCell ref="S1:T1"/>
    <mergeCell ref="U1:V1"/>
    <mergeCell ref="W1:X1"/>
    <mergeCell ref="Y1:Z1"/>
    <mergeCell ref="S22:T22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569E64-CA8A-4C65-8383-A02CD09B06F1}">
  <sheetPr codeName="Arkusz30"/>
  <dimension ref="A1:AJ166"/>
  <sheetViews>
    <sheetView topLeftCell="I1" workbookViewId="0">
      <selection activeCell="Z2" sqref="Z2:Z15"/>
    </sheetView>
  </sheetViews>
  <sheetFormatPr defaultRowHeight="15" x14ac:dyDescent="0.25"/>
  <cols>
    <col min="4" max="4" width="15.85546875" customWidth="1"/>
    <col min="5" max="5" width="11.7109375" customWidth="1"/>
    <col min="6" max="6" width="19.42578125" customWidth="1"/>
    <col min="7" max="7" width="10.140625" bestFit="1" customWidth="1"/>
    <col min="8" max="8" width="4.42578125" customWidth="1"/>
    <col min="9" max="10" width="11.28515625" customWidth="1"/>
    <col min="28" max="29" width="18.42578125" bestFit="1" customWidth="1"/>
    <col min="30" max="31" width="22.5703125" bestFit="1" customWidth="1"/>
  </cols>
  <sheetData>
    <row r="1" spans="1:36" x14ac:dyDescent="0.25">
      <c r="A1" s="129">
        <v>20</v>
      </c>
      <c r="D1" s="227" t="s">
        <v>1386</v>
      </c>
      <c r="E1" s="227"/>
      <c r="F1" s="120"/>
      <c r="G1" s="133" t="s">
        <v>769</v>
      </c>
      <c r="I1" s="226" t="s">
        <v>1377</v>
      </c>
      <c r="J1" s="226"/>
      <c r="K1" s="226" t="s">
        <v>1378</v>
      </c>
      <c r="L1" s="226"/>
      <c r="M1" s="226" t="s">
        <v>1379</v>
      </c>
      <c r="N1" s="226"/>
      <c r="O1" s="226" t="s">
        <v>1380</v>
      </c>
      <c r="P1" s="226"/>
      <c r="Q1" s="226" t="s">
        <v>1381</v>
      </c>
      <c r="R1" s="226"/>
      <c r="S1" s="226" t="s">
        <v>1382</v>
      </c>
      <c r="T1" s="226"/>
      <c r="U1" s="226" t="s">
        <v>1383</v>
      </c>
      <c r="V1" s="226"/>
      <c r="W1" s="226" t="s">
        <v>1384</v>
      </c>
      <c r="X1" s="226"/>
      <c r="Y1" s="226" t="s">
        <v>1385</v>
      </c>
      <c r="Z1" s="226"/>
      <c r="AB1" s="139" t="s">
        <v>1434</v>
      </c>
      <c r="AC1" t="s">
        <v>1435</v>
      </c>
      <c r="AD1" s="139" t="s">
        <v>1436</v>
      </c>
      <c r="AE1" t="s">
        <v>1435</v>
      </c>
      <c r="AG1" t="s">
        <v>1435</v>
      </c>
      <c r="AJ1" t="s">
        <v>1435</v>
      </c>
    </row>
    <row r="2" spans="1:36" x14ac:dyDescent="0.25">
      <c r="A2" s="129">
        <v>18</v>
      </c>
      <c r="D2" s="124"/>
      <c r="E2" s="124"/>
      <c r="F2" t="str">
        <f>_xlfn.TEXTJOIN(" ",1,D2,E2)</f>
        <v/>
      </c>
      <c r="I2" s="138" t="s">
        <v>1847</v>
      </c>
      <c r="J2" s="132">
        <f>IF(COUNTA(I$2:I$19)&gt;8,$A1,$A1/2)</f>
        <v>10</v>
      </c>
      <c r="K2" s="121" t="s">
        <v>1508</v>
      </c>
      <c r="L2" s="121">
        <f t="shared" ref="L2:L19" si="0">IF(COUNTA(K$2:K$19)&gt;8,$A1,$A1/2)</f>
        <v>10</v>
      </c>
      <c r="M2" s="122" t="s">
        <v>1508</v>
      </c>
      <c r="N2" s="122">
        <f t="shared" ref="N2:N5" si="1">IF(COUNTA(M$2:M$19)&gt;8,$A1,$A1/2)</f>
        <v>10</v>
      </c>
      <c r="O2" s="123" t="s">
        <v>1508</v>
      </c>
      <c r="P2" s="123">
        <f t="shared" ref="P2:P19" si="2">IF(COUNTA(O$2:O$19)&gt;8,$A1,$A1/2)</f>
        <v>10</v>
      </c>
      <c r="Q2" s="124" t="s">
        <v>1508</v>
      </c>
      <c r="R2" s="124">
        <f t="shared" ref="R2:R19" si="3">IF(COUNTA(Q$2:Q$19)&gt;8,$A1,$A1/2)</f>
        <v>10</v>
      </c>
      <c r="S2" s="125"/>
      <c r="T2" s="125">
        <f t="shared" ref="T2:T19" si="4">IF(COUNTA(S$2:S$19)&gt;8,$A1,$A1/2)</f>
        <v>10</v>
      </c>
      <c r="U2" s="126"/>
      <c r="V2" s="126">
        <f t="shared" ref="V2:V19" si="5">IF(COUNTA(U$2:U$19)&gt;8,$A1,$A1/2)</f>
        <v>10</v>
      </c>
      <c r="W2" s="127"/>
      <c r="X2" s="127">
        <f t="shared" ref="X2:X19" si="6">IF(COUNTA(W$2:W$19)&gt;8,$A1,$A1/2)</f>
        <v>10</v>
      </c>
      <c r="Y2" s="128"/>
      <c r="Z2" s="128">
        <f t="shared" ref="Z2:Z19" si="7">IF(COUNTA(Y$2:Y$19)&gt;8,$A1,$A1/2)</f>
        <v>10</v>
      </c>
      <c r="AB2" s="137" t="str">
        <f>I2</f>
        <v>CHMURA Stanisław</v>
      </c>
      <c r="AC2" t="str">
        <f>AB2</f>
        <v>CHMURA Stanisław</v>
      </c>
      <c r="AG2" t="s">
        <v>1417</v>
      </c>
    </row>
    <row r="3" spans="1:36" x14ac:dyDescent="0.25">
      <c r="A3" s="129">
        <v>16</v>
      </c>
      <c r="D3" s="124"/>
      <c r="E3" s="124"/>
      <c r="F3" t="str">
        <f t="shared" ref="F3:F19" si="8">_xlfn.TEXTJOIN(" ",1,D3,E3)</f>
        <v/>
      </c>
      <c r="I3" s="138" t="s">
        <v>1846</v>
      </c>
      <c r="J3" s="132">
        <f t="shared" ref="J3:J19" si="9">IF(COUNTA(I$2:I$19)&gt;8,$A2,$A2/2)</f>
        <v>9</v>
      </c>
      <c r="K3" s="121" t="s">
        <v>1847</v>
      </c>
      <c r="L3" s="121">
        <f t="shared" si="0"/>
        <v>9</v>
      </c>
      <c r="M3" s="122" t="s">
        <v>1847</v>
      </c>
      <c r="N3" s="122">
        <f t="shared" si="1"/>
        <v>9</v>
      </c>
      <c r="O3" s="123" t="s">
        <v>1496</v>
      </c>
      <c r="P3" s="123">
        <f t="shared" si="2"/>
        <v>9</v>
      </c>
      <c r="Q3" s="124" t="s">
        <v>1847</v>
      </c>
      <c r="R3" s="124">
        <f t="shared" si="3"/>
        <v>9</v>
      </c>
      <c r="S3" s="125"/>
      <c r="T3" s="125">
        <f t="shared" si="4"/>
        <v>9</v>
      </c>
      <c r="U3" s="126"/>
      <c r="V3" s="126">
        <f t="shared" si="5"/>
        <v>9</v>
      </c>
      <c r="W3" s="127"/>
      <c r="X3" s="127">
        <f t="shared" si="6"/>
        <v>9</v>
      </c>
      <c r="Y3" s="128"/>
      <c r="Z3" s="128">
        <f t="shared" si="7"/>
        <v>9</v>
      </c>
      <c r="AB3" s="137" t="str">
        <f t="shared" ref="AB3:AB19" si="10">I3</f>
        <v>HORODEŃSKI Adam</v>
      </c>
      <c r="AC3" t="str">
        <f t="shared" ref="AC3:AC66" si="11">AB3</f>
        <v>HORODEŃSKI Adam</v>
      </c>
      <c r="AG3" t="s">
        <v>1399</v>
      </c>
      <c r="AJ3" t="s">
        <v>5</v>
      </c>
    </row>
    <row r="4" spans="1:36" x14ac:dyDescent="0.25">
      <c r="A4" s="129">
        <v>15</v>
      </c>
      <c r="D4" s="124"/>
      <c r="E4" s="124"/>
      <c r="F4" t="str">
        <f t="shared" si="8"/>
        <v/>
      </c>
      <c r="I4" s="138" t="s">
        <v>1849</v>
      </c>
      <c r="J4" s="132">
        <f t="shared" si="9"/>
        <v>8</v>
      </c>
      <c r="K4" s="121" t="s">
        <v>1846</v>
      </c>
      <c r="L4" s="121">
        <f t="shared" si="0"/>
        <v>8</v>
      </c>
      <c r="M4" s="122" t="s">
        <v>1857</v>
      </c>
      <c r="N4" s="122">
        <f t="shared" si="1"/>
        <v>8</v>
      </c>
      <c r="O4" s="123" t="s">
        <v>1843</v>
      </c>
      <c r="P4" s="123">
        <f t="shared" si="2"/>
        <v>8</v>
      </c>
      <c r="Q4" s="124" t="s">
        <v>1846</v>
      </c>
      <c r="R4" s="124">
        <f t="shared" si="3"/>
        <v>8</v>
      </c>
      <c r="S4" s="125"/>
      <c r="T4" s="125">
        <f t="shared" si="4"/>
        <v>8</v>
      </c>
      <c r="U4" s="126"/>
      <c r="V4" s="126">
        <f t="shared" si="5"/>
        <v>8</v>
      </c>
      <c r="W4" s="127"/>
      <c r="X4" s="127">
        <f t="shared" si="6"/>
        <v>8</v>
      </c>
      <c r="Y4" s="128"/>
      <c r="Z4" s="128">
        <f t="shared" si="7"/>
        <v>8</v>
      </c>
      <c r="AB4" s="137" t="str">
        <f t="shared" si="10"/>
        <v>STUDNIAREK Szymon</v>
      </c>
      <c r="AC4" t="str">
        <f t="shared" si="11"/>
        <v>STUDNIAREK Szymon</v>
      </c>
      <c r="AG4" t="s">
        <v>1396</v>
      </c>
      <c r="AJ4" t="s">
        <v>548</v>
      </c>
    </row>
    <row r="5" spans="1:36" x14ac:dyDescent="0.25">
      <c r="A5" s="129">
        <v>14</v>
      </c>
      <c r="D5" s="124"/>
      <c r="E5" s="124"/>
      <c r="F5" t="str">
        <f t="shared" si="8"/>
        <v/>
      </c>
      <c r="I5" s="138"/>
      <c r="J5" s="132">
        <f t="shared" si="9"/>
        <v>7.5</v>
      </c>
      <c r="K5" s="121" t="s">
        <v>1848</v>
      </c>
      <c r="L5" s="121">
        <f t="shared" si="0"/>
        <v>7.5</v>
      </c>
      <c r="M5" s="122" t="s">
        <v>1848</v>
      </c>
      <c r="N5" s="122">
        <f t="shared" si="1"/>
        <v>7.5</v>
      </c>
      <c r="O5" s="123" t="s">
        <v>1847</v>
      </c>
      <c r="P5" s="123">
        <f t="shared" si="2"/>
        <v>7.5</v>
      </c>
      <c r="Q5" s="124" t="s">
        <v>1849</v>
      </c>
      <c r="R5" s="124">
        <f t="shared" si="3"/>
        <v>7.5</v>
      </c>
      <c r="S5" s="125"/>
      <c r="T5" s="125">
        <f t="shared" si="4"/>
        <v>7.5</v>
      </c>
      <c r="U5" s="126"/>
      <c r="V5" s="126">
        <f t="shared" si="5"/>
        <v>7.5</v>
      </c>
      <c r="W5" s="127"/>
      <c r="X5" s="127">
        <f t="shared" si="6"/>
        <v>7.5</v>
      </c>
      <c r="Y5" s="128"/>
      <c r="Z5" s="128">
        <f t="shared" si="7"/>
        <v>7.5</v>
      </c>
      <c r="AB5" s="137">
        <f t="shared" si="10"/>
        <v>0</v>
      </c>
      <c r="AC5">
        <f t="shared" si="11"/>
        <v>0</v>
      </c>
      <c r="AD5" s="140" t="str">
        <f>I23</f>
        <v>PODSKARBI Alicja</v>
      </c>
      <c r="AE5" t="str">
        <f>AD5</f>
        <v>PODSKARBI Alicja</v>
      </c>
      <c r="AG5" t="s">
        <v>1402</v>
      </c>
      <c r="AJ5" t="s">
        <v>402</v>
      </c>
    </row>
    <row r="6" spans="1:36" x14ac:dyDescent="0.25">
      <c r="A6" s="129">
        <v>13</v>
      </c>
      <c r="D6" s="124"/>
      <c r="E6" s="124"/>
      <c r="F6" t="str">
        <f t="shared" si="8"/>
        <v/>
      </c>
      <c r="I6" s="138"/>
      <c r="J6" s="132">
        <f t="shared" si="9"/>
        <v>7</v>
      </c>
      <c r="K6" s="121"/>
      <c r="L6" s="121">
        <f t="shared" si="0"/>
        <v>7</v>
      </c>
      <c r="M6" s="122"/>
      <c r="N6" s="122">
        <f t="shared" ref="N6:N19" si="12">IF(COUNTA(M$2:M$19)&gt;8,$A5,$A5/2)</f>
        <v>7</v>
      </c>
      <c r="O6" s="123" t="s">
        <v>1500</v>
      </c>
      <c r="P6" s="123">
        <f t="shared" si="2"/>
        <v>7</v>
      </c>
      <c r="Q6" s="124" t="s">
        <v>1858</v>
      </c>
      <c r="R6" s="124">
        <f t="shared" si="3"/>
        <v>7</v>
      </c>
      <c r="S6" s="125"/>
      <c r="T6" s="125">
        <f t="shared" si="4"/>
        <v>7</v>
      </c>
      <c r="U6" s="126"/>
      <c r="V6" s="126">
        <f t="shared" si="5"/>
        <v>7</v>
      </c>
      <c r="W6" s="127"/>
      <c r="X6" s="127">
        <f t="shared" si="6"/>
        <v>7</v>
      </c>
      <c r="Y6" s="128"/>
      <c r="Z6" s="128">
        <f t="shared" si="7"/>
        <v>7</v>
      </c>
      <c r="AB6" s="137">
        <f t="shared" si="10"/>
        <v>0</v>
      </c>
      <c r="AC6">
        <f t="shared" si="11"/>
        <v>0</v>
      </c>
      <c r="AD6" s="140" t="str">
        <f t="shared" ref="AD6:AD22" si="13">I24</f>
        <v>PERZYŃSKA Anna</v>
      </c>
      <c r="AE6" t="str">
        <f t="shared" ref="AE6:AE69" si="14">AD6</f>
        <v>PERZYŃSKA Anna</v>
      </c>
      <c r="AG6" t="s">
        <v>1395</v>
      </c>
      <c r="AJ6" t="s">
        <v>1018</v>
      </c>
    </row>
    <row r="7" spans="1:36" x14ac:dyDescent="0.25">
      <c r="A7" s="129">
        <v>12</v>
      </c>
      <c r="D7" s="124"/>
      <c r="E7" s="124"/>
      <c r="F7" t="str">
        <f t="shared" si="8"/>
        <v/>
      </c>
      <c r="I7" s="138"/>
      <c r="J7" s="132">
        <f t="shared" si="9"/>
        <v>6.5</v>
      </c>
      <c r="K7" s="121"/>
      <c r="L7" s="121">
        <f t="shared" si="0"/>
        <v>6.5</v>
      </c>
      <c r="M7" s="122"/>
      <c r="N7" s="122">
        <f t="shared" si="12"/>
        <v>6.5</v>
      </c>
      <c r="O7" s="123" t="s">
        <v>1845</v>
      </c>
      <c r="P7" s="123">
        <f t="shared" si="2"/>
        <v>6.5</v>
      </c>
      <c r="Q7" s="124" t="s">
        <v>1871</v>
      </c>
      <c r="R7" s="124">
        <f t="shared" si="3"/>
        <v>6.5</v>
      </c>
      <c r="S7" s="125"/>
      <c r="T7" s="125">
        <f t="shared" si="4"/>
        <v>6.5</v>
      </c>
      <c r="U7" s="126"/>
      <c r="V7" s="126">
        <f t="shared" si="5"/>
        <v>6.5</v>
      </c>
      <c r="W7" s="127"/>
      <c r="X7" s="127">
        <f t="shared" si="6"/>
        <v>6.5</v>
      </c>
      <c r="Y7" s="128"/>
      <c r="Z7" s="128">
        <f t="shared" si="7"/>
        <v>6.5</v>
      </c>
      <c r="AB7" s="137">
        <f t="shared" si="10"/>
        <v>0</v>
      </c>
      <c r="AC7">
        <f t="shared" si="11"/>
        <v>0</v>
      </c>
      <c r="AD7" s="140" t="str">
        <f t="shared" si="13"/>
        <v>IWANEK Alicja</v>
      </c>
      <c r="AE7" t="str">
        <f t="shared" si="14"/>
        <v>IWANEK Alicja</v>
      </c>
      <c r="AG7" t="s">
        <v>1398</v>
      </c>
      <c r="AJ7" t="s">
        <v>20</v>
      </c>
    </row>
    <row r="8" spans="1:36" x14ac:dyDescent="0.25">
      <c r="A8" s="129">
        <v>11</v>
      </c>
      <c r="D8" s="124"/>
      <c r="E8" s="124"/>
      <c r="F8" t="str">
        <f t="shared" si="8"/>
        <v/>
      </c>
      <c r="I8" s="138"/>
      <c r="J8" s="132">
        <f t="shared" si="9"/>
        <v>6</v>
      </c>
      <c r="K8" s="121"/>
      <c r="L8" s="121">
        <f t="shared" si="0"/>
        <v>6</v>
      </c>
      <c r="M8" s="122"/>
      <c r="N8" s="122">
        <f t="shared" si="12"/>
        <v>6</v>
      </c>
      <c r="O8" s="123"/>
      <c r="P8" s="123">
        <f t="shared" si="2"/>
        <v>6</v>
      </c>
      <c r="Q8" s="124" t="s">
        <v>1876</v>
      </c>
      <c r="R8" s="124">
        <f t="shared" si="3"/>
        <v>6</v>
      </c>
      <c r="S8" s="125"/>
      <c r="T8" s="125">
        <f t="shared" si="4"/>
        <v>6</v>
      </c>
      <c r="U8" s="126"/>
      <c r="V8" s="126">
        <f t="shared" si="5"/>
        <v>6</v>
      </c>
      <c r="W8" s="127"/>
      <c r="X8" s="127">
        <f t="shared" si="6"/>
        <v>6</v>
      </c>
      <c r="Y8" s="128"/>
      <c r="Z8" s="128">
        <f t="shared" si="7"/>
        <v>6</v>
      </c>
      <c r="AB8" s="137">
        <f t="shared" si="10"/>
        <v>0</v>
      </c>
      <c r="AC8">
        <f t="shared" si="11"/>
        <v>0</v>
      </c>
      <c r="AD8" s="140" t="str">
        <f t="shared" si="13"/>
        <v>JASIŃSKA Lena</v>
      </c>
      <c r="AE8" t="str">
        <f t="shared" si="14"/>
        <v>JASIŃSKA Lena</v>
      </c>
      <c r="AG8" t="s">
        <v>1401</v>
      </c>
      <c r="AJ8" t="s">
        <v>1066</v>
      </c>
    </row>
    <row r="9" spans="1:36" x14ac:dyDescent="0.25">
      <c r="A9" s="129">
        <v>10</v>
      </c>
      <c r="D9" s="124"/>
      <c r="E9" s="124"/>
      <c r="F9" t="str">
        <f t="shared" si="8"/>
        <v/>
      </c>
      <c r="I9" s="138"/>
      <c r="J9" s="132">
        <f t="shared" si="9"/>
        <v>5.5</v>
      </c>
      <c r="K9" s="121"/>
      <c r="L9" s="121">
        <f t="shared" si="0"/>
        <v>5.5</v>
      </c>
      <c r="M9" s="122"/>
      <c r="N9" s="122">
        <f t="shared" si="12"/>
        <v>5.5</v>
      </c>
      <c r="O9" s="123"/>
      <c r="P9" s="123">
        <f t="shared" si="2"/>
        <v>5.5</v>
      </c>
      <c r="Q9" s="124" t="s">
        <v>1875</v>
      </c>
      <c r="R9" s="124">
        <f t="shared" si="3"/>
        <v>5.5</v>
      </c>
      <c r="S9" s="125"/>
      <c r="T9" s="125">
        <f t="shared" si="4"/>
        <v>5.5</v>
      </c>
      <c r="U9" s="126"/>
      <c r="V9" s="126">
        <f t="shared" si="5"/>
        <v>5.5</v>
      </c>
      <c r="W9" s="127"/>
      <c r="X9" s="127">
        <f t="shared" si="6"/>
        <v>5.5</v>
      </c>
      <c r="Y9" s="128"/>
      <c r="Z9" s="128">
        <f t="shared" si="7"/>
        <v>5.5</v>
      </c>
      <c r="AB9" s="137">
        <f t="shared" si="10"/>
        <v>0</v>
      </c>
      <c r="AC9">
        <f t="shared" si="11"/>
        <v>0</v>
      </c>
      <c r="AD9" s="140" t="str">
        <f t="shared" si="13"/>
        <v>DYLĄG Kornelia</v>
      </c>
      <c r="AE9" t="str">
        <f t="shared" si="14"/>
        <v>DYLĄG Kornelia</v>
      </c>
      <c r="AG9" t="s">
        <v>1420</v>
      </c>
      <c r="AJ9" t="s">
        <v>732</v>
      </c>
    </row>
    <row r="10" spans="1:36" x14ac:dyDescent="0.25">
      <c r="A10" s="129">
        <v>9</v>
      </c>
      <c r="D10" s="124"/>
      <c r="E10" s="124"/>
      <c r="F10" t="str">
        <f t="shared" si="8"/>
        <v/>
      </c>
      <c r="I10" s="138"/>
      <c r="J10" s="132">
        <f t="shared" si="9"/>
        <v>5</v>
      </c>
      <c r="K10" s="121"/>
      <c r="L10" s="121">
        <f t="shared" si="0"/>
        <v>5</v>
      </c>
      <c r="M10" s="122"/>
      <c r="N10" s="122">
        <f t="shared" si="12"/>
        <v>5</v>
      </c>
      <c r="O10" s="123"/>
      <c r="P10" s="123">
        <f t="shared" si="2"/>
        <v>5</v>
      </c>
      <c r="Q10" s="124"/>
      <c r="R10" s="124">
        <f t="shared" si="3"/>
        <v>5</v>
      </c>
      <c r="S10" s="125"/>
      <c r="T10" s="125">
        <f t="shared" si="4"/>
        <v>5</v>
      </c>
      <c r="U10" s="126"/>
      <c r="V10" s="126">
        <f t="shared" si="5"/>
        <v>5</v>
      </c>
      <c r="W10" s="127"/>
      <c r="X10" s="127">
        <f t="shared" si="6"/>
        <v>5</v>
      </c>
      <c r="Y10" s="128"/>
      <c r="Z10" s="128">
        <f t="shared" si="7"/>
        <v>5</v>
      </c>
      <c r="AB10" s="137">
        <f t="shared" si="10"/>
        <v>0</v>
      </c>
      <c r="AC10">
        <f t="shared" si="11"/>
        <v>0</v>
      </c>
      <c r="AD10" s="140" t="str">
        <f t="shared" si="13"/>
        <v>SYCHOWICZ Urszula</v>
      </c>
      <c r="AE10" t="str">
        <f t="shared" si="14"/>
        <v>SYCHOWICZ Urszula</v>
      </c>
      <c r="AG10" t="s">
        <v>1419</v>
      </c>
      <c r="AJ10" t="s">
        <v>731</v>
      </c>
    </row>
    <row r="11" spans="1:36" x14ac:dyDescent="0.25">
      <c r="A11" s="129">
        <v>8</v>
      </c>
      <c r="D11" s="124"/>
      <c r="E11" s="124"/>
      <c r="F11" t="str">
        <f t="shared" si="8"/>
        <v/>
      </c>
      <c r="I11" s="138"/>
      <c r="J11" s="132">
        <f t="shared" si="9"/>
        <v>4.5</v>
      </c>
      <c r="K11" s="121"/>
      <c r="L11" s="121">
        <f t="shared" si="0"/>
        <v>4.5</v>
      </c>
      <c r="M11" s="122"/>
      <c r="N11" s="122">
        <f t="shared" si="12"/>
        <v>4.5</v>
      </c>
      <c r="O11" s="123"/>
      <c r="P11" s="123">
        <f t="shared" si="2"/>
        <v>4.5</v>
      </c>
      <c r="Q11" s="124"/>
      <c r="R11" s="124">
        <f t="shared" si="3"/>
        <v>4.5</v>
      </c>
      <c r="S11" s="125"/>
      <c r="T11" s="125">
        <f t="shared" si="4"/>
        <v>4.5</v>
      </c>
      <c r="U11" s="126"/>
      <c r="V11" s="126">
        <f t="shared" si="5"/>
        <v>4.5</v>
      </c>
      <c r="W11" s="127"/>
      <c r="X11" s="127">
        <f t="shared" si="6"/>
        <v>4.5</v>
      </c>
      <c r="Y11" s="128"/>
      <c r="Z11" s="128">
        <f t="shared" si="7"/>
        <v>4.5</v>
      </c>
      <c r="AB11" s="137">
        <f t="shared" si="10"/>
        <v>0</v>
      </c>
      <c r="AC11">
        <f t="shared" si="11"/>
        <v>0</v>
      </c>
      <c r="AD11" s="140" t="str">
        <f t="shared" si="13"/>
        <v>BANASIK Aleksandra</v>
      </c>
      <c r="AE11" t="str">
        <f t="shared" si="14"/>
        <v>BANASIK Aleksandra</v>
      </c>
      <c r="AG11" t="s">
        <v>1404</v>
      </c>
      <c r="AJ11" t="s">
        <v>407</v>
      </c>
    </row>
    <row r="12" spans="1:36" x14ac:dyDescent="0.25">
      <c r="A12" s="129">
        <v>7</v>
      </c>
      <c r="D12" s="124"/>
      <c r="E12" s="124"/>
      <c r="F12" t="str">
        <f t="shared" si="8"/>
        <v/>
      </c>
      <c r="I12" s="138"/>
      <c r="J12" s="132">
        <f t="shared" si="9"/>
        <v>4</v>
      </c>
      <c r="K12" s="121"/>
      <c r="L12" s="121">
        <f t="shared" si="0"/>
        <v>4</v>
      </c>
      <c r="M12" s="122"/>
      <c r="N12" s="122">
        <f t="shared" si="12"/>
        <v>4</v>
      </c>
      <c r="O12" s="123"/>
      <c r="P12" s="123">
        <f t="shared" si="2"/>
        <v>4</v>
      </c>
      <c r="Q12" s="124"/>
      <c r="R12" s="124">
        <f t="shared" si="3"/>
        <v>4</v>
      </c>
      <c r="S12" s="125"/>
      <c r="T12" s="125">
        <f t="shared" si="4"/>
        <v>4</v>
      </c>
      <c r="U12" s="126"/>
      <c r="V12" s="126">
        <f t="shared" si="5"/>
        <v>4</v>
      </c>
      <c r="W12" s="127"/>
      <c r="X12" s="127">
        <f t="shared" si="6"/>
        <v>4</v>
      </c>
      <c r="Y12" s="128"/>
      <c r="Z12" s="128">
        <f t="shared" si="7"/>
        <v>4</v>
      </c>
      <c r="AB12" s="137">
        <f t="shared" si="10"/>
        <v>0</v>
      </c>
      <c r="AC12">
        <f t="shared" si="11"/>
        <v>0</v>
      </c>
      <c r="AD12" s="140" t="str">
        <f t="shared" si="13"/>
        <v>WODZYŃSKA Maria</v>
      </c>
      <c r="AE12" t="str">
        <f t="shared" si="14"/>
        <v>WODZYŃSKA Maria</v>
      </c>
      <c r="AG12" t="s">
        <v>1406</v>
      </c>
      <c r="AJ12" t="s">
        <v>465</v>
      </c>
    </row>
    <row r="13" spans="1:36" x14ac:dyDescent="0.25">
      <c r="A13" s="129">
        <v>6</v>
      </c>
      <c r="D13" s="124"/>
      <c r="E13" s="124"/>
      <c r="F13" t="str">
        <f t="shared" si="8"/>
        <v/>
      </c>
      <c r="I13" s="138"/>
      <c r="J13" s="132">
        <f t="shared" si="9"/>
        <v>3.5</v>
      </c>
      <c r="K13" s="121"/>
      <c r="L13" s="121">
        <f t="shared" si="0"/>
        <v>3.5</v>
      </c>
      <c r="M13" s="122"/>
      <c r="N13" s="122">
        <f t="shared" si="12"/>
        <v>3.5</v>
      </c>
      <c r="O13" s="123"/>
      <c r="P13" s="123">
        <f t="shared" si="2"/>
        <v>3.5</v>
      </c>
      <c r="Q13" s="124"/>
      <c r="R13" s="124">
        <f t="shared" si="3"/>
        <v>3.5</v>
      </c>
      <c r="S13" s="125"/>
      <c r="T13" s="125">
        <f t="shared" si="4"/>
        <v>3.5</v>
      </c>
      <c r="U13" s="126"/>
      <c r="V13" s="126">
        <f t="shared" si="5"/>
        <v>3.5</v>
      </c>
      <c r="W13" s="127"/>
      <c r="X13" s="127">
        <f t="shared" si="6"/>
        <v>3.5</v>
      </c>
      <c r="Y13" s="128"/>
      <c r="Z13" s="128">
        <f t="shared" si="7"/>
        <v>3.5</v>
      </c>
      <c r="AB13" s="137">
        <f t="shared" si="10"/>
        <v>0</v>
      </c>
      <c r="AC13">
        <f t="shared" si="11"/>
        <v>0</v>
      </c>
      <c r="AD13" s="140" t="str">
        <f t="shared" si="13"/>
        <v>SKŁADOWSKA Julia</v>
      </c>
      <c r="AE13" t="str">
        <f t="shared" si="14"/>
        <v>SKŁADOWSKA Julia</v>
      </c>
      <c r="AG13" t="s">
        <v>1422</v>
      </c>
      <c r="AJ13" t="s">
        <v>354</v>
      </c>
    </row>
    <row r="14" spans="1:36" x14ac:dyDescent="0.25">
      <c r="A14" s="129">
        <v>5</v>
      </c>
      <c r="D14" s="124"/>
      <c r="E14" s="124"/>
      <c r="F14" t="str">
        <f t="shared" si="8"/>
        <v/>
      </c>
      <c r="I14" s="138"/>
      <c r="J14" s="132">
        <f t="shared" si="9"/>
        <v>3</v>
      </c>
      <c r="K14" s="121"/>
      <c r="L14" s="121">
        <f t="shared" si="0"/>
        <v>3</v>
      </c>
      <c r="M14" s="122"/>
      <c r="N14" s="122">
        <f t="shared" si="12"/>
        <v>3</v>
      </c>
      <c r="O14" s="123"/>
      <c r="P14" s="123">
        <f t="shared" si="2"/>
        <v>3</v>
      </c>
      <c r="Q14" s="124"/>
      <c r="R14" s="124">
        <f t="shared" si="3"/>
        <v>3</v>
      </c>
      <c r="S14" s="125"/>
      <c r="T14" s="125">
        <f t="shared" si="4"/>
        <v>3</v>
      </c>
      <c r="U14" s="126"/>
      <c r="V14" s="126">
        <f t="shared" si="5"/>
        <v>3</v>
      </c>
      <c r="W14" s="127"/>
      <c r="X14" s="127">
        <f t="shared" si="6"/>
        <v>3</v>
      </c>
      <c r="Y14" s="128"/>
      <c r="Z14" s="128">
        <f t="shared" si="7"/>
        <v>3</v>
      </c>
      <c r="AB14" s="137">
        <f t="shared" si="10"/>
        <v>0</v>
      </c>
      <c r="AC14">
        <f t="shared" si="11"/>
        <v>0</v>
      </c>
      <c r="AD14" s="140" t="str">
        <f t="shared" si="13"/>
        <v>LEWANDOWSKA Zuzanna</v>
      </c>
      <c r="AE14" t="str">
        <f t="shared" si="14"/>
        <v>LEWANDOWSKA Zuzanna</v>
      </c>
      <c r="AG14" t="s">
        <v>1423</v>
      </c>
      <c r="AJ14" t="s">
        <v>393</v>
      </c>
    </row>
    <row r="15" spans="1:36" x14ac:dyDescent="0.25">
      <c r="A15" s="129">
        <v>4</v>
      </c>
      <c r="D15" s="124"/>
      <c r="E15" s="124"/>
      <c r="F15" t="str">
        <f t="shared" si="8"/>
        <v/>
      </c>
      <c r="I15" s="138"/>
      <c r="J15" s="132">
        <f t="shared" si="9"/>
        <v>2.5</v>
      </c>
      <c r="K15" s="121"/>
      <c r="L15" s="121">
        <f t="shared" si="0"/>
        <v>2.5</v>
      </c>
      <c r="M15" s="122"/>
      <c r="N15" s="122">
        <f t="shared" si="12"/>
        <v>2.5</v>
      </c>
      <c r="O15" s="123"/>
      <c r="P15" s="123">
        <f t="shared" si="2"/>
        <v>2.5</v>
      </c>
      <c r="Q15" s="124"/>
      <c r="R15" s="124">
        <f t="shared" si="3"/>
        <v>2.5</v>
      </c>
      <c r="S15" s="125"/>
      <c r="T15" s="125">
        <f t="shared" si="4"/>
        <v>2.5</v>
      </c>
      <c r="U15" s="126"/>
      <c r="V15" s="126">
        <f t="shared" si="5"/>
        <v>2.5</v>
      </c>
      <c r="W15" s="127"/>
      <c r="X15" s="127">
        <f t="shared" si="6"/>
        <v>2.5</v>
      </c>
      <c r="Y15" s="128"/>
      <c r="Z15" s="128">
        <f t="shared" si="7"/>
        <v>2.5</v>
      </c>
      <c r="AB15" s="137">
        <f t="shared" si="10"/>
        <v>0</v>
      </c>
      <c r="AC15">
        <f t="shared" si="11"/>
        <v>0</v>
      </c>
      <c r="AD15" s="140">
        <f t="shared" si="13"/>
        <v>0</v>
      </c>
      <c r="AE15">
        <f t="shared" si="14"/>
        <v>0</v>
      </c>
      <c r="AG15" t="s">
        <v>1424</v>
      </c>
      <c r="AJ15">
        <v>0</v>
      </c>
    </row>
    <row r="16" spans="1:36" x14ac:dyDescent="0.25">
      <c r="A16" s="129">
        <v>3</v>
      </c>
      <c r="D16" s="124"/>
      <c r="E16" s="124"/>
      <c r="F16" t="str">
        <f t="shared" si="8"/>
        <v/>
      </c>
      <c r="I16" s="131"/>
      <c r="J16" s="132">
        <f t="shared" si="9"/>
        <v>2</v>
      </c>
      <c r="K16" s="121"/>
      <c r="L16" s="121">
        <f t="shared" si="0"/>
        <v>2</v>
      </c>
      <c r="M16" s="122"/>
      <c r="N16" s="122">
        <f t="shared" si="12"/>
        <v>2</v>
      </c>
      <c r="O16" s="123"/>
      <c r="P16" s="123">
        <f t="shared" si="2"/>
        <v>2</v>
      </c>
      <c r="Q16" s="124"/>
      <c r="R16" s="124">
        <f t="shared" si="3"/>
        <v>2</v>
      </c>
      <c r="S16" s="125"/>
      <c r="T16" s="125">
        <f t="shared" si="4"/>
        <v>2</v>
      </c>
      <c r="U16" s="126"/>
      <c r="V16" s="126">
        <f t="shared" si="5"/>
        <v>2</v>
      </c>
      <c r="W16" s="127"/>
      <c r="X16" s="127">
        <f t="shared" si="6"/>
        <v>2</v>
      </c>
      <c r="Y16" s="128"/>
      <c r="Z16" s="128">
        <f t="shared" si="7"/>
        <v>2</v>
      </c>
      <c r="AB16" s="137">
        <f t="shared" si="10"/>
        <v>0</v>
      </c>
      <c r="AC16">
        <f t="shared" si="11"/>
        <v>0</v>
      </c>
      <c r="AD16" s="140">
        <f t="shared" si="13"/>
        <v>0</v>
      </c>
      <c r="AE16">
        <f t="shared" si="14"/>
        <v>0</v>
      </c>
      <c r="AG16">
        <v>0</v>
      </c>
      <c r="AJ16" t="s">
        <v>721</v>
      </c>
    </row>
    <row r="17" spans="1:36" x14ac:dyDescent="0.25">
      <c r="A17" s="129">
        <v>2</v>
      </c>
      <c r="D17" s="124"/>
      <c r="E17" s="124"/>
      <c r="F17" t="str">
        <f t="shared" si="8"/>
        <v/>
      </c>
      <c r="I17" s="131"/>
      <c r="J17" s="132">
        <f t="shared" si="9"/>
        <v>1.5</v>
      </c>
      <c r="K17" s="121"/>
      <c r="L17" s="121">
        <f t="shared" si="0"/>
        <v>1.5</v>
      </c>
      <c r="M17" s="122"/>
      <c r="N17" s="122">
        <f t="shared" si="12"/>
        <v>1.5</v>
      </c>
      <c r="O17" s="123"/>
      <c r="P17" s="123">
        <f t="shared" si="2"/>
        <v>1.5</v>
      </c>
      <c r="Q17" s="124"/>
      <c r="R17" s="124">
        <f t="shared" si="3"/>
        <v>1.5</v>
      </c>
      <c r="S17" s="125"/>
      <c r="T17" s="125">
        <f t="shared" si="4"/>
        <v>1.5</v>
      </c>
      <c r="U17" s="126"/>
      <c r="V17" s="126">
        <f t="shared" si="5"/>
        <v>1.5</v>
      </c>
      <c r="W17" s="127"/>
      <c r="X17" s="127">
        <f t="shared" si="6"/>
        <v>1.5</v>
      </c>
      <c r="Y17" s="128"/>
      <c r="Z17" s="128">
        <f t="shared" si="7"/>
        <v>1.5</v>
      </c>
      <c r="AB17" s="137">
        <f t="shared" si="10"/>
        <v>0</v>
      </c>
      <c r="AC17">
        <f t="shared" si="11"/>
        <v>0</v>
      </c>
      <c r="AD17" s="140">
        <f t="shared" si="13"/>
        <v>0</v>
      </c>
      <c r="AE17">
        <f t="shared" si="14"/>
        <v>0</v>
      </c>
      <c r="AG17" t="s">
        <v>1426</v>
      </c>
      <c r="AJ17" t="s">
        <v>719</v>
      </c>
    </row>
    <row r="18" spans="1:36" x14ac:dyDescent="0.25">
      <c r="A18" s="129">
        <v>1</v>
      </c>
      <c r="D18" s="124"/>
      <c r="E18" s="124"/>
      <c r="F18" t="str">
        <f t="shared" si="8"/>
        <v/>
      </c>
      <c r="I18" s="131"/>
      <c r="J18" s="132">
        <f t="shared" si="9"/>
        <v>1</v>
      </c>
      <c r="K18" s="121"/>
      <c r="L18" s="121">
        <f t="shared" si="0"/>
        <v>1</v>
      </c>
      <c r="M18" s="122"/>
      <c r="N18" s="122">
        <f t="shared" si="12"/>
        <v>1</v>
      </c>
      <c r="O18" s="123"/>
      <c r="P18" s="123">
        <f t="shared" si="2"/>
        <v>1</v>
      </c>
      <c r="Q18" s="124"/>
      <c r="R18" s="124">
        <f t="shared" si="3"/>
        <v>1</v>
      </c>
      <c r="S18" s="125"/>
      <c r="T18" s="125">
        <f t="shared" si="4"/>
        <v>1</v>
      </c>
      <c r="U18" s="126"/>
      <c r="V18" s="126">
        <f t="shared" si="5"/>
        <v>1</v>
      </c>
      <c r="W18" s="127"/>
      <c r="X18" s="127">
        <f t="shared" si="6"/>
        <v>1</v>
      </c>
      <c r="Y18" s="128"/>
      <c r="Z18" s="128">
        <f t="shared" si="7"/>
        <v>1</v>
      </c>
      <c r="AB18" s="137">
        <f t="shared" si="10"/>
        <v>0</v>
      </c>
      <c r="AC18">
        <f t="shared" si="11"/>
        <v>0</v>
      </c>
      <c r="AD18" s="140">
        <f t="shared" si="13"/>
        <v>0</v>
      </c>
      <c r="AE18">
        <f t="shared" si="14"/>
        <v>0</v>
      </c>
      <c r="AG18" t="s">
        <v>1427</v>
      </c>
      <c r="AJ18" t="s">
        <v>1409</v>
      </c>
    </row>
    <row r="19" spans="1:36" x14ac:dyDescent="0.25">
      <c r="D19" s="124"/>
      <c r="E19" s="124"/>
      <c r="F19" t="str">
        <f t="shared" si="8"/>
        <v/>
      </c>
      <c r="I19" s="131"/>
      <c r="J19" s="132">
        <f t="shared" si="9"/>
        <v>0.5</v>
      </c>
      <c r="K19" s="121"/>
      <c r="L19" s="121">
        <f t="shared" si="0"/>
        <v>0.5</v>
      </c>
      <c r="M19" s="122"/>
      <c r="N19" s="122">
        <f t="shared" si="12"/>
        <v>0.5</v>
      </c>
      <c r="O19" s="123"/>
      <c r="P19" s="123">
        <f t="shared" si="2"/>
        <v>0.5</v>
      </c>
      <c r="Q19" s="124"/>
      <c r="R19" s="124">
        <f t="shared" si="3"/>
        <v>0.5</v>
      </c>
      <c r="S19" s="125"/>
      <c r="T19" s="125">
        <f t="shared" si="4"/>
        <v>0.5</v>
      </c>
      <c r="U19" s="126"/>
      <c r="V19" s="126">
        <f t="shared" si="5"/>
        <v>0.5</v>
      </c>
      <c r="W19" s="127"/>
      <c r="X19" s="127">
        <f t="shared" si="6"/>
        <v>0.5</v>
      </c>
      <c r="Y19" s="128"/>
      <c r="Z19" s="128">
        <f t="shared" si="7"/>
        <v>0.5</v>
      </c>
      <c r="AB19" s="137">
        <f t="shared" si="10"/>
        <v>0</v>
      </c>
      <c r="AC19">
        <f t="shared" si="11"/>
        <v>0</v>
      </c>
      <c r="AD19" s="140">
        <f t="shared" si="13"/>
        <v>0</v>
      </c>
      <c r="AE19">
        <f t="shared" si="14"/>
        <v>0</v>
      </c>
      <c r="AG19" t="s">
        <v>1430</v>
      </c>
      <c r="AJ19" t="s">
        <v>1411</v>
      </c>
    </row>
    <row r="20" spans="1:36" x14ac:dyDescent="0.25">
      <c r="AB20" s="137" t="str">
        <f>K2</f>
        <v>MODZELEWSKI Jan</v>
      </c>
      <c r="AC20" t="str">
        <f t="shared" si="11"/>
        <v>MODZELEWSKI Jan</v>
      </c>
      <c r="AD20" s="140">
        <f t="shared" si="13"/>
        <v>0</v>
      </c>
      <c r="AE20">
        <f t="shared" si="14"/>
        <v>0</v>
      </c>
      <c r="AG20" t="s">
        <v>1428</v>
      </c>
      <c r="AJ20" t="s">
        <v>615</v>
      </c>
    </row>
    <row r="21" spans="1:36" x14ac:dyDescent="0.25">
      <c r="AB21" s="137" t="str">
        <f t="shared" ref="AB21:AB37" si="15">K3</f>
        <v>CHMURA Stanisław</v>
      </c>
      <c r="AC21" t="str">
        <f t="shared" si="11"/>
        <v>CHMURA Stanisław</v>
      </c>
      <c r="AD21" s="140">
        <f t="shared" si="13"/>
        <v>0</v>
      </c>
      <c r="AE21">
        <f t="shared" si="14"/>
        <v>0</v>
      </c>
      <c r="AG21" t="s">
        <v>1429</v>
      </c>
      <c r="AJ21" t="s">
        <v>454</v>
      </c>
    </row>
    <row r="22" spans="1:36" x14ac:dyDescent="0.25">
      <c r="G22" s="133" t="s">
        <v>770</v>
      </c>
      <c r="I22" s="226" t="s">
        <v>1377</v>
      </c>
      <c r="J22" s="226"/>
      <c r="K22" s="226" t="s">
        <v>1378</v>
      </c>
      <c r="L22" s="226"/>
      <c r="M22" s="226" t="s">
        <v>1379</v>
      </c>
      <c r="N22" s="226"/>
      <c r="O22" s="226" t="s">
        <v>1380</v>
      </c>
      <c r="P22" s="226"/>
      <c r="Q22" s="226" t="s">
        <v>1381</v>
      </c>
      <c r="R22" s="226"/>
      <c r="S22" s="226" t="s">
        <v>1382</v>
      </c>
      <c r="T22" s="226"/>
      <c r="U22" s="226" t="s">
        <v>1383</v>
      </c>
      <c r="V22" s="226"/>
      <c r="W22" s="226" t="s">
        <v>1384</v>
      </c>
      <c r="X22" s="226"/>
      <c r="Y22" s="226" t="s">
        <v>1385</v>
      </c>
      <c r="Z22" s="226"/>
      <c r="AB22" s="137" t="str">
        <f t="shared" si="15"/>
        <v>HORODEŃSKI Adam</v>
      </c>
      <c r="AC22" t="str">
        <f t="shared" si="11"/>
        <v>HORODEŃSKI Adam</v>
      </c>
      <c r="AD22" s="140">
        <f t="shared" si="13"/>
        <v>0</v>
      </c>
      <c r="AE22">
        <f t="shared" si="14"/>
        <v>0</v>
      </c>
      <c r="AG22" t="s">
        <v>1418</v>
      </c>
      <c r="AJ22" t="s">
        <v>430</v>
      </c>
    </row>
    <row r="23" spans="1:36" x14ac:dyDescent="0.25">
      <c r="I23" s="138" t="s">
        <v>1834</v>
      </c>
      <c r="J23" s="132">
        <f>IF(COUNTA(I$23:I$40)&gt;8,$A1,$A1/2)</f>
        <v>20</v>
      </c>
      <c r="K23" s="121" t="s">
        <v>1833</v>
      </c>
      <c r="L23" s="121">
        <f>IF(COUNTA(K$23:K$40)&gt;8,$A1,$A1/2)</f>
        <v>10</v>
      </c>
      <c r="M23" s="122" t="s">
        <v>1833</v>
      </c>
      <c r="N23" s="122">
        <f>IF(COUNTA(M$23:M$40)&gt;8,$A1,$A1/2)</f>
        <v>20</v>
      </c>
      <c r="O23" s="123" t="s">
        <v>1834</v>
      </c>
      <c r="P23" s="123">
        <f>IF(COUNTA(O$23:O$40)&gt;8,$A1,$A1/2)</f>
        <v>20</v>
      </c>
      <c r="Q23" s="124" t="s">
        <v>1833</v>
      </c>
      <c r="R23" s="124">
        <f>IF(COUNTA(Q$23:Q$40)&gt;8,$A1,$A1/2)</f>
        <v>20</v>
      </c>
      <c r="S23" s="125"/>
      <c r="T23" s="125">
        <f>IF(COUNTA(S$23:S$40)&gt;8,$A1,$A1/2)</f>
        <v>10</v>
      </c>
      <c r="U23" s="126"/>
      <c r="V23" s="126">
        <f>IF(COUNTA(U$23:U$40)&gt;8,$A1,$A1/2)</f>
        <v>10</v>
      </c>
      <c r="W23" s="127"/>
      <c r="X23" s="127">
        <f>IF(COUNTA(W$23:W$40)&gt;8,$A1,$A1/2)</f>
        <v>10</v>
      </c>
      <c r="Y23" s="128"/>
      <c r="Z23" s="128">
        <f>IF(COUNTA(Y$23:Y$40)&gt;8,$A1,$A1/2)</f>
        <v>10</v>
      </c>
      <c r="AB23" s="137" t="str">
        <f t="shared" si="15"/>
        <v>ZAGULSKI Igor</v>
      </c>
      <c r="AC23" t="str">
        <f t="shared" si="11"/>
        <v>ZAGULSKI Igor</v>
      </c>
      <c r="AD23" s="140" t="str">
        <f>K23</f>
        <v>SZCZĘSNA Zofia</v>
      </c>
      <c r="AE23" t="str">
        <f t="shared" si="14"/>
        <v>SZCZĘSNA Zofia</v>
      </c>
      <c r="AG23" t="s">
        <v>1425</v>
      </c>
      <c r="AJ23" t="s">
        <v>1453</v>
      </c>
    </row>
    <row r="24" spans="1:36" x14ac:dyDescent="0.25">
      <c r="I24" s="138" t="s">
        <v>1502</v>
      </c>
      <c r="J24" s="132">
        <f t="shared" ref="J24:J40" si="16">IF(COUNTA(I$23:I$40)&gt;8,$A2,$A2/2)</f>
        <v>18</v>
      </c>
      <c r="K24" s="121" t="s">
        <v>1834</v>
      </c>
      <c r="L24" s="121">
        <f t="shared" ref="L24:L40" si="17">IF(COUNTA(K$23:K$40)&gt;8,$A2,$A2/2)</f>
        <v>9</v>
      </c>
      <c r="M24" s="122" t="s">
        <v>1829</v>
      </c>
      <c r="N24" s="122">
        <f t="shared" ref="N24:N40" si="18">IF(COUNTA(M$23:M$40)&gt;8,$A2,$A2/2)</f>
        <v>18</v>
      </c>
      <c r="O24" s="123" t="s">
        <v>1832</v>
      </c>
      <c r="P24" s="123">
        <f t="shared" ref="P24:P40" si="19">IF(COUNTA(O$23:O$40)&gt;8,$A2,$A2/2)</f>
        <v>18</v>
      </c>
      <c r="Q24" s="124" t="s">
        <v>1834</v>
      </c>
      <c r="R24" s="124">
        <f t="shared" ref="R24:R40" si="20">IF(COUNTA(Q$23:Q$40)&gt;8,$A2,$A2/2)</f>
        <v>18</v>
      </c>
      <c r="S24" s="125"/>
      <c r="T24" s="125">
        <f t="shared" ref="T24:T40" si="21">IF(COUNTA(S$23:S$40)&gt;8,$A2,$A2/2)</f>
        <v>9</v>
      </c>
      <c r="U24" s="126"/>
      <c r="V24" s="126">
        <f t="shared" ref="V24:V40" si="22">IF(COUNTA(U$23:U$40)&gt;8,$A2,$A2/2)</f>
        <v>9</v>
      </c>
      <c r="W24" s="127"/>
      <c r="X24" s="127">
        <f t="shared" ref="X24:X40" si="23">IF(COUNTA(W$23:W$40)&gt;8,$A2,$A2/2)</f>
        <v>9</v>
      </c>
      <c r="Y24" s="128"/>
      <c r="Z24" s="128">
        <f t="shared" ref="Z24:Z40" si="24">IF(COUNTA(Y$23:Y$40)&gt;8,$A2,$A2/2)</f>
        <v>9</v>
      </c>
      <c r="AB24" s="137">
        <f t="shared" si="15"/>
        <v>0</v>
      </c>
      <c r="AC24">
        <f t="shared" si="11"/>
        <v>0</v>
      </c>
      <c r="AD24" s="140" t="str">
        <f t="shared" ref="AD24:AD40" si="25">K24</f>
        <v>PODSKARBI Alicja</v>
      </c>
      <c r="AE24" t="str">
        <f t="shared" si="14"/>
        <v>PODSKARBI Alicja</v>
      </c>
      <c r="AG24" t="s">
        <v>1416</v>
      </c>
      <c r="AJ24" t="s">
        <v>1443</v>
      </c>
    </row>
    <row r="25" spans="1:36" x14ac:dyDescent="0.25">
      <c r="I25" s="138" t="s">
        <v>1829</v>
      </c>
      <c r="J25" s="132">
        <f t="shared" si="16"/>
        <v>16</v>
      </c>
      <c r="K25" s="121" t="s">
        <v>1842</v>
      </c>
      <c r="L25" s="121">
        <f t="shared" si="17"/>
        <v>8</v>
      </c>
      <c r="M25" s="122" t="s">
        <v>1834</v>
      </c>
      <c r="N25" s="122">
        <f t="shared" si="18"/>
        <v>16</v>
      </c>
      <c r="O25" s="123" t="s">
        <v>1841</v>
      </c>
      <c r="P25" s="123">
        <f t="shared" si="19"/>
        <v>16</v>
      </c>
      <c r="Q25" s="124" t="s">
        <v>1839</v>
      </c>
      <c r="R25" s="124">
        <f t="shared" si="20"/>
        <v>16</v>
      </c>
      <c r="S25" s="125"/>
      <c r="T25" s="125">
        <f t="shared" si="21"/>
        <v>8</v>
      </c>
      <c r="U25" s="126"/>
      <c r="V25" s="126">
        <f t="shared" si="22"/>
        <v>8</v>
      </c>
      <c r="W25" s="127"/>
      <c r="X25" s="127">
        <f t="shared" si="23"/>
        <v>8</v>
      </c>
      <c r="Y25" s="128"/>
      <c r="Z25" s="128">
        <f t="shared" si="24"/>
        <v>8</v>
      </c>
      <c r="AB25" s="137">
        <f t="shared" si="15"/>
        <v>0</v>
      </c>
      <c r="AC25">
        <f t="shared" si="11"/>
        <v>0</v>
      </c>
      <c r="AD25" s="140" t="str">
        <f t="shared" si="25"/>
        <v>SYCHOWICZ Urszula</v>
      </c>
      <c r="AE25" t="str">
        <f t="shared" si="14"/>
        <v>SYCHOWICZ Urszula</v>
      </c>
      <c r="AG25" t="s">
        <v>1448</v>
      </c>
      <c r="AJ25" t="s">
        <v>374</v>
      </c>
    </row>
    <row r="26" spans="1:36" x14ac:dyDescent="0.25">
      <c r="I26" s="138" t="s">
        <v>1498</v>
      </c>
      <c r="J26" s="132">
        <f t="shared" si="16"/>
        <v>15</v>
      </c>
      <c r="K26" s="121" t="s">
        <v>1841</v>
      </c>
      <c r="L26" s="121">
        <f t="shared" si="17"/>
        <v>7.5</v>
      </c>
      <c r="M26" s="122" t="s">
        <v>1502</v>
      </c>
      <c r="N26" s="122">
        <f t="shared" si="18"/>
        <v>15</v>
      </c>
      <c r="O26" s="123" t="s">
        <v>1837</v>
      </c>
      <c r="P26" s="123">
        <f t="shared" si="19"/>
        <v>15</v>
      </c>
      <c r="Q26" s="124" t="s">
        <v>1841</v>
      </c>
      <c r="R26" s="124">
        <f t="shared" si="20"/>
        <v>15</v>
      </c>
      <c r="S26" s="125"/>
      <c r="T26" s="125">
        <f t="shared" si="21"/>
        <v>7.5</v>
      </c>
      <c r="U26" s="126"/>
      <c r="V26" s="126">
        <f t="shared" si="22"/>
        <v>7.5</v>
      </c>
      <c r="W26" s="127"/>
      <c r="X26" s="127">
        <f t="shared" si="23"/>
        <v>7.5</v>
      </c>
      <c r="Y26" s="128"/>
      <c r="Z26" s="128">
        <f t="shared" si="24"/>
        <v>7.5</v>
      </c>
      <c r="AB26" s="137">
        <f t="shared" si="15"/>
        <v>0</v>
      </c>
      <c r="AC26">
        <f t="shared" si="11"/>
        <v>0</v>
      </c>
      <c r="AD26" s="140" t="str">
        <f t="shared" si="25"/>
        <v>DYLĄG Kornelia</v>
      </c>
      <c r="AE26" t="str">
        <f t="shared" si="14"/>
        <v>DYLĄG Kornelia</v>
      </c>
      <c r="AG26" t="s">
        <v>1449</v>
      </c>
      <c r="AJ26" t="s">
        <v>19</v>
      </c>
    </row>
    <row r="27" spans="1:36" x14ac:dyDescent="0.25">
      <c r="I27" s="138" t="s">
        <v>1841</v>
      </c>
      <c r="J27" s="132">
        <f t="shared" si="16"/>
        <v>14</v>
      </c>
      <c r="K27" s="121" t="s">
        <v>1853</v>
      </c>
      <c r="L27" s="121">
        <f t="shared" si="17"/>
        <v>7</v>
      </c>
      <c r="M27" s="122" t="s">
        <v>1841</v>
      </c>
      <c r="N27" s="122">
        <f t="shared" si="18"/>
        <v>14</v>
      </c>
      <c r="O27" s="123" t="s">
        <v>1842</v>
      </c>
      <c r="P27" s="123">
        <f t="shared" si="19"/>
        <v>14</v>
      </c>
      <c r="Q27" s="124" t="s">
        <v>1495</v>
      </c>
      <c r="R27" s="124">
        <f t="shared" si="20"/>
        <v>14</v>
      </c>
      <c r="S27" s="125"/>
      <c r="T27" s="125">
        <f t="shared" si="21"/>
        <v>7</v>
      </c>
      <c r="U27" s="126"/>
      <c r="V27" s="126">
        <f t="shared" si="22"/>
        <v>7</v>
      </c>
      <c r="W27" s="127"/>
      <c r="X27" s="127">
        <f t="shared" si="23"/>
        <v>7</v>
      </c>
      <c r="Y27" s="128"/>
      <c r="Z27" s="128">
        <f t="shared" si="24"/>
        <v>7</v>
      </c>
      <c r="AB27" s="137">
        <f t="shared" si="15"/>
        <v>0</v>
      </c>
      <c r="AC27">
        <f t="shared" si="11"/>
        <v>0</v>
      </c>
      <c r="AD27" s="140" t="str">
        <f t="shared" si="25"/>
        <v>KUTA Natalia</v>
      </c>
      <c r="AE27" t="str">
        <f t="shared" si="14"/>
        <v>KUTA Natalia</v>
      </c>
      <c r="AG27" t="s">
        <v>1450</v>
      </c>
      <c r="AJ27" t="s">
        <v>1259</v>
      </c>
    </row>
    <row r="28" spans="1:36" x14ac:dyDescent="0.25">
      <c r="I28" s="138" t="s">
        <v>1842</v>
      </c>
      <c r="J28" s="132">
        <f t="shared" si="16"/>
        <v>13</v>
      </c>
      <c r="K28" s="121" t="s">
        <v>1854</v>
      </c>
      <c r="L28" s="121">
        <f t="shared" si="17"/>
        <v>6.5</v>
      </c>
      <c r="M28" s="122" t="s">
        <v>1842</v>
      </c>
      <c r="N28" s="122">
        <f t="shared" si="18"/>
        <v>13</v>
      </c>
      <c r="O28" s="123" t="s">
        <v>1859</v>
      </c>
      <c r="P28" s="123">
        <f t="shared" si="19"/>
        <v>13</v>
      </c>
      <c r="Q28" s="124" t="s">
        <v>1837</v>
      </c>
      <c r="R28" s="124">
        <f t="shared" si="20"/>
        <v>13</v>
      </c>
      <c r="S28" s="125"/>
      <c r="T28" s="125">
        <f t="shared" si="21"/>
        <v>6.5</v>
      </c>
      <c r="U28" s="126"/>
      <c r="V28" s="126">
        <f t="shared" si="22"/>
        <v>6.5</v>
      </c>
      <c r="W28" s="127"/>
      <c r="X28" s="127">
        <f t="shared" si="23"/>
        <v>6.5</v>
      </c>
      <c r="Y28" s="128"/>
      <c r="Z28" s="128">
        <f t="shared" si="24"/>
        <v>6.5</v>
      </c>
      <c r="AB28" s="137">
        <f t="shared" si="15"/>
        <v>0</v>
      </c>
      <c r="AC28">
        <f t="shared" si="11"/>
        <v>0</v>
      </c>
      <c r="AD28" s="140" t="str">
        <f t="shared" si="25"/>
        <v>JAWORSKA Antonina</v>
      </c>
      <c r="AE28" t="str">
        <f t="shared" si="14"/>
        <v>JAWORSKA Antonina</v>
      </c>
      <c r="AG28" t="s">
        <v>1451</v>
      </c>
      <c r="AJ28" t="s">
        <v>620</v>
      </c>
    </row>
    <row r="29" spans="1:36" x14ac:dyDescent="0.25">
      <c r="I29" s="138" t="s">
        <v>1837</v>
      </c>
      <c r="J29" s="132">
        <f t="shared" si="16"/>
        <v>12</v>
      </c>
      <c r="K29" s="121"/>
      <c r="L29" s="121">
        <f t="shared" si="17"/>
        <v>6</v>
      </c>
      <c r="M29" s="122" t="s">
        <v>1859</v>
      </c>
      <c r="N29" s="122">
        <f t="shared" si="18"/>
        <v>12</v>
      </c>
      <c r="O29" s="123" t="s">
        <v>1866</v>
      </c>
      <c r="P29" s="123">
        <f t="shared" si="19"/>
        <v>12</v>
      </c>
      <c r="Q29" s="124" t="s">
        <v>1860</v>
      </c>
      <c r="R29" s="124">
        <f t="shared" si="20"/>
        <v>12</v>
      </c>
      <c r="S29" s="125"/>
      <c r="T29" s="125">
        <f t="shared" si="21"/>
        <v>6</v>
      </c>
      <c r="U29" s="126"/>
      <c r="V29" s="126">
        <f t="shared" si="22"/>
        <v>6</v>
      </c>
      <c r="W29" s="127"/>
      <c r="X29" s="127">
        <f t="shared" si="23"/>
        <v>6</v>
      </c>
      <c r="Y29" s="128"/>
      <c r="Z29" s="128">
        <f t="shared" si="24"/>
        <v>6</v>
      </c>
      <c r="AB29" s="137">
        <f t="shared" si="15"/>
        <v>0</v>
      </c>
      <c r="AC29">
        <f t="shared" si="11"/>
        <v>0</v>
      </c>
      <c r="AD29" s="140">
        <f t="shared" si="25"/>
        <v>0</v>
      </c>
      <c r="AE29">
        <f t="shared" si="14"/>
        <v>0</v>
      </c>
      <c r="AG29" t="s">
        <v>1439</v>
      </c>
      <c r="AJ29" t="s">
        <v>1412</v>
      </c>
    </row>
    <row r="30" spans="1:36" x14ac:dyDescent="0.25">
      <c r="I30" s="138" t="s">
        <v>1501</v>
      </c>
      <c r="J30" s="132">
        <f t="shared" si="16"/>
        <v>11</v>
      </c>
      <c r="K30" s="121"/>
      <c r="L30" s="121">
        <f t="shared" si="17"/>
        <v>5.5</v>
      </c>
      <c r="M30" s="122" t="s">
        <v>1837</v>
      </c>
      <c r="N30" s="122">
        <f t="shared" si="18"/>
        <v>11</v>
      </c>
      <c r="O30" s="123" t="s">
        <v>1863</v>
      </c>
      <c r="P30" s="123">
        <f t="shared" si="19"/>
        <v>11</v>
      </c>
      <c r="Q30" s="124" t="s">
        <v>1838</v>
      </c>
      <c r="R30" s="124">
        <f t="shared" si="20"/>
        <v>11</v>
      </c>
      <c r="S30" s="125"/>
      <c r="T30" s="125">
        <f t="shared" si="21"/>
        <v>5.5</v>
      </c>
      <c r="U30" s="126"/>
      <c r="V30" s="126">
        <f t="shared" si="22"/>
        <v>5.5</v>
      </c>
      <c r="W30" s="127"/>
      <c r="X30" s="127">
        <f t="shared" si="23"/>
        <v>5.5</v>
      </c>
      <c r="Y30" s="128"/>
      <c r="Z30" s="128">
        <f t="shared" si="24"/>
        <v>5.5</v>
      </c>
      <c r="AB30" s="137">
        <f t="shared" si="15"/>
        <v>0</v>
      </c>
      <c r="AC30">
        <f t="shared" si="11"/>
        <v>0</v>
      </c>
      <c r="AD30" s="140">
        <f t="shared" si="25"/>
        <v>0</v>
      </c>
      <c r="AE30">
        <f t="shared" si="14"/>
        <v>0</v>
      </c>
      <c r="AG30" t="s">
        <v>1452</v>
      </c>
      <c r="AJ30" t="s">
        <v>1095</v>
      </c>
    </row>
    <row r="31" spans="1:36" x14ac:dyDescent="0.25">
      <c r="I31" s="138" t="s">
        <v>1838</v>
      </c>
      <c r="J31" s="132">
        <f t="shared" si="16"/>
        <v>10</v>
      </c>
      <c r="K31" s="121"/>
      <c r="L31" s="121">
        <f t="shared" si="17"/>
        <v>5</v>
      </c>
      <c r="M31" s="122" t="s">
        <v>1501</v>
      </c>
      <c r="N31" s="122">
        <f t="shared" si="18"/>
        <v>10</v>
      </c>
      <c r="O31" s="123" t="s">
        <v>1835</v>
      </c>
      <c r="P31" s="123">
        <f t="shared" si="19"/>
        <v>10</v>
      </c>
      <c r="Q31" s="124" t="s">
        <v>1503</v>
      </c>
      <c r="R31" s="124">
        <f t="shared" si="20"/>
        <v>10</v>
      </c>
      <c r="S31" s="125"/>
      <c r="T31" s="125">
        <f t="shared" si="21"/>
        <v>5</v>
      </c>
      <c r="U31" s="126"/>
      <c r="V31" s="126">
        <f t="shared" si="22"/>
        <v>5</v>
      </c>
      <c r="W31" s="127"/>
      <c r="X31" s="127">
        <f t="shared" si="23"/>
        <v>5</v>
      </c>
      <c r="Y31" s="128"/>
      <c r="Z31" s="128">
        <f t="shared" si="24"/>
        <v>5</v>
      </c>
      <c r="AB31" s="137">
        <f t="shared" si="15"/>
        <v>0</v>
      </c>
      <c r="AC31">
        <f t="shared" si="11"/>
        <v>0</v>
      </c>
      <c r="AD31" s="140">
        <f t="shared" si="25"/>
        <v>0</v>
      </c>
      <c r="AE31">
        <f t="shared" si="14"/>
        <v>0</v>
      </c>
      <c r="AG31" t="s">
        <v>1447</v>
      </c>
      <c r="AJ31" t="s">
        <v>1454</v>
      </c>
    </row>
    <row r="32" spans="1:36" x14ac:dyDescent="0.25">
      <c r="I32" s="138" t="s">
        <v>1503</v>
      </c>
      <c r="J32" s="132">
        <f t="shared" si="16"/>
        <v>9</v>
      </c>
      <c r="K32" s="121"/>
      <c r="L32" s="121">
        <f t="shared" si="17"/>
        <v>4.5</v>
      </c>
      <c r="M32" s="122" t="s">
        <v>1862</v>
      </c>
      <c r="N32" s="122">
        <f t="shared" si="18"/>
        <v>9</v>
      </c>
      <c r="O32" s="123" t="s">
        <v>1836</v>
      </c>
      <c r="P32" s="123">
        <f t="shared" si="19"/>
        <v>9</v>
      </c>
      <c r="Q32" s="124" t="s">
        <v>1885</v>
      </c>
      <c r="R32" s="124">
        <f t="shared" si="20"/>
        <v>9</v>
      </c>
      <c r="S32" s="125"/>
      <c r="T32" s="125">
        <f t="shared" si="21"/>
        <v>4.5</v>
      </c>
      <c r="U32" s="126"/>
      <c r="V32" s="126">
        <f t="shared" si="22"/>
        <v>4.5</v>
      </c>
      <c r="W32" s="127"/>
      <c r="X32" s="127">
        <f t="shared" si="23"/>
        <v>4.5</v>
      </c>
      <c r="Y32" s="128"/>
      <c r="Z32" s="128">
        <f t="shared" si="24"/>
        <v>4.5</v>
      </c>
      <c r="AB32" s="137">
        <f t="shared" si="15"/>
        <v>0</v>
      </c>
      <c r="AC32">
        <f t="shared" si="11"/>
        <v>0</v>
      </c>
      <c r="AD32" s="140">
        <f t="shared" si="25"/>
        <v>0</v>
      </c>
      <c r="AE32">
        <f t="shared" si="14"/>
        <v>0</v>
      </c>
      <c r="AG32" t="s">
        <v>1445</v>
      </c>
      <c r="AJ32" t="s">
        <v>1432</v>
      </c>
    </row>
    <row r="33" spans="9:36" x14ac:dyDescent="0.25">
      <c r="I33" s="138"/>
      <c r="J33" s="132">
        <f t="shared" si="16"/>
        <v>8</v>
      </c>
      <c r="K33" s="121"/>
      <c r="L33" s="121">
        <f t="shared" si="17"/>
        <v>4</v>
      </c>
      <c r="M33" s="122" t="s">
        <v>1853</v>
      </c>
      <c r="N33" s="122">
        <f t="shared" si="18"/>
        <v>8</v>
      </c>
      <c r="O33" s="123" t="s">
        <v>1891</v>
      </c>
      <c r="P33" s="123">
        <f t="shared" si="19"/>
        <v>8</v>
      </c>
      <c r="Q33" s="124" t="s">
        <v>1932</v>
      </c>
      <c r="R33" s="124">
        <f t="shared" si="20"/>
        <v>8</v>
      </c>
      <c r="S33" s="125"/>
      <c r="T33" s="125">
        <f t="shared" si="21"/>
        <v>4</v>
      </c>
      <c r="U33" s="126"/>
      <c r="V33" s="126">
        <f t="shared" si="22"/>
        <v>4</v>
      </c>
      <c r="W33" s="127"/>
      <c r="X33" s="127">
        <f t="shared" si="23"/>
        <v>4</v>
      </c>
      <c r="Y33" s="128"/>
      <c r="Z33" s="128">
        <f t="shared" si="24"/>
        <v>4</v>
      </c>
      <c r="AB33" s="137">
        <f t="shared" si="15"/>
        <v>0</v>
      </c>
      <c r="AC33">
        <f t="shared" si="11"/>
        <v>0</v>
      </c>
      <c r="AD33" s="140">
        <f t="shared" si="25"/>
        <v>0</v>
      </c>
      <c r="AE33">
        <f t="shared" si="14"/>
        <v>0</v>
      </c>
      <c r="AG33" t="s">
        <v>1415</v>
      </c>
      <c r="AJ33" t="s">
        <v>3</v>
      </c>
    </row>
    <row r="34" spans="9:36" x14ac:dyDescent="0.25">
      <c r="I34" s="138"/>
      <c r="J34" s="132">
        <f t="shared" si="16"/>
        <v>7</v>
      </c>
      <c r="K34" s="121"/>
      <c r="L34" s="121">
        <f t="shared" si="17"/>
        <v>3.5</v>
      </c>
      <c r="M34" s="122" t="s">
        <v>1854</v>
      </c>
      <c r="N34" s="122">
        <f t="shared" si="18"/>
        <v>7</v>
      </c>
      <c r="O34" s="123" t="s">
        <v>1862</v>
      </c>
      <c r="P34" s="123">
        <f t="shared" si="19"/>
        <v>7</v>
      </c>
      <c r="Q34" s="124"/>
      <c r="R34" s="124">
        <f t="shared" si="20"/>
        <v>7</v>
      </c>
      <c r="S34" s="125"/>
      <c r="T34" s="125">
        <f t="shared" si="21"/>
        <v>3.5</v>
      </c>
      <c r="U34" s="126"/>
      <c r="V34" s="126">
        <f t="shared" si="22"/>
        <v>3.5</v>
      </c>
      <c r="W34" s="127"/>
      <c r="X34" s="127">
        <f t="shared" si="23"/>
        <v>3.5</v>
      </c>
      <c r="Y34" s="128"/>
      <c r="Z34" s="128">
        <f t="shared" si="24"/>
        <v>3.5</v>
      </c>
      <c r="AB34" s="137">
        <f t="shared" si="15"/>
        <v>0</v>
      </c>
      <c r="AC34">
        <f t="shared" si="11"/>
        <v>0</v>
      </c>
      <c r="AD34" s="140">
        <f t="shared" si="25"/>
        <v>0</v>
      </c>
      <c r="AE34">
        <f t="shared" si="14"/>
        <v>0</v>
      </c>
      <c r="AJ34" t="s">
        <v>610</v>
      </c>
    </row>
    <row r="35" spans="9:36" x14ac:dyDescent="0.25">
      <c r="I35" s="138"/>
      <c r="J35" s="132">
        <f t="shared" si="16"/>
        <v>6</v>
      </c>
      <c r="K35" s="121"/>
      <c r="L35" s="121">
        <f t="shared" si="17"/>
        <v>3</v>
      </c>
      <c r="M35" s="122"/>
      <c r="N35" s="122">
        <f t="shared" si="18"/>
        <v>6</v>
      </c>
      <c r="O35" s="123" t="s">
        <v>1838</v>
      </c>
      <c r="P35" s="123">
        <f t="shared" si="19"/>
        <v>6</v>
      </c>
      <c r="Q35" s="124"/>
      <c r="R35" s="124">
        <f t="shared" si="20"/>
        <v>6</v>
      </c>
      <c r="S35" s="125"/>
      <c r="T35" s="125">
        <f t="shared" si="21"/>
        <v>3</v>
      </c>
      <c r="U35" s="126"/>
      <c r="V35" s="126">
        <f t="shared" si="22"/>
        <v>3</v>
      </c>
      <c r="W35" s="127"/>
      <c r="X35" s="127">
        <f t="shared" si="23"/>
        <v>3</v>
      </c>
      <c r="Y35" s="128"/>
      <c r="Z35" s="128">
        <f t="shared" si="24"/>
        <v>3</v>
      </c>
      <c r="AB35" s="137">
        <f t="shared" si="15"/>
        <v>0</v>
      </c>
      <c r="AC35">
        <f t="shared" si="11"/>
        <v>0</v>
      </c>
      <c r="AD35" s="140">
        <f t="shared" si="25"/>
        <v>0</v>
      </c>
      <c r="AE35">
        <f t="shared" si="14"/>
        <v>0</v>
      </c>
      <c r="AJ35" t="s">
        <v>1410</v>
      </c>
    </row>
    <row r="36" spans="9:36" x14ac:dyDescent="0.25">
      <c r="I36" s="138"/>
      <c r="J36" s="132">
        <f t="shared" si="16"/>
        <v>5</v>
      </c>
      <c r="K36" s="121"/>
      <c r="L36" s="121">
        <f t="shared" si="17"/>
        <v>2.5</v>
      </c>
      <c r="M36" s="122"/>
      <c r="N36" s="122">
        <f t="shared" si="18"/>
        <v>5</v>
      </c>
      <c r="O36" s="123" t="s">
        <v>1854</v>
      </c>
      <c r="P36" s="123">
        <f t="shared" si="19"/>
        <v>5</v>
      </c>
      <c r="Q36" s="124"/>
      <c r="R36" s="124">
        <f t="shared" si="20"/>
        <v>5</v>
      </c>
      <c r="S36" s="125"/>
      <c r="T36" s="125">
        <f t="shared" si="21"/>
        <v>2.5</v>
      </c>
      <c r="U36" s="126"/>
      <c r="V36" s="126">
        <f t="shared" si="22"/>
        <v>2.5</v>
      </c>
      <c r="W36" s="127"/>
      <c r="X36" s="127">
        <f t="shared" si="23"/>
        <v>2.5</v>
      </c>
      <c r="Y36" s="128"/>
      <c r="Z36" s="128">
        <f t="shared" si="24"/>
        <v>2.5</v>
      </c>
      <c r="AB36" s="137">
        <f t="shared" si="15"/>
        <v>0</v>
      </c>
      <c r="AC36">
        <f t="shared" si="11"/>
        <v>0</v>
      </c>
      <c r="AD36" s="140">
        <f t="shared" si="25"/>
        <v>0</v>
      </c>
      <c r="AE36">
        <f t="shared" si="14"/>
        <v>0</v>
      </c>
      <c r="AJ36" t="s">
        <v>15</v>
      </c>
    </row>
    <row r="37" spans="9:36" x14ac:dyDescent="0.25">
      <c r="I37" s="138"/>
      <c r="J37" s="132">
        <f t="shared" si="16"/>
        <v>4</v>
      </c>
      <c r="K37" s="121"/>
      <c r="L37" s="121">
        <f t="shared" si="17"/>
        <v>2</v>
      </c>
      <c r="M37" s="122"/>
      <c r="N37" s="122">
        <f t="shared" si="18"/>
        <v>4</v>
      </c>
      <c r="O37" s="123"/>
      <c r="P37" s="123">
        <f t="shared" si="19"/>
        <v>4</v>
      </c>
      <c r="Q37" s="124"/>
      <c r="R37" s="124">
        <f t="shared" si="20"/>
        <v>4</v>
      </c>
      <c r="S37" s="125"/>
      <c r="T37" s="125">
        <f t="shared" si="21"/>
        <v>2</v>
      </c>
      <c r="U37" s="126"/>
      <c r="V37" s="126">
        <f t="shared" si="22"/>
        <v>2</v>
      </c>
      <c r="W37" s="127"/>
      <c r="X37" s="127">
        <f t="shared" si="23"/>
        <v>2</v>
      </c>
      <c r="Y37" s="128"/>
      <c r="Z37" s="128">
        <f t="shared" si="24"/>
        <v>2</v>
      </c>
      <c r="AB37" s="137">
        <f t="shared" si="15"/>
        <v>0</v>
      </c>
      <c r="AC37">
        <f t="shared" si="11"/>
        <v>0</v>
      </c>
      <c r="AD37" s="140">
        <f t="shared" si="25"/>
        <v>0</v>
      </c>
      <c r="AE37">
        <f t="shared" si="14"/>
        <v>0</v>
      </c>
      <c r="AJ37" t="s">
        <v>1413</v>
      </c>
    </row>
    <row r="38" spans="9:36" x14ac:dyDescent="0.25">
      <c r="I38" s="138"/>
      <c r="J38" s="132">
        <f t="shared" si="16"/>
        <v>3</v>
      </c>
      <c r="K38" s="121"/>
      <c r="L38" s="121">
        <f t="shared" si="17"/>
        <v>1.5</v>
      </c>
      <c r="M38" s="122"/>
      <c r="N38" s="122">
        <f t="shared" si="18"/>
        <v>3</v>
      </c>
      <c r="O38" s="123"/>
      <c r="P38" s="123">
        <f t="shared" si="19"/>
        <v>3</v>
      </c>
      <c r="Q38" s="124"/>
      <c r="R38" s="124">
        <f t="shared" si="20"/>
        <v>3</v>
      </c>
      <c r="S38" s="125"/>
      <c r="T38" s="125">
        <f t="shared" si="21"/>
        <v>1.5</v>
      </c>
      <c r="U38" s="126"/>
      <c r="V38" s="126">
        <f t="shared" si="22"/>
        <v>1.5</v>
      </c>
      <c r="W38" s="127"/>
      <c r="X38" s="127">
        <f t="shared" si="23"/>
        <v>1.5</v>
      </c>
      <c r="Y38" s="128"/>
      <c r="Z38" s="128">
        <f t="shared" si="24"/>
        <v>1.5</v>
      </c>
      <c r="AB38" s="137" t="str">
        <f>M2</f>
        <v>MODZELEWSKI Jan</v>
      </c>
      <c r="AC38" t="str">
        <f t="shared" si="11"/>
        <v>MODZELEWSKI Jan</v>
      </c>
      <c r="AD38" s="140">
        <f t="shared" si="25"/>
        <v>0</v>
      </c>
      <c r="AE38">
        <f t="shared" si="14"/>
        <v>0</v>
      </c>
      <c r="AJ38" t="s">
        <v>446</v>
      </c>
    </row>
    <row r="39" spans="9:36" x14ac:dyDescent="0.25">
      <c r="I39" s="138"/>
      <c r="J39" s="132">
        <f t="shared" si="16"/>
        <v>2</v>
      </c>
      <c r="K39" s="121"/>
      <c r="L39" s="121">
        <f t="shared" si="17"/>
        <v>1</v>
      </c>
      <c r="M39" s="122"/>
      <c r="N39" s="122">
        <f t="shared" si="18"/>
        <v>2</v>
      </c>
      <c r="O39" s="123"/>
      <c r="P39" s="123">
        <f t="shared" si="19"/>
        <v>2</v>
      </c>
      <c r="Q39" s="124"/>
      <c r="R39" s="124">
        <f t="shared" si="20"/>
        <v>2</v>
      </c>
      <c r="S39" s="125"/>
      <c r="T39" s="125">
        <f t="shared" si="21"/>
        <v>1</v>
      </c>
      <c r="U39" s="126"/>
      <c r="V39" s="126">
        <f t="shared" si="22"/>
        <v>1</v>
      </c>
      <c r="W39" s="127"/>
      <c r="X39" s="127">
        <f t="shared" si="23"/>
        <v>1</v>
      </c>
      <c r="Y39" s="128"/>
      <c r="Z39" s="128">
        <f t="shared" si="24"/>
        <v>1</v>
      </c>
      <c r="AB39" s="137" t="str">
        <f t="shared" ref="AB39:AB55" si="26">M3</f>
        <v>CHMURA Stanisław</v>
      </c>
      <c r="AC39" t="str">
        <f t="shared" si="11"/>
        <v>CHMURA Stanisław</v>
      </c>
      <c r="AD39" s="140">
        <f t="shared" si="25"/>
        <v>0</v>
      </c>
      <c r="AE39">
        <f t="shared" si="14"/>
        <v>0</v>
      </c>
    </row>
    <row r="40" spans="9:36" x14ac:dyDescent="0.25">
      <c r="I40" s="138"/>
      <c r="J40" s="132">
        <f t="shared" si="16"/>
        <v>1</v>
      </c>
      <c r="K40" s="121"/>
      <c r="L40" s="121">
        <f t="shared" si="17"/>
        <v>0.5</v>
      </c>
      <c r="M40" s="122"/>
      <c r="N40" s="122">
        <f t="shared" si="18"/>
        <v>1</v>
      </c>
      <c r="O40" s="123"/>
      <c r="P40" s="123">
        <f t="shared" si="19"/>
        <v>1</v>
      </c>
      <c r="Q40" s="124"/>
      <c r="R40" s="124">
        <f t="shared" si="20"/>
        <v>1</v>
      </c>
      <c r="S40" s="125"/>
      <c r="T40" s="125">
        <f t="shared" si="21"/>
        <v>0.5</v>
      </c>
      <c r="U40" s="126"/>
      <c r="V40" s="126">
        <f t="shared" si="22"/>
        <v>0.5</v>
      </c>
      <c r="W40" s="127"/>
      <c r="X40" s="127">
        <f t="shared" si="23"/>
        <v>0.5</v>
      </c>
      <c r="Y40" s="128"/>
      <c r="Z40" s="128">
        <f t="shared" si="24"/>
        <v>0.5</v>
      </c>
      <c r="AB40" s="137" t="str">
        <f t="shared" si="26"/>
        <v>JAKÓBCZYK Natan</v>
      </c>
      <c r="AC40" t="str">
        <f t="shared" si="11"/>
        <v>JAKÓBCZYK Natan</v>
      </c>
      <c r="AD40" s="140">
        <f t="shared" si="25"/>
        <v>0</v>
      </c>
      <c r="AE40">
        <f t="shared" si="14"/>
        <v>0</v>
      </c>
    </row>
    <row r="41" spans="9:36" x14ac:dyDescent="0.25">
      <c r="AB41" s="137" t="str">
        <f t="shared" si="26"/>
        <v>ZAGULSKI Igor</v>
      </c>
      <c r="AC41" t="str">
        <f t="shared" si="11"/>
        <v>ZAGULSKI Igor</v>
      </c>
      <c r="AD41" s="140" t="str">
        <f>M23</f>
        <v>SZCZĘSNA Zofia</v>
      </c>
      <c r="AE41" t="str">
        <f t="shared" si="14"/>
        <v>SZCZĘSNA Zofia</v>
      </c>
    </row>
    <row r="42" spans="9:36" x14ac:dyDescent="0.25">
      <c r="AB42" s="137">
        <f t="shared" si="26"/>
        <v>0</v>
      </c>
      <c r="AC42">
        <f t="shared" si="11"/>
        <v>0</v>
      </c>
      <c r="AD42" s="140" t="str">
        <f t="shared" ref="AD42:AD58" si="27">M24</f>
        <v>IWANEK Alicja</v>
      </c>
      <c r="AE42" t="str">
        <f t="shared" si="14"/>
        <v>IWANEK Alicja</v>
      </c>
    </row>
    <row r="43" spans="9:36" x14ac:dyDescent="0.25">
      <c r="AB43" s="137">
        <f t="shared" si="26"/>
        <v>0</v>
      </c>
      <c r="AC43">
        <f t="shared" si="11"/>
        <v>0</v>
      </c>
      <c r="AD43" s="140" t="str">
        <f t="shared" si="27"/>
        <v>PODSKARBI Alicja</v>
      </c>
      <c r="AE43" t="str">
        <f t="shared" si="14"/>
        <v>PODSKARBI Alicja</v>
      </c>
    </row>
    <row r="44" spans="9:36" x14ac:dyDescent="0.25">
      <c r="AB44" s="137">
        <f t="shared" si="26"/>
        <v>0</v>
      </c>
      <c r="AC44">
        <f t="shared" si="11"/>
        <v>0</v>
      </c>
      <c r="AD44" s="140" t="str">
        <f t="shared" si="27"/>
        <v>PERZYŃSKA Anna</v>
      </c>
      <c r="AE44" t="str">
        <f t="shared" si="14"/>
        <v>PERZYŃSKA Anna</v>
      </c>
    </row>
    <row r="45" spans="9:36" x14ac:dyDescent="0.25">
      <c r="AB45" s="137">
        <f t="shared" si="26"/>
        <v>0</v>
      </c>
      <c r="AC45">
        <f t="shared" si="11"/>
        <v>0</v>
      </c>
      <c r="AD45" s="140" t="str">
        <f t="shared" si="27"/>
        <v>DYLĄG Kornelia</v>
      </c>
      <c r="AE45" t="str">
        <f t="shared" si="14"/>
        <v>DYLĄG Kornelia</v>
      </c>
    </row>
    <row r="46" spans="9:36" x14ac:dyDescent="0.25">
      <c r="AB46" s="137">
        <f t="shared" si="26"/>
        <v>0</v>
      </c>
      <c r="AC46">
        <f t="shared" si="11"/>
        <v>0</v>
      </c>
      <c r="AD46" s="140" t="str">
        <f t="shared" si="27"/>
        <v>SYCHOWICZ Urszula</v>
      </c>
      <c r="AE46" t="str">
        <f t="shared" si="14"/>
        <v>SYCHOWICZ Urszula</v>
      </c>
    </row>
    <row r="47" spans="9:36" x14ac:dyDescent="0.25">
      <c r="AB47" s="137">
        <f t="shared" si="26"/>
        <v>0</v>
      </c>
      <c r="AC47">
        <f t="shared" si="11"/>
        <v>0</v>
      </c>
      <c r="AD47" s="140" t="str">
        <f t="shared" si="27"/>
        <v>BLUJ Bianka</v>
      </c>
      <c r="AE47" t="str">
        <f t="shared" si="14"/>
        <v>BLUJ Bianka</v>
      </c>
    </row>
    <row r="48" spans="9:36" x14ac:dyDescent="0.25">
      <c r="AB48" s="137">
        <f t="shared" si="26"/>
        <v>0</v>
      </c>
      <c r="AC48">
        <f t="shared" si="11"/>
        <v>0</v>
      </c>
      <c r="AD48" s="140" t="str">
        <f t="shared" si="27"/>
        <v>BANASIK Aleksandra</v>
      </c>
      <c r="AE48" t="str">
        <f t="shared" si="14"/>
        <v>BANASIK Aleksandra</v>
      </c>
    </row>
    <row r="49" spans="28:31" x14ac:dyDescent="0.25">
      <c r="AB49" s="137">
        <f t="shared" si="26"/>
        <v>0</v>
      </c>
      <c r="AC49">
        <f t="shared" si="11"/>
        <v>0</v>
      </c>
      <c r="AD49" s="140" t="str">
        <f t="shared" si="27"/>
        <v>WODZYŃSKA Maria</v>
      </c>
      <c r="AE49" t="str">
        <f t="shared" si="14"/>
        <v>WODZYŃSKA Maria</v>
      </c>
    </row>
    <row r="50" spans="28:31" x14ac:dyDescent="0.25">
      <c r="AB50" s="137">
        <f t="shared" si="26"/>
        <v>0</v>
      </c>
      <c r="AC50">
        <f t="shared" si="11"/>
        <v>0</v>
      </c>
      <c r="AD50" s="140" t="str">
        <f t="shared" si="27"/>
        <v>MICHALSKA Aleksandra</v>
      </c>
      <c r="AE50" t="str">
        <f t="shared" si="14"/>
        <v>MICHALSKA Aleksandra</v>
      </c>
    </row>
    <row r="51" spans="28:31" x14ac:dyDescent="0.25">
      <c r="AB51" s="137">
        <f t="shared" si="26"/>
        <v>0</v>
      </c>
      <c r="AC51">
        <f t="shared" si="11"/>
        <v>0</v>
      </c>
      <c r="AD51" s="140" t="str">
        <f t="shared" si="27"/>
        <v>KUTA Natalia</v>
      </c>
      <c r="AE51" t="str">
        <f t="shared" si="14"/>
        <v>KUTA Natalia</v>
      </c>
    </row>
    <row r="52" spans="28:31" x14ac:dyDescent="0.25">
      <c r="AB52" s="137">
        <f t="shared" si="26"/>
        <v>0</v>
      </c>
      <c r="AC52">
        <f t="shared" si="11"/>
        <v>0</v>
      </c>
      <c r="AD52" s="140" t="str">
        <f t="shared" si="27"/>
        <v>JAWORSKA Antonina</v>
      </c>
      <c r="AE52" t="str">
        <f t="shared" si="14"/>
        <v>JAWORSKA Antonina</v>
      </c>
    </row>
    <row r="53" spans="28:31" x14ac:dyDescent="0.25">
      <c r="AB53" s="137">
        <f t="shared" si="26"/>
        <v>0</v>
      </c>
      <c r="AC53">
        <f t="shared" si="11"/>
        <v>0</v>
      </c>
      <c r="AD53" s="140">
        <f t="shared" si="27"/>
        <v>0</v>
      </c>
      <c r="AE53">
        <f t="shared" si="14"/>
        <v>0</v>
      </c>
    </row>
    <row r="54" spans="28:31" x14ac:dyDescent="0.25">
      <c r="AB54" s="137">
        <f t="shared" si="26"/>
        <v>0</v>
      </c>
      <c r="AC54">
        <f t="shared" si="11"/>
        <v>0</v>
      </c>
      <c r="AD54" s="140">
        <f t="shared" si="27"/>
        <v>0</v>
      </c>
      <c r="AE54">
        <f t="shared" si="14"/>
        <v>0</v>
      </c>
    </row>
    <row r="55" spans="28:31" x14ac:dyDescent="0.25">
      <c r="AB55" s="137">
        <f t="shared" si="26"/>
        <v>0</v>
      </c>
      <c r="AC55">
        <f t="shared" si="11"/>
        <v>0</v>
      </c>
      <c r="AD55" s="140">
        <f t="shared" si="27"/>
        <v>0</v>
      </c>
      <c r="AE55">
        <f t="shared" si="14"/>
        <v>0</v>
      </c>
    </row>
    <row r="56" spans="28:31" x14ac:dyDescent="0.25">
      <c r="AB56" s="137" t="str">
        <f>O2</f>
        <v>MODZELEWSKI Jan</v>
      </c>
      <c r="AC56" t="str">
        <f t="shared" si="11"/>
        <v>MODZELEWSKI Jan</v>
      </c>
      <c r="AD56" s="140">
        <f t="shared" si="27"/>
        <v>0</v>
      </c>
      <c r="AE56">
        <f t="shared" si="14"/>
        <v>0</v>
      </c>
    </row>
    <row r="57" spans="28:31" x14ac:dyDescent="0.25">
      <c r="AB57" s="137" t="str">
        <f t="shared" ref="AB57:AB73" si="28">O3</f>
        <v>MILEWSKI Mikołaj</v>
      </c>
      <c r="AC57" t="str">
        <f t="shared" si="11"/>
        <v>MILEWSKI Mikołaj</v>
      </c>
      <c r="AD57" s="140">
        <f t="shared" si="27"/>
        <v>0</v>
      </c>
      <c r="AE57">
        <f t="shared" si="14"/>
        <v>0</v>
      </c>
    </row>
    <row r="58" spans="28:31" x14ac:dyDescent="0.25">
      <c r="AB58" s="137" t="str">
        <f t="shared" si="28"/>
        <v>LEGĘNCKI Wiktor</v>
      </c>
      <c r="AC58" t="str">
        <f t="shared" si="11"/>
        <v>LEGĘNCKI Wiktor</v>
      </c>
      <c r="AD58" s="140">
        <f t="shared" si="27"/>
        <v>0</v>
      </c>
      <c r="AE58">
        <f t="shared" si="14"/>
        <v>0</v>
      </c>
    </row>
    <row r="59" spans="28:31" x14ac:dyDescent="0.25">
      <c r="AB59" s="137" t="str">
        <f t="shared" si="28"/>
        <v>CHMURA Stanisław</v>
      </c>
      <c r="AC59" t="str">
        <f t="shared" si="11"/>
        <v>CHMURA Stanisław</v>
      </c>
      <c r="AD59" s="140" t="str">
        <f>O23</f>
        <v>PODSKARBI Alicja</v>
      </c>
      <c r="AE59" t="str">
        <f t="shared" si="14"/>
        <v>PODSKARBI Alicja</v>
      </c>
    </row>
    <row r="60" spans="28:31" x14ac:dyDescent="0.25">
      <c r="AB60" s="137" t="str">
        <f t="shared" si="28"/>
        <v>BYLINKA Mateusz</v>
      </c>
      <c r="AC60" t="str">
        <f t="shared" si="11"/>
        <v>BYLINKA Mateusz</v>
      </c>
      <c r="AD60" s="140" t="str">
        <f t="shared" ref="AD60:AD76" si="29">O24</f>
        <v>MACHNICKA Małgorzata</v>
      </c>
      <c r="AE60" t="str">
        <f t="shared" si="14"/>
        <v>MACHNICKA Małgorzata</v>
      </c>
    </row>
    <row r="61" spans="28:31" x14ac:dyDescent="0.25">
      <c r="AB61" s="137" t="str">
        <f t="shared" si="28"/>
        <v>KLIMCZAK Maciej</v>
      </c>
      <c r="AC61" t="str">
        <f t="shared" si="11"/>
        <v>KLIMCZAK Maciej</v>
      </c>
      <c r="AD61" s="140" t="str">
        <f t="shared" si="29"/>
        <v>DYLĄG Kornelia</v>
      </c>
      <c r="AE61" t="str">
        <f t="shared" si="14"/>
        <v>DYLĄG Kornelia</v>
      </c>
    </row>
    <row r="62" spans="28:31" x14ac:dyDescent="0.25">
      <c r="AB62" s="137">
        <f t="shared" si="28"/>
        <v>0</v>
      </c>
      <c r="AC62">
        <f t="shared" si="11"/>
        <v>0</v>
      </c>
      <c r="AD62" s="140" t="str">
        <f t="shared" si="29"/>
        <v>BANASIK Aleksandra</v>
      </c>
      <c r="AE62" t="str">
        <f t="shared" si="14"/>
        <v>BANASIK Aleksandra</v>
      </c>
    </row>
    <row r="63" spans="28:31" x14ac:dyDescent="0.25">
      <c r="AB63" s="137">
        <f t="shared" si="28"/>
        <v>0</v>
      </c>
      <c r="AC63">
        <f t="shared" si="11"/>
        <v>0</v>
      </c>
      <c r="AD63" s="140" t="str">
        <f t="shared" si="29"/>
        <v>SYCHOWICZ Urszula</v>
      </c>
      <c r="AE63" t="str">
        <f t="shared" si="14"/>
        <v>SYCHOWICZ Urszula</v>
      </c>
    </row>
    <row r="64" spans="28:31" x14ac:dyDescent="0.25">
      <c r="AB64" s="137">
        <f t="shared" si="28"/>
        <v>0</v>
      </c>
      <c r="AC64">
        <f t="shared" si="11"/>
        <v>0</v>
      </c>
      <c r="AD64" s="140" t="str">
        <f t="shared" si="29"/>
        <v>BLUJ Bianka</v>
      </c>
      <c r="AE64" t="str">
        <f t="shared" si="14"/>
        <v>BLUJ Bianka</v>
      </c>
    </row>
    <row r="65" spans="28:31" x14ac:dyDescent="0.25">
      <c r="AB65" s="137">
        <f t="shared" si="28"/>
        <v>0</v>
      </c>
      <c r="AC65">
        <f t="shared" si="11"/>
        <v>0</v>
      </c>
      <c r="AD65" s="140" t="str">
        <f t="shared" si="29"/>
        <v>SWARBUŁA Maja</v>
      </c>
      <c r="AE65" t="str">
        <f t="shared" si="14"/>
        <v>SWARBUŁA Maja</v>
      </c>
    </row>
    <row r="66" spans="28:31" x14ac:dyDescent="0.25">
      <c r="AB66" s="137">
        <f t="shared" si="28"/>
        <v>0</v>
      </c>
      <c r="AC66">
        <f t="shared" si="11"/>
        <v>0</v>
      </c>
      <c r="AD66" s="140" t="str">
        <f t="shared" si="29"/>
        <v>POLAK Roksana</v>
      </c>
      <c r="AE66" t="str">
        <f t="shared" si="14"/>
        <v>POLAK Roksana</v>
      </c>
    </row>
    <row r="67" spans="28:31" x14ac:dyDescent="0.25">
      <c r="AB67" s="137">
        <f t="shared" si="28"/>
        <v>0</v>
      </c>
      <c r="AC67">
        <f t="shared" ref="AC67:AC130" si="30">AB67</f>
        <v>0</v>
      </c>
      <c r="AD67" s="140" t="str">
        <f t="shared" si="29"/>
        <v>WAWNIKIEWICZ Ada</v>
      </c>
      <c r="AE67" t="str">
        <f t="shared" si="14"/>
        <v>WAWNIKIEWICZ Ada</v>
      </c>
    </row>
    <row r="68" spans="28:31" x14ac:dyDescent="0.25">
      <c r="AB68" s="137">
        <f t="shared" si="28"/>
        <v>0</v>
      </c>
      <c r="AC68">
        <f t="shared" si="30"/>
        <v>0</v>
      </c>
      <c r="AD68" s="140" t="str">
        <f t="shared" si="29"/>
        <v>KACZOR Natasza</v>
      </c>
      <c r="AE68" t="str">
        <f t="shared" si="14"/>
        <v>KACZOR Natasza</v>
      </c>
    </row>
    <row r="69" spans="28:31" x14ac:dyDescent="0.25">
      <c r="AB69" s="137">
        <f t="shared" si="28"/>
        <v>0</v>
      </c>
      <c r="AC69">
        <f t="shared" si="30"/>
        <v>0</v>
      </c>
      <c r="AD69" s="140" t="str">
        <f t="shared" si="29"/>
        <v>MARSZAŁEK Weronika</v>
      </c>
      <c r="AE69" t="str">
        <f t="shared" si="14"/>
        <v>MARSZAŁEK Weronika</v>
      </c>
    </row>
    <row r="70" spans="28:31" x14ac:dyDescent="0.25">
      <c r="AB70" s="137">
        <f t="shared" si="28"/>
        <v>0</v>
      </c>
      <c r="AC70">
        <f t="shared" si="30"/>
        <v>0</v>
      </c>
      <c r="AD70" s="140" t="str">
        <f t="shared" si="29"/>
        <v>MICHALSKA Aleksandra</v>
      </c>
      <c r="AE70" t="str">
        <f t="shared" ref="AE70:AE133" si="31">AD70</f>
        <v>MICHALSKA Aleksandra</v>
      </c>
    </row>
    <row r="71" spans="28:31" x14ac:dyDescent="0.25">
      <c r="AB71" s="137">
        <f t="shared" si="28"/>
        <v>0</v>
      </c>
      <c r="AC71">
        <f t="shared" si="30"/>
        <v>0</v>
      </c>
      <c r="AD71" s="140" t="str">
        <f t="shared" si="29"/>
        <v>SKŁADOWSKA Julia</v>
      </c>
      <c r="AE71" t="str">
        <f t="shared" si="31"/>
        <v>SKŁADOWSKA Julia</v>
      </c>
    </row>
    <row r="72" spans="28:31" x14ac:dyDescent="0.25">
      <c r="AB72" s="137">
        <f t="shared" si="28"/>
        <v>0</v>
      </c>
      <c r="AC72">
        <f t="shared" si="30"/>
        <v>0</v>
      </c>
      <c r="AD72" s="140" t="str">
        <f t="shared" si="29"/>
        <v>JAWORSKA Antonina</v>
      </c>
      <c r="AE72" t="str">
        <f t="shared" si="31"/>
        <v>JAWORSKA Antonina</v>
      </c>
    </row>
    <row r="73" spans="28:31" x14ac:dyDescent="0.25">
      <c r="AB73" s="137">
        <f t="shared" si="28"/>
        <v>0</v>
      </c>
      <c r="AC73">
        <f t="shared" si="30"/>
        <v>0</v>
      </c>
      <c r="AD73" s="140">
        <f t="shared" si="29"/>
        <v>0</v>
      </c>
      <c r="AE73">
        <f t="shared" si="31"/>
        <v>0</v>
      </c>
    </row>
    <row r="74" spans="28:31" x14ac:dyDescent="0.25">
      <c r="AB74" s="137" t="str">
        <f>Q2</f>
        <v>MODZELEWSKI Jan</v>
      </c>
      <c r="AC74" t="str">
        <f t="shared" si="30"/>
        <v>MODZELEWSKI Jan</v>
      </c>
      <c r="AD74" s="140">
        <f t="shared" si="29"/>
        <v>0</v>
      </c>
      <c r="AE74">
        <f t="shared" si="31"/>
        <v>0</v>
      </c>
    </row>
    <row r="75" spans="28:31" x14ac:dyDescent="0.25">
      <c r="AB75" s="137" t="str">
        <f t="shared" ref="AB75:AB91" si="32">Q3</f>
        <v>CHMURA Stanisław</v>
      </c>
      <c r="AC75" t="str">
        <f t="shared" si="30"/>
        <v>CHMURA Stanisław</v>
      </c>
      <c r="AD75" s="140">
        <f t="shared" si="29"/>
        <v>0</v>
      </c>
      <c r="AE75">
        <f t="shared" si="31"/>
        <v>0</v>
      </c>
    </row>
    <row r="76" spans="28:31" x14ac:dyDescent="0.25">
      <c r="AB76" s="137" t="str">
        <f t="shared" si="32"/>
        <v>HORODEŃSKI Adam</v>
      </c>
      <c r="AC76" t="str">
        <f t="shared" si="30"/>
        <v>HORODEŃSKI Adam</v>
      </c>
      <c r="AD76" s="140">
        <f t="shared" si="29"/>
        <v>0</v>
      </c>
      <c r="AE76">
        <f t="shared" si="31"/>
        <v>0</v>
      </c>
    </row>
    <row r="77" spans="28:31" x14ac:dyDescent="0.25">
      <c r="AB77" s="137" t="str">
        <f t="shared" si="32"/>
        <v>STUDNIAREK Szymon</v>
      </c>
      <c r="AC77" t="str">
        <f t="shared" si="30"/>
        <v>STUDNIAREK Szymon</v>
      </c>
      <c r="AD77" s="140" t="str">
        <f>Q23</f>
        <v>SZCZĘSNA Zofia</v>
      </c>
      <c r="AE77" t="str">
        <f t="shared" si="31"/>
        <v>SZCZĘSNA Zofia</v>
      </c>
    </row>
    <row r="78" spans="28:31" x14ac:dyDescent="0.25">
      <c r="AB78" s="137" t="str">
        <f t="shared" si="32"/>
        <v>GĄSIENICA-ROJ Sebastian</v>
      </c>
      <c r="AC78" t="str">
        <f t="shared" si="30"/>
        <v>GĄSIENICA-ROJ Sebastian</v>
      </c>
      <c r="AD78" s="140" t="str">
        <f t="shared" ref="AD78:AD94" si="33">Q24</f>
        <v>PODSKARBI Alicja</v>
      </c>
      <c r="AE78" t="str">
        <f t="shared" si="31"/>
        <v>PODSKARBI Alicja</v>
      </c>
    </row>
    <row r="79" spans="28:31" x14ac:dyDescent="0.25">
      <c r="AB79" s="137" t="str">
        <f t="shared" si="32"/>
        <v>WARDA Tymoteusz</v>
      </c>
      <c r="AC79" t="str">
        <f t="shared" si="30"/>
        <v>WARDA Tymoteusz</v>
      </c>
      <c r="AD79" s="140" t="str">
        <f t="shared" si="33"/>
        <v>ORŁOWSKA Michalina</v>
      </c>
      <c r="AE79" t="str">
        <f t="shared" si="31"/>
        <v>ORŁOWSKA Michalina</v>
      </c>
    </row>
    <row r="80" spans="28:31" x14ac:dyDescent="0.25">
      <c r="AB80" s="137" t="str">
        <f t="shared" si="32"/>
        <v>KAZIMIEROWICZ Jakub</v>
      </c>
      <c r="AC80" t="str">
        <f t="shared" si="30"/>
        <v>KAZIMIEROWICZ Jakub</v>
      </c>
      <c r="AD80" s="140" t="str">
        <f t="shared" si="33"/>
        <v>DYLĄG Kornelia</v>
      </c>
      <c r="AE80" t="str">
        <f t="shared" si="31"/>
        <v>DYLĄG Kornelia</v>
      </c>
    </row>
    <row r="81" spans="28:31" x14ac:dyDescent="0.25">
      <c r="AB81" s="137" t="str">
        <f t="shared" si="32"/>
        <v>MACIASZCZYK Adrian</v>
      </c>
      <c r="AC81" t="str">
        <f t="shared" si="30"/>
        <v>MACIASZCZYK Adrian</v>
      </c>
      <c r="AD81" s="140" t="str">
        <f t="shared" si="33"/>
        <v>JASTRZĘBSKA Olga</v>
      </c>
      <c r="AE81" t="str">
        <f t="shared" si="31"/>
        <v>JASTRZĘBSKA Olga</v>
      </c>
    </row>
    <row r="82" spans="28:31" x14ac:dyDescent="0.25">
      <c r="AB82" s="137">
        <f t="shared" si="32"/>
        <v>0</v>
      </c>
      <c r="AC82">
        <f t="shared" si="30"/>
        <v>0</v>
      </c>
      <c r="AD82" s="140" t="str">
        <f t="shared" si="33"/>
        <v>BANASIK Aleksandra</v>
      </c>
      <c r="AE82" t="str">
        <f t="shared" si="31"/>
        <v>BANASIK Aleksandra</v>
      </c>
    </row>
    <row r="83" spans="28:31" x14ac:dyDescent="0.25">
      <c r="AB83" s="137">
        <f t="shared" si="32"/>
        <v>0</v>
      </c>
      <c r="AC83">
        <f t="shared" si="30"/>
        <v>0</v>
      </c>
      <c r="AD83" s="140" t="str">
        <f t="shared" si="33"/>
        <v>RUTKOWSKA Nina</v>
      </c>
      <c r="AE83" t="str">
        <f t="shared" si="31"/>
        <v>RUTKOWSKA Nina</v>
      </c>
    </row>
    <row r="84" spans="28:31" x14ac:dyDescent="0.25">
      <c r="AB84" s="137">
        <f t="shared" si="32"/>
        <v>0</v>
      </c>
      <c r="AC84">
        <f t="shared" si="30"/>
        <v>0</v>
      </c>
      <c r="AD84" s="140" t="str">
        <f t="shared" si="33"/>
        <v>SKŁADOWSKA Julia</v>
      </c>
      <c r="AE84" t="str">
        <f t="shared" si="31"/>
        <v>SKŁADOWSKA Julia</v>
      </c>
    </row>
    <row r="85" spans="28:31" x14ac:dyDescent="0.25">
      <c r="AB85" s="137">
        <f t="shared" si="32"/>
        <v>0</v>
      </c>
      <c r="AC85">
        <f t="shared" si="30"/>
        <v>0</v>
      </c>
      <c r="AD85" s="140" t="str">
        <f t="shared" si="33"/>
        <v>LEWANDOWSKA Zuzanna</v>
      </c>
      <c r="AE85" t="str">
        <f t="shared" si="31"/>
        <v>LEWANDOWSKA Zuzanna</v>
      </c>
    </row>
    <row r="86" spans="28:31" x14ac:dyDescent="0.25">
      <c r="AB86" s="137">
        <f t="shared" si="32"/>
        <v>0</v>
      </c>
      <c r="AC86">
        <f t="shared" si="30"/>
        <v>0</v>
      </c>
      <c r="AD86" s="140" t="str">
        <f t="shared" si="33"/>
        <v>FUROWICZ Maja</v>
      </c>
      <c r="AE86" t="str">
        <f t="shared" si="31"/>
        <v>FUROWICZ Maja</v>
      </c>
    </row>
    <row r="87" spans="28:31" x14ac:dyDescent="0.25">
      <c r="AB87" s="137">
        <f t="shared" si="32"/>
        <v>0</v>
      </c>
      <c r="AC87">
        <f t="shared" si="30"/>
        <v>0</v>
      </c>
      <c r="AD87" s="140" t="str">
        <f t="shared" si="33"/>
        <v>MAŚLAK Julia</v>
      </c>
      <c r="AE87" t="str">
        <f t="shared" si="31"/>
        <v>MAŚLAK Julia</v>
      </c>
    </row>
    <row r="88" spans="28:31" x14ac:dyDescent="0.25">
      <c r="AB88" s="137">
        <f t="shared" si="32"/>
        <v>0</v>
      </c>
      <c r="AC88">
        <f t="shared" si="30"/>
        <v>0</v>
      </c>
      <c r="AD88" s="140">
        <f t="shared" si="33"/>
        <v>0</v>
      </c>
      <c r="AE88">
        <f t="shared" si="31"/>
        <v>0</v>
      </c>
    </row>
    <row r="89" spans="28:31" x14ac:dyDescent="0.25">
      <c r="AB89" s="137">
        <f t="shared" si="32"/>
        <v>0</v>
      </c>
      <c r="AC89">
        <f t="shared" si="30"/>
        <v>0</v>
      </c>
      <c r="AD89" s="140">
        <f t="shared" si="33"/>
        <v>0</v>
      </c>
      <c r="AE89">
        <f t="shared" si="31"/>
        <v>0</v>
      </c>
    </row>
    <row r="90" spans="28:31" x14ac:dyDescent="0.25">
      <c r="AB90" s="137">
        <f t="shared" si="32"/>
        <v>0</v>
      </c>
      <c r="AC90">
        <f t="shared" si="30"/>
        <v>0</v>
      </c>
      <c r="AD90" s="140">
        <f t="shared" si="33"/>
        <v>0</v>
      </c>
      <c r="AE90">
        <f t="shared" si="31"/>
        <v>0</v>
      </c>
    </row>
    <row r="91" spans="28:31" x14ac:dyDescent="0.25">
      <c r="AB91" s="137">
        <f t="shared" si="32"/>
        <v>0</v>
      </c>
      <c r="AC91">
        <f t="shared" si="30"/>
        <v>0</v>
      </c>
      <c r="AD91" s="140">
        <f t="shared" si="33"/>
        <v>0</v>
      </c>
      <c r="AE91">
        <f t="shared" si="31"/>
        <v>0</v>
      </c>
    </row>
    <row r="92" spans="28:31" x14ac:dyDescent="0.25">
      <c r="AB92" s="137">
        <f>S2</f>
        <v>0</v>
      </c>
      <c r="AC92">
        <f t="shared" si="30"/>
        <v>0</v>
      </c>
      <c r="AD92" s="140">
        <f t="shared" si="33"/>
        <v>0</v>
      </c>
      <c r="AE92">
        <f t="shared" si="31"/>
        <v>0</v>
      </c>
    </row>
    <row r="93" spans="28:31" x14ac:dyDescent="0.25">
      <c r="AB93" s="137">
        <f t="shared" ref="AB93:AB109" si="34">S3</f>
        <v>0</v>
      </c>
      <c r="AC93">
        <f t="shared" si="30"/>
        <v>0</v>
      </c>
      <c r="AD93" s="140">
        <f t="shared" si="33"/>
        <v>0</v>
      </c>
      <c r="AE93">
        <f t="shared" si="31"/>
        <v>0</v>
      </c>
    </row>
    <row r="94" spans="28:31" x14ac:dyDescent="0.25">
      <c r="AB94" s="137">
        <f t="shared" si="34"/>
        <v>0</v>
      </c>
      <c r="AC94">
        <f t="shared" si="30"/>
        <v>0</v>
      </c>
      <c r="AD94" s="140">
        <f t="shared" si="33"/>
        <v>0</v>
      </c>
      <c r="AE94">
        <f t="shared" si="31"/>
        <v>0</v>
      </c>
    </row>
    <row r="95" spans="28:31" x14ac:dyDescent="0.25">
      <c r="AB95" s="137">
        <f t="shared" si="34"/>
        <v>0</v>
      </c>
      <c r="AC95">
        <f t="shared" si="30"/>
        <v>0</v>
      </c>
      <c r="AD95" s="140">
        <f>S23</f>
        <v>0</v>
      </c>
      <c r="AE95">
        <f t="shared" si="31"/>
        <v>0</v>
      </c>
    </row>
    <row r="96" spans="28:31" x14ac:dyDescent="0.25">
      <c r="AB96" s="137">
        <f t="shared" si="34"/>
        <v>0</v>
      </c>
      <c r="AC96">
        <f t="shared" si="30"/>
        <v>0</v>
      </c>
      <c r="AD96" s="140">
        <f t="shared" ref="AD96:AD112" si="35">S24</f>
        <v>0</v>
      </c>
      <c r="AE96">
        <f t="shared" si="31"/>
        <v>0</v>
      </c>
    </row>
    <row r="97" spans="28:31" x14ac:dyDescent="0.25">
      <c r="AB97" s="137">
        <f t="shared" si="34"/>
        <v>0</v>
      </c>
      <c r="AC97">
        <f t="shared" si="30"/>
        <v>0</v>
      </c>
      <c r="AD97" s="140">
        <f t="shared" si="35"/>
        <v>0</v>
      </c>
      <c r="AE97">
        <f t="shared" si="31"/>
        <v>0</v>
      </c>
    </row>
    <row r="98" spans="28:31" x14ac:dyDescent="0.25">
      <c r="AB98" s="137">
        <f t="shared" si="34"/>
        <v>0</v>
      </c>
      <c r="AC98">
        <f t="shared" si="30"/>
        <v>0</v>
      </c>
      <c r="AD98" s="140">
        <f t="shared" si="35"/>
        <v>0</v>
      </c>
      <c r="AE98">
        <f t="shared" si="31"/>
        <v>0</v>
      </c>
    </row>
    <row r="99" spans="28:31" x14ac:dyDescent="0.25">
      <c r="AB99" s="137">
        <f t="shared" si="34"/>
        <v>0</v>
      </c>
      <c r="AC99">
        <f t="shared" si="30"/>
        <v>0</v>
      </c>
      <c r="AD99" s="140">
        <f t="shared" si="35"/>
        <v>0</v>
      </c>
      <c r="AE99">
        <f t="shared" si="31"/>
        <v>0</v>
      </c>
    </row>
    <row r="100" spans="28:31" x14ac:dyDescent="0.25">
      <c r="AB100" s="137">
        <f t="shared" si="34"/>
        <v>0</v>
      </c>
      <c r="AC100">
        <f t="shared" si="30"/>
        <v>0</v>
      </c>
      <c r="AD100" s="140">
        <f t="shared" si="35"/>
        <v>0</v>
      </c>
      <c r="AE100">
        <f t="shared" si="31"/>
        <v>0</v>
      </c>
    </row>
    <row r="101" spans="28:31" x14ac:dyDescent="0.25">
      <c r="AB101" s="137">
        <f t="shared" si="34"/>
        <v>0</v>
      </c>
      <c r="AC101">
        <f t="shared" si="30"/>
        <v>0</v>
      </c>
      <c r="AD101" s="140">
        <f t="shared" si="35"/>
        <v>0</v>
      </c>
      <c r="AE101">
        <f t="shared" si="31"/>
        <v>0</v>
      </c>
    </row>
    <row r="102" spans="28:31" x14ac:dyDescent="0.25">
      <c r="AB102" s="137">
        <f t="shared" si="34"/>
        <v>0</v>
      </c>
      <c r="AC102">
        <f t="shared" si="30"/>
        <v>0</v>
      </c>
      <c r="AD102" s="140">
        <f t="shared" si="35"/>
        <v>0</v>
      </c>
      <c r="AE102">
        <f t="shared" si="31"/>
        <v>0</v>
      </c>
    </row>
    <row r="103" spans="28:31" x14ac:dyDescent="0.25">
      <c r="AB103" s="137">
        <f t="shared" si="34"/>
        <v>0</v>
      </c>
      <c r="AC103">
        <f t="shared" si="30"/>
        <v>0</v>
      </c>
      <c r="AD103" s="140">
        <f t="shared" si="35"/>
        <v>0</v>
      </c>
      <c r="AE103">
        <f t="shared" si="31"/>
        <v>0</v>
      </c>
    </row>
    <row r="104" spans="28:31" x14ac:dyDescent="0.25">
      <c r="AB104" s="137">
        <f t="shared" si="34"/>
        <v>0</v>
      </c>
      <c r="AC104">
        <f t="shared" si="30"/>
        <v>0</v>
      </c>
      <c r="AD104" s="140">
        <f t="shared" si="35"/>
        <v>0</v>
      </c>
      <c r="AE104">
        <f t="shared" si="31"/>
        <v>0</v>
      </c>
    </row>
    <row r="105" spans="28:31" x14ac:dyDescent="0.25">
      <c r="AB105" s="137">
        <f t="shared" si="34"/>
        <v>0</v>
      </c>
      <c r="AC105">
        <f t="shared" si="30"/>
        <v>0</v>
      </c>
      <c r="AD105" s="140">
        <f t="shared" si="35"/>
        <v>0</v>
      </c>
      <c r="AE105">
        <f t="shared" si="31"/>
        <v>0</v>
      </c>
    </row>
    <row r="106" spans="28:31" x14ac:dyDescent="0.25">
      <c r="AB106" s="137">
        <f t="shared" si="34"/>
        <v>0</v>
      </c>
      <c r="AC106">
        <f t="shared" si="30"/>
        <v>0</v>
      </c>
      <c r="AD106" s="140">
        <f t="shared" si="35"/>
        <v>0</v>
      </c>
      <c r="AE106">
        <f t="shared" si="31"/>
        <v>0</v>
      </c>
    </row>
    <row r="107" spans="28:31" x14ac:dyDescent="0.25">
      <c r="AB107" s="137">
        <f t="shared" si="34"/>
        <v>0</v>
      </c>
      <c r="AC107">
        <f t="shared" si="30"/>
        <v>0</v>
      </c>
      <c r="AD107" s="140">
        <f t="shared" si="35"/>
        <v>0</v>
      </c>
      <c r="AE107">
        <f t="shared" si="31"/>
        <v>0</v>
      </c>
    </row>
    <row r="108" spans="28:31" x14ac:dyDescent="0.25">
      <c r="AB108" s="137">
        <f t="shared" si="34"/>
        <v>0</v>
      </c>
      <c r="AC108">
        <f t="shared" si="30"/>
        <v>0</v>
      </c>
      <c r="AD108" s="140">
        <f t="shared" si="35"/>
        <v>0</v>
      </c>
      <c r="AE108">
        <f t="shared" si="31"/>
        <v>0</v>
      </c>
    </row>
    <row r="109" spans="28:31" x14ac:dyDescent="0.25">
      <c r="AB109" s="137">
        <f t="shared" si="34"/>
        <v>0</v>
      </c>
      <c r="AC109">
        <f t="shared" si="30"/>
        <v>0</v>
      </c>
      <c r="AD109" s="140">
        <f t="shared" si="35"/>
        <v>0</v>
      </c>
      <c r="AE109">
        <f t="shared" si="31"/>
        <v>0</v>
      </c>
    </row>
    <row r="110" spans="28:31" x14ac:dyDescent="0.25">
      <c r="AB110" s="137">
        <f t="shared" ref="AB110:AB127" si="36">U2</f>
        <v>0</v>
      </c>
      <c r="AC110">
        <f t="shared" si="30"/>
        <v>0</v>
      </c>
      <c r="AD110" s="140">
        <f t="shared" si="35"/>
        <v>0</v>
      </c>
      <c r="AE110">
        <f t="shared" si="31"/>
        <v>0</v>
      </c>
    </row>
    <row r="111" spans="28:31" x14ac:dyDescent="0.25">
      <c r="AB111" s="137">
        <f t="shared" si="36"/>
        <v>0</v>
      </c>
      <c r="AC111">
        <f t="shared" si="30"/>
        <v>0</v>
      </c>
      <c r="AD111" s="140">
        <f t="shared" si="35"/>
        <v>0</v>
      </c>
      <c r="AE111">
        <f t="shared" si="31"/>
        <v>0</v>
      </c>
    </row>
    <row r="112" spans="28:31" x14ac:dyDescent="0.25">
      <c r="AB112" s="137">
        <f t="shared" si="36"/>
        <v>0</v>
      </c>
      <c r="AC112">
        <f t="shared" si="30"/>
        <v>0</v>
      </c>
      <c r="AD112" s="140">
        <f t="shared" si="35"/>
        <v>0</v>
      </c>
      <c r="AE112">
        <f t="shared" si="31"/>
        <v>0</v>
      </c>
    </row>
    <row r="113" spans="28:31" x14ac:dyDescent="0.25">
      <c r="AB113" s="137">
        <f t="shared" si="36"/>
        <v>0</v>
      </c>
      <c r="AC113">
        <f t="shared" si="30"/>
        <v>0</v>
      </c>
      <c r="AD113" s="140">
        <f>U23</f>
        <v>0</v>
      </c>
      <c r="AE113">
        <f t="shared" si="31"/>
        <v>0</v>
      </c>
    </row>
    <row r="114" spans="28:31" x14ac:dyDescent="0.25">
      <c r="AB114" s="137">
        <f t="shared" si="36"/>
        <v>0</v>
      </c>
      <c r="AC114">
        <f t="shared" si="30"/>
        <v>0</v>
      </c>
      <c r="AD114" s="140">
        <f t="shared" ref="AD114:AD130" si="37">U24</f>
        <v>0</v>
      </c>
      <c r="AE114">
        <f t="shared" si="31"/>
        <v>0</v>
      </c>
    </row>
    <row r="115" spans="28:31" x14ac:dyDescent="0.25">
      <c r="AB115" s="137">
        <f t="shared" si="36"/>
        <v>0</v>
      </c>
      <c r="AC115">
        <f t="shared" si="30"/>
        <v>0</v>
      </c>
      <c r="AD115" s="140">
        <f t="shared" si="37"/>
        <v>0</v>
      </c>
      <c r="AE115">
        <f t="shared" si="31"/>
        <v>0</v>
      </c>
    </row>
    <row r="116" spans="28:31" x14ac:dyDescent="0.25">
      <c r="AB116" s="137">
        <f t="shared" si="36"/>
        <v>0</v>
      </c>
      <c r="AC116">
        <f t="shared" si="30"/>
        <v>0</v>
      </c>
      <c r="AD116" s="140">
        <f t="shared" si="37"/>
        <v>0</v>
      </c>
      <c r="AE116">
        <f t="shared" si="31"/>
        <v>0</v>
      </c>
    </row>
    <row r="117" spans="28:31" x14ac:dyDescent="0.25">
      <c r="AB117" s="137">
        <f t="shared" si="36"/>
        <v>0</v>
      </c>
      <c r="AC117">
        <f t="shared" si="30"/>
        <v>0</v>
      </c>
      <c r="AD117" s="140">
        <f t="shared" si="37"/>
        <v>0</v>
      </c>
      <c r="AE117">
        <f t="shared" si="31"/>
        <v>0</v>
      </c>
    </row>
    <row r="118" spans="28:31" x14ac:dyDescent="0.25">
      <c r="AB118" s="137">
        <f t="shared" si="36"/>
        <v>0</v>
      </c>
      <c r="AC118">
        <f t="shared" si="30"/>
        <v>0</v>
      </c>
      <c r="AD118" s="140">
        <f t="shared" si="37"/>
        <v>0</v>
      </c>
      <c r="AE118">
        <f t="shared" si="31"/>
        <v>0</v>
      </c>
    </row>
    <row r="119" spans="28:31" x14ac:dyDescent="0.25">
      <c r="AB119" s="137">
        <f t="shared" si="36"/>
        <v>0</v>
      </c>
      <c r="AC119">
        <f t="shared" si="30"/>
        <v>0</v>
      </c>
      <c r="AD119" s="140">
        <f t="shared" si="37"/>
        <v>0</v>
      </c>
      <c r="AE119">
        <f t="shared" si="31"/>
        <v>0</v>
      </c>
    </row>
    <row r="120" spans="28:31" x14ac:dyDescent="0.25">
      <c r="AB120" s="137">
        <f t="shared" si="36"/>
        <v>0</v>
      </c>
      <c r="AC120">
        <f t="shared" si="30"/>
        <v>0</v>
      </c>
      <c r="AD120" s="140">
        <f t="shared" si="37"/>
        <v>0</v>
      </c>
      <c r="AE120">
        <f t="shared" si="31"/>
        <v>0</v>
      </c>
    </row>
    <row r="121" spans="28:31" x14ac:dyDescent="0.25">
      <c r="AB121" s="137">
        <f t="shared" si="36"/>
        <v>0</v>
      </c>
      <c r="AC121">
        <f t="shared" si="30"/>
        <v>0</v>
      </c>
      <c r="AD121" s="140">
        <f t="shared" si="37"/>
        <v>0</v>
      </c>
      <c r="AE121">
        <f t="shared" si="31"/>
        <v>0</v>
      </c>
    </row>
    <row r="122" spans="28:31" x14ac:dyDescent="0.25">
      <c r="AB122" s="137">
        <f t="shared" si="36"/>
        <v>0</v>
      </c>
      <c r="AC122">
        <f t="shared" si="30"/>
        <v>0</v>
      </c>
      <c r="AD122" s="140">
        <f t="shared" si="37"/>
        <v>0</v>
      </c>
      <c r="AE122">
        <f t="shared" si="31"/>
        <v>0</v>
      </c>
    </row>
    <row r="123" spans="28:31" x14ac:dyDescent="0.25">
      <c r="AB123" s="137">
        <f t="shared" si="36"/>
        <v>0</v>
      </c>
      <c r="AC123">
        <f t="shared" si="30"/>
        <v>0</v>
      </c>
      <c r="AD123" s="140">
        <f t="shared" si="37"/>
        <v>0</v>
      </c>
      <c r="AE123">
        <f t="shared" si="31"/>
        <v>0</v>
      </c>
    </row>
    <row r="124" spans="28:31" x14ac:dyDescent="0.25">
      <c r="AB124" s="137">
        <f t="shared" si="36"/>
        <v>0</v>
      </c>
      <c r="AC124">
        <f t="shared" si="30"/>
        <v>0</v>
      </c>
      <c r="AD124" s="140">
        <f t="shared" si="37"/>
        <v>0</v>
      </c>
      <c r="AE124">
        <f t="shared" si="31"/>
        <v>0</v>
      </c>
    </row>
    <row r="125" spans="28:31" x14ac:dyDescent="0.25">
      <c r="AB125" s="137">
        <f t="shared" si="36"/>
        <v>0</v>
      </c>
      <c r="AC125">
        <f t="shared" si="30"/>
        <v>0</v>
      </c>
      <c r="AD125" s="140">
        <f t="shared" si="37"/>
        <v>0</v>
      </c>
      <c r="AE125">
        <f t="shared" si="31"/>
        <v>0</v>
      </c>
    </row>
    <row r="126" spans="28:31" x14ac:dyDescent="0.25">
      <c r="AB126" s="137">
        <f t="shared" si="36"/>
        <v>0</v>
      </c>
      <c r="AC126">
        <f t="shared" si="30"/>
        <v>0</v>
      </c>
      <c r="AD126" s="140">
        <f t="shared" si="37"/>
        <v>0</v>
      </c>
      <c r="AE126">
        <f t="shared" si="31"/>
        <v>0</v>
      </c>
    </row>
    <row r="127" spans="28:31" x14ac:dyDescent="0.25">
      <c r="AB127" s="137">
        <f t="shared" si="36"/>
        <v>0</v>
      </c>
      <c r="AC127">
        <f t="shared" si="30"/>
        <v>0</v>
      </c>
      <c r="AD127" s="140">
        <f t="shared" si="37"/>
        <v>0</v>
      </c>
      <c r="AE127">
        <f t="shared" si="31"/>
        <v>0</v>
      </c>
    </row>
    <row r="128" spans="28:31" x14ac:dyDescent="0.25">
      <c r="AB128" s="137">
        <f t="shared" ref="AB128:AB145" si="38">W2</f>
        <v>0</v>
      </c>
      <c r="AC128">
        <f t="shared" si="30"/>
        <v>0</v>
      </c>
      <c r="AD128" s="140">
        <f t="shared" si="37"/>
        <v>0</v>
      </c>
      <c r="AE128">
        <f t="shared" si="31"/>
        <v>0</v>
      </c>
    </row>
    <row r="129" spans="28:31" x14ac:dyDescent="0.25">
      <c r="AB129" s="137">
        <f t="shared" si="38"/>
        <v>0</v>
      </c>
      <c r="AC129">
        <f t="shared" si="30"/>
        <v>0</v>
      </c>
      <c r="AD129" s="140">
        <f t="shared" si="37"/>
        <v>0</v>
      </c>
      <c r="AE129">
        <f t="shared" si="31"/>
        <v>0</v>
      </c>
    </row>
    <row r="130" spans="28:31" x14ac:dyDescent="0.25">
      <c r="AB130" s="137">
        <f t="shared" si="38"/>
        <v>0</v>
      </c>
      <c r="AC130">
        <f t="shared" si="30"/>
        <v>0</v>
      </c>
      <c r="AD130" s="140">
        <f t="shared" si="37"/>
        <v>0</v>
      </c>
      <c r="AE130">
        <f t="shared" si="31"/>
        <v>0</v>
      </c>
    </row>
    <row r="131" spans="28:31" x14ac:dyDescent="0.25">
      <c r="AB131" s="137">
        <f t="shared" si="38"/>
        <v>0</v>
      </c>
      <c r="AC131">
        <f t="shared" ref="AC131:AC163" si="39">AB131</f>
        <v>0</v>
      </c>
      <c r="AD131" s="140">
        <f t="shared" ref="AD131:AD148" si="40">W23</f>
        <v>0</v>
      </c>
      <c r="AE131">
        <f t="shared" si="31"/>
        <v>0</v>
      </c>
    </row>
    <row r="132" spans="28:31" x14ac:dyDescent="0.25">
      <c r="AB132" s="137">
        <f t="shared" si="38"/>
        <v>0</v>
      </c>
      <c r="AC132">
        <f t="shared" si="39"/>
        <v>0</v>
      </c>
      <c r="AD132" s="140">
        <f t="shared" si="40"/>
        <v>0</v>
      </c>
      <c r="AE132">
        <f t="shared" si="31"/>
        <v>0</v>
      </c>
    </row>
    <row r="133" spans="28:31" x14ac:dyDescent="0.25">
      <c r="AB133" s="137">
        <f t="shared" si="38"/>
        <v>0</v>
      </c>
      <c r="AC133">
        <f t="shared" si="39"/>
        <v>0</v>
      </c>
      <c r="AD133" s="140">
        <f t="shared" si="40"/>
        <v>0</v>
      </c>
      <c r="AE133">
        <f t="shared" si="31"/>
        <v>0</v>
      </c>
    </row>
    <row r="134" spans="28:31" x14ac:dyDescent="0.25">
      <c r="AB134" s="137">
        <f t="shared" si="38"/>
        <v>0</v>
      </c>
      <c r="AC134">
        <f t="shared" si="39"/>
        <v>0</v>
      </c>
      <c r="AD134" s="140">
        <f t="shared" si="40"/>
        <v>0</v>
      </c>
      <c r="AE134">
        <f t="shared" ref="AE134:AE166" si="41">AD134</f>
        <v>0</v>
      </c>
    </row>
    <row r="135" spans="28:31" x14ac:dyDescent="0.25">
      <c r="AB135" s="137">
        <f t="shared" si="38"/>
        <v>0</v>
      </c>
      <c r="AC135">
        <f t="shared" si="39"/>
        <v>0</v>
      </c>
      <c r="AD135" s="140">
        <f t="shared" si="40"/>
        <v>0</v>
      </c>
      <c r="AE135">
        <f t="shared" si="41"/>
        <v>0</v>
      </c>
    </row>
    <row r="136" spans="28:31" x14ac:dyDescent="0.25">
      <c r="AB136" s="137">
        <f t="shared" si="38"/>
        <v>0</v>
      </c>
      <c r="AC136">
        <f t="shared" si="39"/>
        <v>0</v>
      </c>
      <c r="AD136" s="140">
        <f t="shared" si="40"/>
        <v>0</v>
      </c>
      <c r="AE136">
        <f t="shared" si="41"/>
        <v>0</v>
      </c>
    </row>
    <row r="137" spans="28:31" x14ac:dyDescent="0.25">
      <c r="AB137" s="137">
        <f t="shared" si="38"/>
        <v>0</v>
      </c>
      <c r="AC137">
        <f t="shared" si="39"/>
        <v>0</v>
      </c>
      <c r="AD137" s="140">
        <f t="shared" si="40"/>
        <v>0</v>
      </c>
      <c r="AE137">
        <f t="shared" si="41"/>
        <v>0</v>
      </c>
    </row>
    <row r="138" spans="28:31" x14ac:dyDescent="0.25">
      <c r="AB138" s="137">
        <f t="shared" si="38"/>
        <v>0</v>
      </c>
      <c r="AC138">
        <f t="shared" si="39"/>
        <v>0</v>
      </c>
      <c r="AD138" s="140">
        <f t="shared" si="40"/>
        <v>0</v>
      </c>
      <c r="AE138">
        <f t="shared" si="41"/>
        <v>0</v>
      </c>
    </row>
    <row r="139" spans="28:31" x14ac:dyDescent="0.25">
      <c r="AB139" s="137">
        <f t="shared" si="38"/>
        <v>0</v>
      </c>
      <c r="AC139">
        <f t="shared" si="39"/>
        <v>0</v>
      </c>
      <c r="AD139" s="140">
        <f t="shared" si="40"/>
        <v>0</v>
      </c>
      <c r="AE139">
        <f t="shared" si="41"/>
        <v>0</v>
      </c>
    </row>
    <row r="140" spans="28:31" x14ac:dyDescent="0.25">
      <c r="AB140" s="137">
        <f t="shared" si="38"/>
        <v>0</v>
      </c>
      <c r="AC140">
        <f t="shared" si="39"/>
        <v>0</v>
      </c>
      <c r="AD140" s="140">
        <f t="shared" si="40"/>
        <v>0</v>
      </c>
      <c r="AE140">
        <f t="shared" si="41"/>
        <v>0</v>
      </c>
    </row>
    <row r="141" spans="28:31" x14ac:dyDescent="0.25">
      <c r="AB141" s="137">
        <f t="shared" si="38"/>
        <v>0</v>
      </c>
      <c r="AC141">
        <f t="shared" si="39"/>
        <v>0</v>
      </c>
      <c r="AD141" s="140">
        <f t="shared" si="40"/>
        <v>0</v>
      </c>
      <c r="AE141">
        <f t="shared" si="41"/>
        <v>0</v>
      </c>
    </row>
    <row r="142" spans="28:31" x14ac:dyDescent="0.25">
      <c r="AB142" s="137">
        <f t="shared" si="38"/>
        <v>0</v>
      </c>
      <c r="AC142">
        <f t="shared" si="39"/>
        <v>0</v>
      </c>
      <c r="AD142" s="140">
        <f t="shared" si="40"/>
        <v>0</v>
      </c>
      <c r="AE142">
        <f t="shared" si="41"/>
        <v>0</v>
      </c>
    </row>
    <row r="143" spans="28:31" x14ac:dyDescent="0.25">
      <c r="AB143" s="137">
        <f t="shared" si="38"/>
        <v>0</v>
      </c>
      <c r="AC143">
        <f t="shared" si="39"/>
        <v>0</v>
      </c>
      <c r="AD143" s="140">
        <f t="shared" si="40"/>
        <v>0</v>
      </c>
      <c r="AE143">
        <f t="shared" si="41"/>
        <v>0</v>
      </c>
    </row>
    <row r="144" spans="28:31" x14ac:dyDescent="0.25">
      <c r="AB144" s="137">
        <f t="shared" si="38"/>
        <v>0</v>
      </c>
      <c r="AC144">
        <f t="shared" si="39"/>
        <v>0</v>
      </c>
      <c r="AD144" s="140">
        <f t="shared" si="40"/>
        <v>0</v>
      </c>
      <c r="AE144">
        <f t="shared" si="41"/>
        <v>0</v>
      </c>
    </row>
    <row r="145" spans="28:31" x14ac:dyDescent="0.25">
      <c r="AB145" s="137">
        <f t="shared" si="38"/>
        <v>0</v>
      </c>
      <c r="AC145">
        <f t="shared" si="39"/>
        <v>0</v>
      </c>
      <c r="AD145" s="140">
        <f t="shared" si="40"/>
        <v>0</v>
      </c>
      <c r="AE145">
        <f t="shared" si="41"/>
        <v>0</v>
      </c>
    </row>
    <row r="146" spans="28:31" x14ac:dyDescent="0.25">
      <c r="AB146" s="137">
        <f t="shared" ref="AB146:AB163" si="42">Y2</f>
        <v>0</v>
      </c>
      <c r="AC146">
        <f t="shared" si="39"/>
        <v>0</v>
      </c>
      <c r="AD146" s="140">
        <f t="shared" si="40"/>
        <v>0</v>
      </c>
      <c r="AE146">
        <f t="shared" si="41"/>
        <v>0</v>
      </c>
    </row>
    <row r="147" spans="28:31" x14ac:dyDescent="0.25">
      <c r="AB147" s="137">
        <f t="shared" si="42"/>
        <v>0</v>
      </c>
      <c r="AC147">
        <f t="shared" si="39"/>
        <v>0</v>
      </c>
      <c r="AD147" s="140">
        <f t="shared" si="40"/>
        <v>0</v>
      </c>
      <c r="AE147">
        <f t="shared" si="41"/>
        <v>0</v>
      </c>
    </row>
    <row r="148" spans="28:31" x14ac:dyDescent="0.25">
      <c r="AB148" s="137">
        <f t="shared" si="42"/>
        <v>0</v>
      </c>
      <c r="AC148">
        <f t="shared" si="39"/>
        <v>0</v>
      </c>
      <c r="AD148" s="140">
        <f t="shared" si="40"/>
        <v>0</v>
      </c>
      <c r="AE148">
        <f t="shared" si="41"/>
        <v>0</v>
      </c>
    </row>
    <row r="149" spans="28:31" x14ac:dyDescent="0.25">
      <c r="AB149" s="137">
        <f t="shared" si="42"/>
        <v>0</v>
      </c>
      <c r="AC149">
        <f t="shared" si="39"/>
        <v>0</v>
      </c>
      <c r="AD149" s="140">
        <f t="shared" ref="AD149:AD166" si="43">Y23</f>
        <v>0</v>
      </c>
      <c r="AE149">
        <f t="shared" si="41"/>
        <v>0</v>
      </c>
    </row>
    <row r="150" spans="28:31" x14ac:dyDescent="0.25">
      <c r="AB150" s="137">
        <f t="shared" si="42"/>
        <v>0</v>
      </c>
      <c r="AC150">
        <f t="shared" si="39"/>
        <v>0</v>
      </c>
      <c r="AD150" s="140">
        <f t="shared" si="43"/>
        <v>0</v>
      </c>
      <c r="AE150">
        <f t="shared" si="41"/>
        <v>0</v>
      </c>
    </row>
    <row r="151" spans="28:31" x14ac:dyDescent="0.25">
      <c r="AB151" s="137">
        <f t="shared" si="42"/>
        <v>0</v>
      </c>
      <c r="AC151">
        <f t="shared" si="39"/>
        <v>0</v>
      </c>
      <c r="AD151" s="140">
        <f t="shared" si="43"/>
        <v>0</v>
      </c>
      <c r="AE151">
        <f t="shared" si="41"/>
        <v>0</v>
      </c>
    </row>
    <row r="152" spans="28:31" x14ac:dyDescent="0.25">
      <c r="AB152" s="137">
        <f t="shared" si="42"/>
        <v>0</v>
      </c>
      <c r="AC152">
        <f t="shared" si="39"/>
        <v>0</v>
      </c>
      <c r="AD152" s="140">
        <f t="shared" si="43"/>
        <v>0</v>
      </c>
      <c r="AE152">
        <f t="shared" si="41"/>
        <v>0</v>
      </c>
    </row>
    <row r="153" spans="28:31" x14ac:dyDescent="0.25">
      <c r="AB153" s="137">
        <f t="shared" si="42"/>
        <v>0</v>
      </c>
      <c r="AC153">
        <f t="shared" si="39"/>
        <v>0</v>
      </c>
      <c r="AD153" s="140">
        <f t="shared" si="43"/>
        <v>0</v>
      </c>
      <c r="AE153">
        <f t="shared" si="41"/>
        <v>0</v>
      </c>
    </row>
    <row r="154" spans="28:31" x14ac:dyDescent="0.25">
      <c r="AB154" s="137">
        <f t="shared" si="42"/>
        <v>0</v>
      </c>
      <c r="AC154">
        <f t="shared" si="39"/>
        <v>0</v>
      </c>
      <c r="AD154" s="140">
        <f t="shared" si="43"/>
        <v>0</v>
      </c>
      <c r="AE154">
        <f t="shared" si="41"/>
        <v>0</v>
      </c>
    </row>
    <row r="155" spans="28:31" x14ac:dyDescent="0.25">
      <c r="AB155" s="137">
        <f t="shared" si="42"/>
        <v>0</v>
      </c>
      <c r="AC155">
        <f t="shared" si="39"/>
        <v>0</v>
      </c>
      <c r="AD155" s="140">
        <f t="shared" si="43"/>
        <v>0</v>
      </c>
      <c r="AE155">
        <f t="shared" si="41"/>
        <v>0</v>
      </c>
    </row>
    <row r="156" spans="28:31" x14ac:dyDescent="0.25">
      <c r="AB156" s="137">
        <f t="shared" si="42"/>
        <v>0</v>
      </c>
      <c r="AC156">
        <f t="shared" si="39"/>
        <v>0</v>
      </c>
      <c r="AD156" s="140">
        <f t="shared" si="43"/>
        <v>0</v>
      </c>
      <c r="AE156">
        <f t="shared" si="41"/>
        <v>0</v>
      </c>
    </row>
    <row r="157" spans="28:31" x14ac:dyDescent="0.25">
      <c r="AB157" s="137">
        <f t="shared" si="42"/>
        <v>0</v>
      </c>
      <c r="AC157">
        <f t="shared" si="39"/>
        <v>0</v>
      </c>
      <c r="AD157" s="140">
        <f t="shared" si="43"/>
        <v>0</v>
      </c>
      <c r="AE157">
        <f t="shared" si="41"/>
        <v>0</v>
      </c>
    </row>
    <row r="158" spans="28:31" x14ac:dyDescent="0.25">
      <c r="AB158" s="137">
        <f t="shared" si="42"/>
        <v>0</v>
      </c>
      <c r="AC158">
        <f t="shared" si="39"/>
        <v>0</v>
      </c>
      <c r="AD158" s="140">
        <f t="shared" si="43"/>
        <v>0</v>
      </c>
      <c r="AE158">
        <f t="shared" si="41"/>
        <v>0</v>
      </c>
    </row>
    <row r="159" spans="28:31" x14ac:dyDescent="0.25">
      <c r="AB159" s="137">
        <f t="shared" si="42"/>
        <v>0</v>
      </c>
      <c r="AC159">
        <f t="shared" si="39"/>
        <v>0</v>
      </c>
      <c r="AD159" s="140">
        <f t="shared" si="43"/>
        <v>0</v>
      </c>
      <c r="AE159">
        <f t="shared" si="41"/>
        <v>0</v>
      </c>
    </row>
    <row r="160" spans="28:31" x14ac:dyDescent="0.25">
      <c r="AB160" s="137">
        <f t="shared" si="42"/>
        <v>0</v>
      </c>
      <c r="AC160">
        <f t="shared" si="39"/>
        <v>0</v>
      </c>
      <c r="AD160" s="140">
        <f t="shared" si="43"/>
        <v>0</v>
      </c>
      <c r="AE160">
        <f t="shared" si="41"/>
        <v>0</v>
      </c>
    </row>
    <row r="161" spans="28:31" x14ac:dyDescent="0.25">
      <c r="AB161" s="137">
        <f t="shared" si="42"/>
        <v>0</v>
      </c>
      <c r="AC161">
        <f t="shared" si="39"/>
        <v>0</v>
      </c>
      <c r="AD161" s="140">
        <f t="shared" si="43"/>
        <v>0</v>
      </c>
      <c r="AE161">
        <f t="shared" si="41"/>
        <v>0</v>
      </c>
    </row>
    <row r="162" spans="28:31" x14ac:dyDescent="0.25">
      <c r="AB162" s="137">
        <f t="shared" si="42"/>
        <v>0</v>
      </c>
      <c r="AC162">
        <f t="shared" si="39"/>
        <v>0</v>
      </c>
      <c r="AD162" s="140">
        <f t="shared" si="43"/>
        <v>0</v>
      </c>
      <c r="AE162">
        <f t="shared" si="41"/>
        <v>0</v>
      </c>
    </row>
    <row r="163" spans="28:31" x14ac:dyDescent="0.25">
      <c r="AB163" s="137">
        <f t="shared" si="42"/>
        <v>0</v>
      </c>
      <c r="AC163">
        <f t="shared" si="39"/>
        <v>0</v>
      </c>
      <c r="AD163" s="140">
        <f t="shared" si="43"/>
        <v>0</v>
      </c>
      <c r="AE163">
        <f t="shared" si="41"/>
        <v>0</v>
      </c>
    </row>
    <row r="164" spans="28:31" x14ac:dyDescent="0.25">
      <c r="AD164" s="140">
        <f t="shared" si="43"/>
        <v>0</v>
      </c>
      <c r="AE164">
        <f t="shared" si="41"/>
        <v>0</v>
      </c>
    </row>
    <row r="165" spans="28:31" x14ac:dyDescent="0.25">
      <c r="AD165" s="140">
        <f t="shared" si="43"/>
        <v>0</v>
      </c>
      <c r="AE165">
        <f t="shared" si="41"/>
        <v>0</v>
      </c>
    </row>
    <row r="166" spans="28:31" x14ac:dyDescent="0.25">
      <c r="AD166" s="140">
        <f t="shared" si="43"/>
        <v>0</v>
      </c>
      <c r="AE166">
        <f t="shared" si="41"/>
        <v>0</v>
      </c>
    </row>
  </sheetData>
  <mergeCells count="19">
    <mergeCell ref="Q1:R1"/>
    <mergeCell ref="D1:E1"/>
    <mergeCell ref="I1:J1"/>
    <mergeCell ref="K1:L1"/>
    <mergeCell ref="M1:N1"/>
    <mergeCell ref="O1:P1"/>
    <mergeCell ref="I22:J22"/>
    <mergeCell ref="K22:L22"/>
    <mergeCell ref="M22:N22"/>
    <mergeCell ref="O22:P22"/>
    <mergeCell ref="Q22:R22"/>
    <mergeCell ref="U22:V22"/>
    <mergeCell ref="W22:X22"/>
    <mergeCell ref="Y22:Z22"/>
    <mergeCell ref="S1:T1"/>
    <mergeCell ref="U1:V1"/>
    <mergeCell ref="W1:X1"/>
    <mergeCell ref="Y1:Z1"/>
    <mergeCell ref="S22:T2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usz8">
    <tabColor rgb="FFFF0000"/>
    <pageSetUpPr fitToPage="1"/>
  </sheetPr>
  <dimension ref="A1:G30"/>
  <sheetViews>
    <sheetView zoomScaleNormal="100" workbookViewId="0">
      <selection activeCell="A13" sqref="A13"/>
    </sheetView>
  </sheetViews>
  <sheetFormatPr defaultRowHeight="15" x14ac:dyDescent="0.25"/>
  <cols>
    <col min="1" max="1" width="22.28515625" customWidth="1"/>
    <col min="2" max="6" width="5.28515625" customWidth="1"/>
    <col min="7" max="7" width="7.7109375" customWidth="1"/>
    <col min="8" max="10" width="3.7109375" bestFit="1" customWidth="1"/>
    <col min="11" max="12" width="3.7109375" customWidth="1"/>
    <col min="13" max="18" width="3" customWidth="1"/>
    <col min="19" max="19" width="14.28515625" customWidth="1"/>
    <col min="20" max="20" width="7.28515625" customWidth="1"/>
    <col min="21" max="21" width="3.7109375" customWidth="1"/>
    <col min="22" max="22" width="7.28515625" customWidth="1"/>
    <col min="23" max="23" width="3.7109375" customWidth="1"/>
    <col min="24" max="24" width="7.28515625" customWidth="1"/>
    <col min="25" max="25" width="3.7109375" customWidth="1"/>
    <col min="26" max="26" width="7.28515625" customWidth="1"/>
    <col min="27" max="27" width="3.7109375" customWidth="1"/>
    <col min="28" max="28" width="7.28515625" customWidth="1"/>
    <col min="29" max="29" width="3.7109375" customWidth="1"/>
    <col min="30" max="30" width="7.28515625" customWidth="1"/>
    <col min="31" max="31" width="3.7109375" customWidth="1"/>
    <col min="32" max="32" width="7.28515625" customWidth="1"/>
    <col min="33" max="33" width="3.7109375" customWidth="1"/>
    <col min="34" max="34" width="7.28515625" customWidth="1"/>
    <col min="35" max="35" width="4.7109375" customWidth="1"/>
    <col min="36" max="36" width="8.28515625" customWidth="1"/>
    <col min="37" max="37" width="4.7109375" customWidth="1"/>
    <col min="38" max="38" width="8.28515625" customWidth="1"/>
    <col min="39" max="39" width="4.7109375" customWidth="1"/>
    <col min="40" max="40" width="8.28515625" customWidth="1"/>
    <col min="41" max="41" width="4.7109375" customWidth="1"/>
    <col min="42" max="42" width="8.28515625" customWidth="1"/>
    <col min="43" max="43" width="4.7109375" customWidth="1"/>
    <col min="44" max="44" width="8.28515625" customWidth="1"/>
    <col min="45" max="45" width="4.7109375" customWidth="1"/>
    <col min="46" max="46" width="8.28515625" customWidth="1"/>
    <col min="47" max="47" width="4.7109375" customWidth="1"/>
    <col min="48" max="48" width="8.28515625" customWidth="1"/>
    <col min="49" max="49" width="9.28515625" bestFit="1" customWidth="1"/>
    <col min="50" max="50" width="3" customWidth="1"/>
    <col min="51" max="51" width="12.7109375" bestFit="1" customWidth="1"/>
    <col min="52" max="52" width="14.28515625" bestFit="1" customWidth="1"/>
  </cols>
  <sheetData>
    <row r="1" spans="1:7" ht="22.5" customHeight="1" x14ac:dyDescent="0.3">
      <c r="A1" s="32" t="s">
        <v>51</v>
      </c>
      <c r="B1" s="31" t="s">
        <v>765</v>
      </c>
    </row>
    <row r="2" spans="1:7" ht="18" customHeight="1" x14ac:dyDescent="0.25"/>
    <row r="3" spans="1:7" ht="53.25" x14ac:dyDescent="0.25">
      <c r="A3" s="22" t="s">
        <v>754</v>
      </c>
      <c r="B3" s="39" t="s">
        <v>757</v>
      </c>
      <c r="C3" s="39" t="s">
        <v>758</v>
      </c>
      <c r="D3" s="39" t="s">
        <v>756</v>
      </c>
      <c r="E3" s="39" t="s">
        <v>759</v>
      </c>
      <c r="F3" s="39" t="s">
        <v>760</v>
      </c>
      <c r="G3" s="39" t="s">
        <v>755</v>
      </c>
    </row>
    <row r="4" spans="1:7" ht="15.75" x14ac:dyDescent="0.25">
      <c r="A4" s="24" t="s">
        <v>1846</v>
      </c>
      <c r="B4" s="196">
        <v>20</v>
      </c>
      <c r="C4" s="196">
        <v>18</v>
      </c>
      <c r="D4" s="196">
        <v>8</v>
      </c>
      <c r="E4" s="196">
        <v>18</v>
      </c>
      <c r="F4" s="196">
        <v>13</v>
      </c>
      <c r="G4" s="198">
        <v>77</v>
      </c>
    </row>
    <row r="5" spans="1:7" ht="15.75" x14ac:dyDescent="0.25">
      <c r="A5" s="24" t="s">
        <v>1844</v>
      </c>
      <c r="B5" s="196">
        <v>14</v>
      </c>
      <c r="C5" s="196">
        <v>16</v>
      </c>
      <c r="D5" s="196">
        <v>0</v>
      </c>
      <c r="E5" s="196">
        <v>15</v>
      </c>
      <c r="F5" s="196">
        <v>11</v>
      </c>
      <c r="G5" s="198">
        <v>56</v>
      </c>
    </row>
    <row r="6" spans="1:7" ht="15.75" x14ac:dyDescent="0.25">
      <c r="A6" s="24" t="s">
        <v>1856</v>
      </c>
      <c r="B6" s="196">
        <v>8</v>
      </c>
      <c r="C6" s="196">
        <v>12</v>
      </c>
      <c r="D6" s="196">
        <v>0</v>
      </c>
      <c r="E6" s="196">
        <v>16</v>
      </c>
      <c r="F6" s="196">
        <v>14</v>
      </c>
      <c r="G6" s="198">
        <v>50</v>
      </c>
    </row>
    <row r="7" spans="1:7" ht="15.75" x14ac:dyDescent="0.25">
      <c r="A7" s="24" t="s">
        <v>1855</v>
      </c>
      <c r="B7" s="196">
        <v>10</v>
      </c>
      <c r="C7" s="196">
        <v>13</v>
      </c>
      <c r="D7" s="196">
        <v>0</v>
      </c>
      <c r="E7" s="196">
        <v>14</v>
      </c>
      <c r="F7" s="196">
        <v>9</v>
      </c>
      <c r="G7" s="198">
        <v>46</v>
      </c>
    </row>
    <row r="8" spans="1:7" ht="15.75" x14ac:dyDescent="0.25">
      <c r="A8" s="24" t="s">
        <v>1847</v>
      </c>
      <c r="B8" s="196">
        <v>18</v>
      </c>
      <c r="C8" s="196">
        <v>0</v>
      </c>
      <c r="D8" s="196">
        <v>9</v>
      </c>
      <c r="E8" s="196">
        <v>0</v>
      </c>
      <c r="F8" s="196">
        <v>16</v>
      </c>
      <c r="G8" s="198">
        <v>43</v>
      </c>
    </row>
    <row r="9" spans="1:7" ht="15.75" x14ac:dyDescent="0.25">
      <c r="A9" s="24" t="s">
        <v>1848</v>
      </c>
      <c r="B9" s="196">
        <v>11</v>
      </c>
      <c r="C9" s="196">
        <v>0</v>
      </c>
      <c r="D9" s="196">
        <v>7</v>
      </c>
      <c r="E9" s="196">
        <v>13</v>
      </c>
      <c r="F9" s="196">
        <v>12</v>
      </c>
      <c r="G9" s="198">
        <v>43</v>
      </c>
    </row>
    <row r="10" spans="1:7" ht="15.75" x14ac:dyDescent="0.25">
      <c r="A10" s="24" t="s">
        <v>1849</v>
      </c>
      <c r="B10" s="196">
        <v>9</v>
      </c>
      <c r="C10" s="196">
        <v>11</v>
      </c>
      <c r="D10" s="196">
        <v>6.5</v>
      </c>
      <c r="E10" s="196">
        <v>8</v>
      </c>
      <c r="F10" s="196">
        <v>6</v>
      </c>
      <c r="G10" s="198">
        <v>40.5</v>
      </c>
    </row>
    <row r="11" spans="1:7" ht="15.75" x14ac:dyDescent="0.25">
      <c r="A11" s="24" t="s">
        <v>1843</v>
      </c>
      <c r="B11" s="196">
        <v>0</v>
      </c>
      <c r="C11" s="196">
        <v>20</v>
      </c>
      <c r="D11" s="196">
        <v>0</v>
      </c>
      <c r="E11" s="196">
        <v>0</v>
      </c>
      <c r="F11" s="196">
        <v>20</v>
      </c>
      <c r="G11" s="198">
        <v>40</v>
      </c>
    </row>
    <row r="12" spans="1:7" ht="15.75" x14ac:dyDescent="0.25">
      <c r="A12" s="24" t="s">
        <v>1845</v>
      </c>
      <c r="B12" s="196">
        <v>15</v>
      </c>
      <c r="C12" s="196">
        <v>14</v>
      </c>
      <c r="D12" s="196">
        <v>0</v>
      </c>
      <c r="E12" s="196">
        <v>0</v>
      </c>
      <c r="F12" s="196">
        <v>10</v>
      </c>
      <c r="G12" s="198">
        <v>39</v>
      </c>
    </row>
    <row r="13" spans="1:7" ht="15.75" x14ac:dyDescent="0.25">
      <c r="A13" s="24" t="s">
        <v>1872</v>
      </c>
      <c r="B13" s="196">
        <v>13</v>
      </c>
      <c r="C13" s="196">
        <v>0</v>
      </c>
      <c r="D13" s="196">
        <v>0</v>
      </c>
      <c r="E13" s="196">
        <v>12</v>
      </c>
      <c r="F13" s="196">
        <v>7</v>
      </c>
      <c r="G13" s="198">
        <v>32</v>
      </c>
    </row>
    <row r="14" spans="1:7" ht="15.75" x14ac:dyDescent="0.25">
      <c r="A14" s="24" t="s">
        <v>1871</v>
      </c>
      <c r="B14" s="196">
        <v>12</v>
      </c>
      <c r="C14" s="196">
        <v>0</v>
      </c>
      <c r="D14" s="196">
        <v>0</v>
      </c>
      <c r="E14" s="196">
        <v>11</v>
      </c>
      <c r="F14" s="196">
        <v>8</v>
      </c>
      <c r="G14" s="198">
        <v>31</v>
      </c>
    </row>
    <row r="15" spans="1:7" ht="15.75" x14ac:dyDescent="0.25">
      <c r="A15" s="24" t="s">
        <v>1500</v>
      </c>
      <c r="B15" s="196">
        <v>0</v>
      </c>
      <c r="C15" s="196">
        <v>15</v>
      </c>
      <c r="D15" s="196">
        <v>0</v>
      </c>
      <c r="E15" s="196">
        <v>0</v>
      </c>
      <c r="F15" s="196">
        <v>15</v>
      </c>
      <c r="G15" s="198">
        <v>30</v>
      </c>
    </row>
    <row r="16" spans="1:7" ht="15.75" x14ac:dyDescent="0.25">
      <c r="A16" s="24" t="s">
        <v>1857</v>
      </c>
      <c r="B16" s="196">
        <v>0</v>
      </c>
      <c r="C16" s="196">
        <v>0</v>
      </c>
      <c r="D16" s="196">
        <v>7.5</v>
      </c>
      <c r="E16" s="196">
        <v>20</v>
      </c>
      <c r="F16" s="196">
        <v>0</v>
      </c>
      <c r="G16" s="198">
        <v>27.5</v>
      </c>
    </row>
    <row r="17" spans="1:7" ht="15.75" x14ac:dyDescent="0.25">
      <c r="A17" s="24" t="s">
        <v>1858</v>
      </c>
      <c r="B17" s="196">
        <v>4</v>
      </c>
      <c r="C17" s="196">
        <v>9</v>
      </c>
      <c r="D17" s="196">
        <v>5.5</v>
      </c>
      <c r="E17" s="196">
        <v>3</v>
      </c>
      <c r="F17" s="196">
        <v>0</v>
      </c>
      <c r="G17" s="198">
        <v>21.5</v>
      </c>
    </row>
    <row r="18" spans="1:7" ht="15.75" x14ac:dyDescent="0.25">
      <c r="A18" s="24" t="s">
        <v>1850</v>
      </c>
      <c r="B18" s="196">
        <v>0</v>
      </c>
      <c r="C18" s="196">
        <v>0</v>
      </c>
      <c r="D18" s="196">
        <v>6</v>
      </c>
      <c r="E18" s="196">
        <v>10</v>
      </c>
      <c r="F18" s="196">
        <v>5</v>
      </c>
      <c r="G18" s="198">
        <v>21</v>
      </c>
    </row>
    <row r="19" spans="1:7" ht="15.75" x14ac:dyDescent="0.25">
      <c r="A19" s="193" t="s">
        <v>1496</v>
      </c>
      <c r="B19" s="196">
        <v>0</v>
      </c>
      <c r="C19" s="196">
        <v>0</v>
      </c>
      <c r="D19" s="196">
        <v>0</v>
      </c>
      <c r="E19" s="196">
        <v>0</v>
      </c>
      <c r="F19" s="196">
        <v>18</v>
      </c>
      <c r="G19" s="198">
        <v>18</v>
      </c>
    </row>
    <row r="20" spans="1:7" ht="15.75" x14ac:dyDescent="0.25">
      <c r="A20" s="24" t="s">
        <v>1875</v>
      </c>
      <c r="B20" s="196">
        <v>3</v>
      </c>
      <c r="C20" s="196">
        <v>8</v>
      </c>
      <c r="D20" s="196">
        <v>0</v>
      </c>
      <c r="E20" s="196">
        <v>4</v>
      </c>
      <c r="F20" s="196">
        <v>3</v>
      </c>
      <c r="G20" s="198">
        <v>18</v>
      </c>
    </row>
    <row r="21" spans="1:7" ht="15.75" x14ac:dyDescent="0.25">
      <c r="A21" s="24" t="s">
        <v>1869</v>
      </c>
      <c r="B21" s="196">
        <v>16</v>
      </c>
      <c r="C21" s="196">
        <v>0</v>
      </c>
      <c r="D21" s="196">
        <v>0</v>
      </c>
      <c r="E21" s="196">
        <v>0</v>
      </c>
      <c r="F21" s="196">
        <v>0</v>
      </c>
      <c r="G21" s="198">
        <v>16</v>
      </c>
    </row>
    <row r="22" spans="1:7" ht="15.75" x14ac:dyDescent="0.25">
      <c r="A22" s="24" t="s">
        <v>1873</v>
      </c>
      <c r="B22" s="196">
        <v>6</v>
      </c>
      <c r="C22" s="196">
        <v>10</v>
      </c>
      <c r="D22" s="196">
        <v>0</v>
      </c>
      <c r="E22" s="196">
        <v>0</v>
      </c>
      <c r="F22" s="196">
        <v>0</v>
      </c>
      <c r="G22" s="198">
        <v>16</v>
      </c>
    </row>
    <row r="23" spans="1:7" ht="15.75" x14ac:dyDescent="0.25">
      <c r="A23" s="24" t="s">
        <v>1876</v>
      </c>
      <c r="B23" s="196">
        <v>2</v>
      </c>
      <c r="C23" s="196">
        <v>0</v>
      </c>
      <c r="D23" s="196">
        <v>0</v>
      </c>
      <c r="E23" s="196">
        <v>5</v>
      </c>
      <c r="F23" s="196">
        <v>4</v>
      </c>
      <c r="G23" s="198">
        <v>11</v>
      </c>
    </row>
    <row r="24" spans="1:7" ht="15.75" x14ac:dyDescent="0.25">
      <c r="A24" s="24" t="s">
        <v>1508</v>
      </c>
      <c r="B24" s="196">
        <v>0</v>
      </c>
      <c r="C24" s="196">
        <v>0</v>
      </c>
      <c r="D24" s="196">
        <v>10</v>
      </c>
      <c r="E24" s="196">
        <v>0</v>
      </c>
      <c r="F24" s="196">
        <v>0</v>
      </c>
      <c r="G24" s="198">
        <v>10</v>
      </c>
    </row>
    <row r="25" spans="1:7" ht="15.75" x14ac:dyDescent="0.25">
      <c r="A25" s="24" t="s">
        <v>1888</v>
      </c>
      <c r="B25" s="196">
        <v>0</v>
      </c>
      <c r="C25" s="196">
        <v>0</v>
      </c>
      <c r="D25" s="196">
        <v>0</v>
      </c>
      <c r="E25" s="196">
        <v>9</v>
      </c>
      <c r="F25" s="196">
        <v>0</v>
      </c>
      <c r="G25" s="198">
        <v>9</v>
      </c>
    </row>
    <row r="26" spans="1:7" ht="15.75" x14ac:dyDescent="0.25">
      <c r="A26" s="24" t="s">
        <v>1870</v>
      </c>
      <c r="B26" s="196">
        <v>7</v>
      </c>
      <c r="C26" s="196">
        <v>0</v>
      </c>
      <c r="D26" s="196">
        <v>0</v>
      </c>
      <c r="E26" s="196">
        <v>0</v>
      </c>
      <c r="F26" s="196">
        <v>0</v>
      </c>
      <c r="G26" s="198">
        <v>7</v>
      </c>
    </row>
    <row r="27" spans="1:7" ht="15.75" x14ac:dyDescent="0.25">
      <c r="A27" s="24" t="s">
        <v>1882</v>
      </c>
      <c r="B27" s="196">
        <v>0</v>
      </c>
      <c r="C27" s="196">
        <v>7</v>
      </c>
      <c r="D27" s="196">
        <v>0</v>
      </c>
      <c r="E27" s="196">
        <v>0</v>
      </c>
      <c r="F27" s="196">
        <v>0</v>
      </c>
      <c r="G27" s="198">
        <v>7</v>
      </c>
    </row>
    <row r="28" spans="1:7" ht="15.75" x14ac:dyDescent="0.25">
      <c r="A28" s="24" t="s">
        <v>1889</v>
      </c>
      <c r="B28" s="196">
        <v>0</v>
      </c>
      <c r="C28" s="196">
        <v>0</v>
      </c>
      <c r="D28" s="196">
        <v>0</v>
      </c>
      <c r="E28" s="196">
        <v>7</v>
      </c>
      <c r="F28" s="196">
        <v>0</v>
      </c>
      <c r="G28" s="198">
        <v>7</v>
      </c>
    </row>
    <row r="29" spans="1:7" ht="15.75" x14ac:dyDescent="0.25">
      <c r="A29" s="24" t="s">
        <v>1890</v>
      </c>
      <c r="B29" s="196">
        <v>0</v>
      </c>
      <c r="C29" s="196">
        <v>0</v>
      </c>
      <c r="D29" s="196">
        <v>0</v>
      </c>
      <c r="E29" s="196">
        <v>6</v>
      </c>
      <c r="F29" s="196">
        <v>0</v>
      </c>
      <c r="G29" s="198">
        <v>6</v>
      </c>
    </row>
    <row r="30" spans="1:7" ht="15.75" x14ac:dyDescent="0.25">
      <c r="A30" s="24" t="s">
        <v>1874</v>
      </c>
      <c r="B30" s="196">
        <v>5</v>
      </c>
      <c r="C30" s="196">
        <v>0</v>
      </c>
      <c r="D30" s="196">
        <v>0</v>
      </c>
      <c r="E30" s="196">
        <v>0</v>
      </c>
      <c r="F30" s="196">
        <v>0</v>
      </c>
      <c r="G30" s="198">
        <v>5</v>
      </c>
    </row>
  </sheetData>
  <printOptions horizontalCentered="1"/>
  <pageMargins left="0.25" right="0.25" top="0.75" bottom="0.75" header="0.3" footer="0.3"/>
  <pageSetup paperSize="9" orientation="portrait"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441F6E-020F-4A67-92DE-012250A5E122}">
  <sheetPr codeName="Arkusz32"/>
  <dimension ref="A1:AJ166"/>
  <sheetViews>
    <sheetView topLeftCell="J1" workbookViewId="0">
      <selection activeCell="Z2" sqref="Z2:Z15"/>
    </sheetView>
  </sheetViews>
  <sheetFormatPr defaultRowHeight="15" x14ac:dyDescent="0.25"/>
  <cols>
    <col min="4" max="4" width="15.85546875" customWidth="1"/>
    <col min="5" max="5" width="11.7109375" customWidth="1"/>
    <col min="6" max="6" width="19.42578125" customWidth="1"/>
    <col min="7" max="7" width="10.140625" bestFit="1" customWidth="1"/>
    <col min="8" max="8" width="4.42578125" customWidth="1"/>
    <col min="9" max="10" width="11.28515625" customWidth="1"/>
    <col min="28" max="28" width="11.42578125" bestFit="1" customWidth="1"/>
    <col min="29" max="29" width="13.85546875" bestFit="1" customWidth="1"/>
    <col min="30" max="30" width="18.42578125" bestFit="1" customWidth="1"/>
  </cols>
  <sheetData>
    <row r="1" spans="1:36" x14ac:dyDescent="0.25">
      <c r="A1" s="129">
        <v>20</v>
      </c>
      <c r="D1" s="227" t="s">
        <v>1386</v>
      </c>
      <c r="E1" s="227"/>
      <c r="F1" s="120"/>
      <c r="G1" s="133" t="s">
        <v>769</v>
      </c>
      <c r="I1" s="226" t="s">
        <v>1377</v>
      </c>
      <c r="J1" s="226"/>
      <c r="K1" s="226" t="s">
        <v>1378</v>
      </c>
      <c r="L1" s="226"/>
      <c r="M1" s="226" t="s">
        <v>1379</v>
      </c>
      <c r="N1" s="226"/>
      <c r="O1" s="226" t="s">
        <v>1380</v>
      </c>
      <c r="P1" s="226"/>
      <c r="Q1" s="226" t="s">
        <v>1381</v>
      </c>
      <c r="R1" s="226"/>
      <c r="S1" s="226" t="s">
        <v>1382</v>
      </c>
      <c r="T1" s="226"/>
      <c r="U1" s="226" t="s">
        <v>1383</v>
      </c>
      <c r="V1" s="226"/>
      <c r="W1" s="226" t="s">
        <v>1384</v>
      </c>
      <c r="X1" s="226"/>
      <c r="Y1" s="226" t="s">
        <v>1385</v>
      </c>
      <c r="Z1" s="226"/>
      <c r="AB1" s="139" t="s">
        <v>1434</v>
      </c>
      <c r="AC1" t="s">
        <v>1435</v>
      </c>
      <c r="AD1" s="139" t="s">
        <v>1436</v>
      </c>
      <c r="AE1" t="s">
        <v>1435</v>
      </c>
      <c r="AH1" t="s">
        <v>1435</v>
      </c>
      <c r="AJ1" t="s">
        <v>1435</v>
      </c>
    </row>
    <row r="2" spans="1:36" x14ac:dyDescent="0.25">
      <c r="A2" s="129">
        <v>18</v>
      </c>
      <c r="D2" s="124"/>
      <c r="E2" s="124"/>
      <c r="F2" t="str">
        <f>_xlfn.TEXTJOIN(" ",1,D2,E2)</f>
        <v/>
      </c>
      <c r="I2" s="131" t="s">
        <v>1874</v>
      </c>
      <c r="J2" s="132">
        <f>IF(COUNTA(I$2:I$19)&gt;8,$A1,$A1/2)</f>
        <v>10</v>
      </c>
      <c r="K2" s="121"/>
      <c r="L2" s="121">
        <f t="shared" ref="L2:L19" si="0">IF(COUNTA(K$2:K$19)&gt;8,$A1,$A1/2)</f>
        <v>10</v>
      </c>
      <c r="M2" s="122"/>
      <c r="N2" s="122">
        <f t="shared" ref="N2:N19" si="1">IF(COUNTA(M$2:M$19)&gt;8,$A1,$A1/2)</f>
        <v>10</v>
      </c>
      <c r="O2" s="123" t="s">
        <v>1889</v>
      </c>
      <c r="P2" s="123">
        <f t="shared" ref="P2:P19" si="2">IF(COUNTA(O$2:O$19)&gt;8,$A1,$A1/2)</f>
        <v>10</v>
      </c>
      <c r="Q2" s="124" t="s">
        <v>1496</v>
      </c>
      <c r="R2" s="124">
        <f t="shared" ref="R2:R19" si="3">IF(COUNTA(Q$2:Q$19)&gt;8,$A1,$A1/2)</f>
        <v>10</v>
      </c>
      <c r="S2" s="125"/>
      <c r="T2" s="125">
        <f t="shared" ref="T2:T19" si="4">IF(COUNTA(S$2:S$19)&gt;8,$A1,$A1/2)</f>
        <v>10</v>
      </c>
      <c r="U2" s="126"/>
      <c r="V2" s="126">
        <f t="shared" ref="V2:V19" si="5">IF(COUNTA(U$2:U$19)&gt;8,$A1,$A1/2)</f>
        <v>10</v>
      </c>
      <c r="W2" s="127"/>
      <c r="X2" s="127">
        <f t="shared" ref="X2:X19" si="6">IF(COUNTA(W$2:W$19)&gt;8,$A1,$A1/2)</f>
        <v>10</v>
      </c>
      <c r="Y2" s="128"/>
      <c r="Z2" s="128">
        <f t="shared" ref="Z2:Z19" si="7">IF(COUNTA(Y$2:Y$19)&gt;8,$A1,$A1/2)</f>
        <v>10</v>
      </c>
      <c r="AB2" s="137" t="str">
        <f>I2</f>
        <v>WYSOKIŃSKI Paweł</v>
      </c>
      <c r="AC2" t="str">
        <f>AB2</f>
        <v>WYSOKIŃSKI Paweł</v>
      </c>
      <c r="AH2" t="s">
        <v>1457</v>
      </c>
    </row>
    <row r="3" spans="1:36" x14ac:dyDescent="0.25">
      <c r="A3" s="129">
        <v>16</v>
      </c>
      <c r="D3" s="124"/>
      <c r="E3" s="124"/>
      <c r="F3" t="str">
        <f t="shared" ref="F3:F19" si="8">_xlfn.TEXTJOIN(" ",1,D3,E3)</f>
        <v/>
      </c>
      <c r="I3" s="131" t="s">
        <v>1858</v>
      </c>
      <c r="J3" s="132">
        <f t="shared" ref="J3:J19" si="9">IF(COUNTA(I$2:I$19)&gt;8,$A2,$A2/2)</f>
        <v>9</v>
      </c>
      <c r="K3" s="121"/>
      <c r="L3" s="121">
        <f t="shared" si="0"/>
        <v>9</v>
      </c>
      <c r="M3" s="122"/>
      <c r="N3" s="122">
        <f t="shared" si="1"/>
        <v>9</v>
      </c>
      <c r="O3" s="123" t="s">
        <v>1847</v>
      </c>
      <c r="P3" s="123">
        <f t="shared" si="2"/>
        <v>9</v>
      </c>
      <c r="Q3" s="124" t="s">
        <v>1847</v>
      </c>
      <c r="R3" s="124">
        <f t="shared" si="3"/>
        <v>9</v>
      </c>
      <c r="S3" s="125"/>
      <c r="T3" s="125">
        <f t="shared" si="4"/>
        <v>9</v>
      </c>
      <c r="U3" s="126"/>
      <c r="V3" s="126">
        <f t="shared" si="5"/>
        <v>9</v>
      </c>
      <c r="W3" s="127"/>
      <c r="X3" s="127">
        <f t="shared" si="6"/>
        <v>9</v>
      </c>
      <c r="Y3" s="128"/>
      <c r="Z3" s="128">
        <f t="shared" si="7"/>
        <v>9</v>
      </c>
      <c r="AB3" s="137" t="str">
        <f t="shared" ref="AB3:AB19" si="10">I3</f>
        <v>GĄSIENICA-ROJ Sebastian</v>
      </c>
      <c r="AC3" t="str">
        <f t="shared" ref="AC3:AC66" si="11">AB3</f>
        <v>GĄSIENICA-ROJ Sebastian</v>
      </c>
      <c r="AH3" t="s">
        <v>1455</v>
      </c>
      <c r="AJ3" t="s">
        <v>1467</v>
      </c>
    </row>
    <row r="4" spans="1:36" x14ac:dyDescent="0.25">
      <c r="A4" s="129">
        <v>15</v>
      </c>
      <c r="D4" s="124"/>
      <c r="E4" s="124"/>
      <c r="F4" t="str">
        <f t="shared" si="8"/>
        <v/>
      </c>
      <c r="I4" s="131" t="s">
        <v>1848</v>
      </c>
      <c r="J4" s="132">
        <f t="shared" si="9"/>
        <v>8</v>
      </c>
      <c r="K4" s="121"/>
      <c r="L4" s="121">
        <f t="shared" si="0"/>
        <v>8</v>
      </c>
      <c r="M4" s="122"/>
      <c r="N4" s="122">
        <f t="shared" si="1"/>
        <v>8</v>
      </c>
      <c r="O4" s="123" t="s">
        <v>1496</v>
      </c>
      <c r="P4" s="123">
        <f t="shared" si="2"/>
        <v>8</v>
      </c>
      <c r="Q4" s="124" t="s">
        <v>1500</v>
      </c>
      <c r="R4" s="124">
        <f t="shared" si="3"/>
        <v>8</v>
      </c>
      <c r="S4" s="125"/>
      <c r="T4" s="125">
        <f t="shared" si="4"/>
        <v>8</v>
      </c>
      <c r="U4" s="126"/>
      <c r="V4" s="126">
        <f t="shared" si="5"/>
        <v>8</v>
      </c>
      <c r="W4" s="127"/>
      <c r="X4" s="127">
        <f t="shared" si="6"/>
        <v>8</v>
      </c>
      <c r="Y4" s="128"/>
      <c r="Z4" s="128">
        <f t="shared" si="7"/>
        <v>8</v>
      </c>
      <c r="AB4" s="137" t="str">
        <f t="shared" si="10"/>
        <v>ZAGULSKI Igor</v>
      </c>
      <c r="AC4" t="str">
        <f t="shared" si="11"/>
        <v>ZAGULSKI Igor</v>
      </c>
      <c r="AH4" t="s">
        <v>1458</v>
      </c>
      <c r="AJ4" t="s">
        <v>1468</v>
      </c>
    </row>
    <row r="5" spans="1:36" x14ac:dyDescent="0.25">
      <c r="A5" s="129">
        <v>14</v>
      </c>
      <c r="D5" s="124"/>
      <c r="E5" s="124"/>
      <c r="F5" t="str">
        <f t="shared" si="8"/>
        <v/>
      </c>
      <c r="I5" s="131" t="s">
        <v>1847</v>
      </c>
      <c r="J5" s="132">
        <f t="shared" si="9"/>
        <v>7.5</v>
      </c>
      <c r="K5" s="121"/>
      <c r="L5" s="121">
        <f t="shared" si="0"/>
        <v>7.5</v>
      </c>
      <c r="M5" s="122"/>
      <c r="N5" s="122">
        <f t="shared" si="1"/>
        <v>7.5</v>
      </c>
      <c r="O5" s="123" t="s">
        <v>1888</v>
      </c>
      <c r="P5" s="123">
        <f t="shared" si="2"/>
        <v>7.5</v>
      </c>
      <c r="Q5" s="124" t="s">
        <v>1858</v>
      </c>
      <c r="R5" s="124">
        <f t="shared" si="3"/>
        <v>7.5</v>
      </c>
      <c r="S5" s="125"/>
      <c r="T5" s="125">
        <f t="shared" si="4"/>
        <v>7.5</v>
      </c>
      <c r="U5" s="126"/>
      <c r="V5" s="126">
        <f t="shared" si="5"/>
        <v>7.5</v>
      </c>
      <c r="W5" s="127"/>
      <c r="X5" s="127">
        <f t="shared" si="6"/>
        <v>7.5</v>
      </c>
      <c r="Y5" s="128"/>
      <c r="Z5" s="128">
        <f t="shared" si="7"/>
        <v>7.5</v>
      </c>
      <c r="AB5" s="137" t="str">
        <f t="shared" si="10"/>
        <v>CHMURA Stanisław</v>
      </c>
      <c r="AC5" t="str">
        <f t="shared" si="11"/>
        <v>CHMURA Stanisław</v>
      </c>
      <c r="AD5" s="140" t="str">
        <f>I23</f>
        <v>WODZYŃSKA Maria</v>
      </c>
      <c r="AE5" t="str">
        <f>AD5</f>
        <v>WODZYŃSKA Maria</v>
      </c>
      <c r="AH5" t="s">
        <v>1471</v>
      </c>
      <c r="AJ5" t="s">
        <v>1469</v>
      </c>
    </row>
    <row r="6" spans="1:36" x14ac:dyDescent="0.25">
      <c r="A6" s="129">
        <v>13</v>
      </c>
      <c r="D6" s="124"/>
      <c r="E6" s="124"/>
      <c r="F6" t="str">
        <f t="shared" si="8"/>
        <v/>
      </c>
      <c r="I6" s="131"/>
      <c r="J6" s="132">
        <f t="shared" si="9"/>
        <v>7</v>
      </c>
      <c r="K6" s="121"/>
      <c r="L6" s="121">
        <f t="shared" si="0"/>
        <v>7</v>
      </c>
      <c r="M6" s="122"/>
      <c r="N6" s="122">
        <f t="shared" si="1"/>
        <v>7</v>
      </c>
      <c r="O6" s="123" t="s">
        <v>1848</v>
      </c>
      <c r="P6" s="123">
        <f t="shared" si="2"/>
        <v>7</v>
      </c>
      <c r="Q6" s="124"/>
      <c r="R6" s="124">
        <f t="shared" si="3"/>
        <v>7</v>
      </c>
      <c r="S6" s="125"/>
      <c r="T6" s="125">
        <f t="shared" si="4"/>
        <v>7</v>
      </c>
      <c r="U6" s="126"/>
      <c r="V6" s="126">
        <f t="shared" si="5"/>
        <v>7</v>
      </c>
      <c r="W6" s="127"/>
      <c r="X6" s="127">
        <f t="shared" si="6"/>
        <v>7</v>
      </c>
      <c r="Y6" s="128"/>
      <c r="Z6" s="128">
        <f t="shared" si="7"/>
        <v>7</v>
      </c>
      <c r="AB6" s="137">
        <f t="shared" si="10"/>
        <v>0</v>
      </c>
      <c r="AC6">
        <f t="shared" si="11"/>
        <v>0</v>
      </c>
      <c r="AD6" s="140" t="str">
        <f t="shared" ref="AD6:AD22" si="12">I24</f>
        <v>WAWNIKIEWICZ Ada</v>
      </c>
      <c r="AE6" t="str">
        <f t="shared" ref="AE6:AE69" si="13">AD6</f>
        <v>WAWNIKIEWICZ Ada</v>
      </c>
      <c r="AH6" t="s">
        <v>1472</v>
      </c>
      <c r="AJ6" t="s">
        <v>1470</v>
      </c>
    </row>
    <row r="7" spans="1:36" x14ac:dyDescent="0.25">
      <c r="A7" s="129">
        <v>12</v>
      </c>
      <c r="D7" s="124"/>
      <c r="E7" s="124"/>
      <c r="F7" t="str">
        <f t="shared" si="8"/>
        <v/>
      </c>
      <c r="I7" s="131"/>
      <c r="J7" s="132">
        <f t="shared" si="9"/>
        <v>6.5</v>
      </c>
      <c r="K7" s="121"/>
      <c r="L7" s="121">
        <f t="shared" si="0"/>
        <v>6.5</v>
      </c>
      <c r="M7" s="122"/>
      <c r="N7" s="122">
        <f t="shared" si="1"/>
        <v>6.5</v>
      </c>
      <c r="O7" s="123" t="s">
        <v>1858</v>
      </c>
      <c r="P7" s="123">
        <f t="shared" si="2"/>
        <v>6.5</v>
      </c>
      <c r="Q7" s="124"/>
      <c r="R7" s="124">
        <f t="shared" si="3"/>
        <v>6.5</v>
      </c>
      <c r="S7" s="125"/>
      <c r="T7" s="125">
        <f t="shared" si="4"/>
        <v>6.5</v>
      </c>
      <c r="U7" s="126"/>
      <c r="V7" s="126">
        <f t="shared" si="5"/>
        <v>6.5</v>
      </c>
      <c r="W7" s="127"/>
      <c r="X7" s="127">
        <f t="shared" si="6"/>
        <v>6.5</v>
      </c>
      <c r="Y7" s="128"/>
      <c r="Z7" s="128">
        <f t="shared" si="7"/>
        <v>6.5</v>
      </c>
      <c r="AB7" s="137">
        <f t="shared" si="10"/>
        <v>0</v>
      </c>
      <c r="AC7">
        <f t="shared" si="11"/>
        <v>0</v>
      </c>
      <c r="AD7" s="140" t="str">
        <f t="shared" si="12"/>
        <v>PERZYŃSKA Anna</v>
      </c>
      <c r="AE7" t="str">
        <f t="shared" si="13"/>
        <v>PERZYŃSKA Anna</v>
      </c>
      <c r="AH7" t="s">
        <v>1466</v>
      </c>
      <c r="AJ7">
        <v>0</v>
      </c>
    </row>
    <row r="8" spans="1:36" x14ac:dyDescent="0.25">
      <c r="A8" s="129">
        <v>11</v>
      </c>
      <c r="D8" s="124"/>
      <c r="E8" s="124"/>
      <c r="F8" t="str">
        <f t="shared" si="8"/>
        <v/>
      </c>
      <c r="I8" s="131"/>
      <c r="J8" s="132">
        <f t="shared" si="9"/>
        <v>6</v>
      </c>
      <c r="K8" s="121"/>
      <c r="L8" s="121">
        <f t="shared" si="0"/>
        <v>6</v>
      </c>
      <c r="M8" s="122"/>
      <c r="N8" s="122">
        <f t="shared" si="1"/>
        <v>6</v>
      </c>
      <c r="O8" s="123" t="s">
        <v>1890</v>
      </c>
      <c r="P8" s="123">
        <f t="shared" si="2"/>
        <v>6</v>
      </c>
      <c r="Q8" s="124"/>
      <c r="R8" s="124">
        <f t="shared" si="3"/>
        <v>6</v>
      </c>
      <c r="S8" s="125"/>
      <c r="T8" s="125">
        <f t="shared" si="4"/>
        <v>6</v>
      </c>
      <c r="U8" s="126"/>
      <c r="V8" s="126">
        <f t="shared" si="5"/>
        <v>6</v>
      </c>
      <c r="W8" s="127"/>
      <c r="X8" s="127">
        <f t="shared" si="6"/>
        <v>6</v>
      </c>
      <c r="Y8" s="128"/>
      <c r="Z8" s="128">
        <f t="shared" si="7"/>
        <v>6</v>
      </c>
      <c r="AB8" s="137">
        <f t="shared" si="10"/>
        <v>0</v>
      </c>
      <c r="AC8">
        <f t="shared" si="11"/>
        <v>0</v>
      </c>
      <c r="AD8" s="140" t="str">
        <f t="shared" si="12"/>
        <v>KACZOR Natasza</v>
      </c>
      <c r="AE8" t="str">
        <f t="shared" si="13"/>
        <v>KACZOR Natasza</v>
      </c>
      <c r="AH8">
        <v>0</v>
      </c>
    </row>
    <row r="9" spans="1:36" x14ac:dyDescent="0.25">
      <c r="A9" s="129">
        <v>10</v>
      </c>
      <c r="D9" s="124"/>
      <c r="E9" s="124"/>
      <c r="F9" t="str">
        <f t="shared" si="8"/>
        <v/>
      </c>
      <c r="I9" s="131"/>
      <c r="J9" s="132">
        <f t="shared" si="9"/>
        <v>5.5</v>
      </c>
      <c r="K9" s="121"/>
      <c r="L9" s="121">
        <f t="shared" si="0"/>
        <v>5.5</v>
      </c>
      <c r="M9" s="122"/>
      <c r="N9" s="122">
        <f t="shared" si="1"/>
        <v>5.5</v>
      </c>
      <c r="O9" s="123"/>
      <c r="P9" s="123">
        <f t="shared" si="2"/>
        <v>5.5</v>
      </c>
      <c r="Q9" s="124"/>
      <c r="R9" s="124">
        <f t="shared" si="3"/>
        <v>5.5</v>
      </c>
      <c r="S9" s="125"/>
      <c r="T9" s="125">
        <f t="shared" si="4"/>
        <v>5.5</v>
      </c>
      <c r="U9" s="126"/>
      <c r="V9" s="126">
        <f t="shared" si="5"/>
        <v>5.5</v>
      </c>
      <c r="W9" s="127"/>
      <c r="X9" s="127">
        <f t="shared" si="6"/>
        <v>5.5</v>
      </c>
      <c r="Y9" s="128"/>
      <c r="Z9" s="128">
        <f t="shared" si="7"/>
        <v>5.5</v>
      </c>
      <c r="AB9" s="137">
        <f t="shared" si="10"/>
        <v>0</v>
      </c>
      <c r="AC9">
        <f t="shared" si="11"/>
        <v>0</v>
      </c>
      <c r="AD9" s="140" t="str">
        <f t="shared" si="12"/>
        <v>BANASIK Aleksandra</v>
      </c>
      <c r="AE9" t="str">
        <f t="shared" si="13"/>
        <v>BANASIK Aleksandra</v>
      </c>
      <c r="AH9" t="s">
        <v>1456</v>
      </c>
    </row>
    <row r="10" spans="1:36" x14ac:dyDescent="0.25">
      <c r="A10" s="129">
        <v>9</v>
      </c>
      <c r="D10" s="124"/>
      <c r="E10" s="124"/>
      <c r="F10" t="str">
        <f t="shared" si="8"/>
        <v/>
      </c>
      <c r="I10" s="131"/>
      <c r="J10" s="132">
        <f t="shared" si="9"/>
        <v>5</v>
      </c>
      <c r="K10" s="121"/>
      <c r="L10" s="121">
        <f t="shared" si="0"/>
        <v>5</v>
      </c>
      <c r="M10" s="122"/>
      <c r="N10" s="122">
        <f t="shared" si="1"/>
        <v>5</v>
      </c>
      <c r="O10" s="123"/>
      <c r="P10" s="123">
        <f t="shared" si="2"/>
        <v>5</v>
      </c>
      <c r="Q10" s="124"/>
      <c r="R10" s="124">
        <f t="shared" si="3"/>
        <v>5</v>
      </c>
      <c r="S10" s="125"/>
      <c r="T10" s="125">
        <f t="shared" si="4"/>
        <v>5</v>
      </c>
      <c r="U10" s="126"/>
      <c r="V10" s="126">
        <f t="shared" si="5"/>
        <v>5</v>
      </c>
      <c r="W10" s="127"/>
      <c r="X10" s="127">
        <f t="shared" si="6"/>
        <v>5</v>
      </c>
      <c r="Y10" s="128"/>
      <c r="Z10" s="128">
        <f t="shared" si="7"/>
        <v>5</v>
      </c>
      <c r="AB10" s="137">
        <f t="shared" si="10"/>
        <v>0</v>
      </c>
      <c r="AC10">
        <f t="shared" si="11"/>
        <v>0</v>
      </c>
      <c r="AD10" s="140" t="str">
        <f t="shared" si="12"/>
        <v>JASIŃSKA Lena</v>
      </c>
      <c r="AE10" t="str">
        <f t="shared" si="13"/>
        <v>JASIŃSKA Lena</v>
      </c>
      <c r="AH10" t="s">
        <v>1459</v>
      </c>
    </row>
    <row r="11" spans="1:36" x14ac:dyDescent="0.25">
      <c r="A11" s="129">
        <v>8</v>
      </c>
      <c r="D11" s="124"/>
      <c r="E11" s="124"/>
      <c r="F11" t="str">
        <f t="shared" si="8"/>
        <v/>
      </c>
      <c r="I11" s="131"/>
      <c r="J11" s="132">
        <f t="shared" si="9"/>
        <v>4.5</v>
      </c>
      <c r="K11" s="121"/>
      <c r="L11" s="121">
        <f t="shared" si="0"/>
        <v>4.5</v>
      </c>
      <c r="M11" s="122"/>
      <c r="N11" s="122">
        <f t="shared" si="1"/>
        <v>4.5</v>
      </c>
      <c r="O11" s="123"/>
      <c r="P11" s="123">
        <f t="shared" si="2"/>
        <v>4.5</v>
      </c>
      <c r="Q11" s="124"/>
      <c r="R11" s="124">
        <f t="shared" si="3"/>
        <v>4.5</v>
      </c>
      <c r="S11" s="125"/>
      <c r="T11" s="125">
        <f t="shared" si="4"/>
        <v>4.5</v>
      </c>
      <c r="U11" s="126"/>
      <c r="V11" s="126">
        <f t="shared" si="5"/>
        <v>4.5</v>
      </c>
      <c r="W11" s="127"/>
      <c r="X11" s="127">
        <f t="shared" si="6"/>
        <v>4.5</v>
      </c>
      <c r="Y11" s="128"/>
      <c r="Z11" s="128">
        <f t="shared" si="7"/>
        <v>4.5</v>
      </c>
      <c r="AB11" s="137">
        <f t="shared" si="10"/>
        <v>0</v>
      </c>
      <c r="AC11">
        <f t="shared" si="11"/>
        <v>0</v>
      </c>
      <c r="AD11" s="140" t="str">
        <f t="shared" si="12"/>
        <v>SKŁADOWSKA Julia</v>
      </c>
      <c r="AE11" t="str">
        <f t="shared" si="13"/>
        <v>SKŁADOWSKA Julia</v>
      </c>
      <c r="AH11" t="s">
        <v>1460</v>
      </c>
    </row>
    <row r="12" spans="1:36" x14ac:dyDescent="0.25">
      <c r="A12" s="129">
        <v>7</v>
      </c>
      <c r="D12" s="124"/>
      <c r="E12" s="124"/>
      <c r="F12" t="str">
        <f t="shared" si="8"/>
        <v/>
      </c>
      <c r="I12" s="131"/>
      <c r="J12" s="132">
        <f t="shared" si="9"/>
        <v>4</v>
      </c>
      <c r="K12" s="121"/>
      <c r="L12" s="121">
        <f t="shared" si="0"/>
        <v>4</v>
      </c>
      <c r="M12" s="122"/>
      <c r="N12" s="122">
        <f t="shared" si="1"/>
        <v>4</v>
      </c>
      <c r="O12" s="123"/>
      <c r="P12" s="123">
        <f t="shared" si="2"/>
        <v>4</v>
      </c>
      <c r="Q12" s="124"/>
      <c r="R12" s="124">
        <f t="shared" si="3"/>
        <v>4</v>
      </c>
      <c r="S12" s="125"/>
      <c r="T12" s="125">
        <f t="shared" si="4"/>
        <v>4</v>
      </c>
      <c r="U12" s="126"/>
      <c r="V12" s="126">
        <f t="shared" si="5"/>
        <v>4</v>
      </c>
      <c r="W12" s="127"/>
      <c r="X12" s="127">
        <f t="shared" si="6"/>
        <v>4</v>
      </c>
      <c r="Y12" s="128"/>
      <c r="Z12" s="128">
        <f t="shared" si="7"/>
        <v>4</v>
      </c>
      <c r="AB12" s="137">
        <f t="shared" si="10"/>
        <v>0</v>
      </c>
      <c r="AC12">
        <f t="shared" si="11"/>
        <v>0</v>
      </c>
      <c r="AD12" s="140" t="str">
        <f t="shared" si="12"/>
        <v>BŁASZCZYK Maja</v>
      </c>
      <c r="AE12" t="str">
        <f t="shared" si="13"/>
        <v>BŁASZCZYK Maja</v>
      </c>
      <c r="AH12" t="s">
        <v>1461</v>
      </c>
    </row>
    <row r="13" spans="1:36" x14ac:dyDescent="0.25">
      <c r="A13" s="129">
        <v>6</v>
      </c>
      <c r="D13" s="124"/>
      <c r="E13" s="124"/>
      <c r="F13" t="str">
        <f t="shared" si="8"/>
        <v/>
      </c>
      <c r="I13" s="131"/>
      <c r="J13" s="132">
        <f t="shared" si="9"/>
        <v>3.5</v>
      </c>
      <c r="K13" s="121"/>
      <c r="L13" s="121">
        <f t="shared" si="0"/>
        <v>3.5</v>
      </c>
      <c r="M13" s="122"/>
      <c r="N13" s="122">
        <f t="shared" si="1"/>
        <v>3.5</v>
      </c>
      <c r="O13" s="123"/>
      <c r="P13" s="123">
        <f t="shared" si="2"/>
        <v>3.5</v>
      </c>
      <c r="Q13" s="124"/>
      <c r="R13" s="124">
        <f t="shared" si="3"/>
        <v>3.5</v>
      </c>
      <c r="S13" s="125"/>
      <c r="T13" s="125">
        <f t="shared" si="4"/>
        <v>3.5</v>
      </c>
      <c r="U13" s="126"/>
      <c r="V13" s="126">
        <f t="shared" si="5"/>
        <v>3.5</v>
      </c>
      <c r="W13" s="127"/>
      <c r="X13" s="127">
        <f t="shared" si="6"/>
        <v>3.5</v>
      </c>
      <c r="Y13" s="128"/>
      <c r="Z13" s="128">
        <f t="shared" si="7"/>
        <v>3.5</v>
      </c>
      <c r="AB13" s="137">
        <f t="shared" si="10"/>
        <v>0</v>
      </c>
      <c r="AC13">
        <f t="shared" si="11"/>
        <v>0</v>
      </c>
      <c r="AD13" s="140">
        <f t="shared" si="12"/>
        <v>0</v>
      </c>
      <c r="AE13">
        <f t="shared" si="13"/>
        <v>0</v>
      </c>
      <c r="AH13" t="s">
        <v>1462</v>
      </c>
    </row>
    <row r="14" spans="1:36" x14ac:dyDescent="0.25">
      <c r="A14" s="129">
        <v>5</v>
      </c>
      <c r="D14" s="124"/>
      <c r="E14" s="124"/>
      <c r="F14" t="str">
        <f t="shared" si="8"/>
        <v/>
      </c>
      <c r="I14" s="131"/>
      <c r="J14" s="132">
        <f t="shared" si="9"/>
        <v>3</v>
      </c>
      <c r="K14" s="121"/>
      <c r="L14" s="121">
        <f t="shared" si="0"/>
        <v>3</v>
      </c>
      <c r="M14" s="122"/>
      <c r="N14" s="122">
        <f t="shared" si="1"/>
        <v>3</v>
      </c>
      <c r="O14" s="123"/>
      <c r="P14" s="123">
        <f t="shared" si="2"/>
        <v>3</v>
      </c>
      <c r="Q14" s="124"/>
      <c r="R14" s="124">
        <f t="shared" si="3"/>
        <v>3</v>
      </c>
      <c r="S14" s="125"/>
      <c r="T14" s="125">
        <f t="shared" si="4"/>
        <v>3</v>
      </c>
      <c r="U14" s="126"/>
      <c r="V14" s="126">
        <f t="shared" si="5"/>
        <v>3</v>
      </c>
      <c r="W14" s="127"/>
      <c r="X14" s="127">
        <f t="shared" si="6"/>
        <v>3</v>
      </c>
      <c r="Y14" s="128"/>
      <c r="Z14" s="128">
        <f t="shared" si="7"/>
        <v>3</v>
      </c>
      <c r="AB14" s="137">
        <f t="shared" si="10"/>
        <v>0</v>
      </c>
      <c r="AC14">
        <f t="shared" si="11"/>
        <v>0</v>
      </c>
      <c r="AD14" s="140">
        <f t="shared" si="12"/>
        <v>0</v>
      </c>
      <c r="AE14">
        <f t="shared" si="13"/>
        <v>0</v>
      </c>
      <c r="AH14" t="s">
        <v>1463</v>
      </c>
    </row>
    <row r="15" spans="1:36" x14ac:dyDescent="0.25">
      <c r="A15" s="129">
        <v>4</v>
      </c>
      <c r="D15" s="124"/>
      <c r="E15" s="124"/>
      <c r="F15" t="str">
        <f t="shared" si="8"/>
        <v/>
      </c>
      <c r="I15" s="131"/>
      <c r="J15" s="132">
        <f t="shared" si="9"/>
        <v>2.5</v>
      </c>
      <c r="K15" s="121"/>
      <c r="L15" s="121">
        <f t="shared" si="0"/>
        <v>2.5</v>
      </c>
      <c r="M15" s="122"/>
      <c r="N15" s="122">
        <f t="shared" si="1"/>
        <v>2.5</v>
      </c>
      <c r="O15" s="123"/>
      <c r="P15" s="123">
        <f t="shared" si="2"/>
        <v>2.5</v>
      </c>
      <c r="Q15" s="124"/>
      <c r="R15" s="124">
        <f t="shared" si="3"/>
        <v>2.5</v>
      </c>
      <c r="S15" s="125"/>
      <c r="T15" s="125">
        <f t="shared" si="4"/>
        <v>2.5</v>
      </c>
      <c r="U15" s="126"/>
      <c r="V15" s="126">
        <f t="shared" si="5"/>
        <v>2.5</v>
      </c>
      <c r="W15" s="127"/>
      <c r="X15" s="127">
        <f t="shared" si="6"/>
        <v>2.5</v>
      </c>
      <c r="Y15" s="128"/>
      <c r="Z15" s="128">
        <f t="shared" si="7"/>
        <v>2.5</v>
      </c>
      <c r="AB15" s="137">
        <f t="shared" si="10"/>
        <v>0</v>
      </c>
      <c r="AC15">
        <f t="shared" si="11"/>
        <v>0</v>
      </c>
      <c r="AD15" s="140">
        <f t="shared" si="12"/>
        <v>0</v>
      </c>
      <c r="AE15">
        <f t="shared" si="13"/>
        <v>0</v>
      </c>
      <c r="AH15" t="s">
        <v>1464</v>
      </c>
    </row>
    <row r="16" spans="1:36" x14ac:dyDescent="0.25">
      <c r="A16" s="129">
        <v>3</v>
      </c>
      <c r="D16" s="124"/>
      <c r="E16" s="124"/>
      <c r="F16" t="str">
        <f t="shared" si="8"/>
        <v/>
      </c>
      <c r="I16" s="131"/>
      <c r="J16" s="132">
        <f t="shared" si="9"/>
        <v>2</v>
      </c>
      <c r="K16" s="121"/>
      <c r="L16" s="121">
        <f t="shared" si="0"/>
        <v>2</v>
      </c>
      <c r="M16" s="122"/>
      <c r="N16" s="122">
        <f t="shared" si="1"/>
        <v>2</v>
      </c>
      <c r="O16" s="123"/>
      <c r="P16" s="123">
        <f t="shared" si="2"/>
        <v>2</v>
      </c>
      <c r="Q16" s="124"/>
      <c r="R16" s="124">
        <f t="shared" si="3"/>
        <v>2</v>
      </c>
      <c r="S16" s="125"/>
      <c r="T16" s="125">
        <f t="shared" si="4"/>
        <v>2</v>
      </c>
      <c r="U16" s="126"/>
      <c r="V16" s="126">
        <f t="shared" si="5"/>
        <v>2</v>
      </c>
      <c r="W16" s="127"/>
      <c r="X16" s="127">
        <f t="shared" si="6"/>
        <v>2</v>
      </c>
      <c r="Y16" s="128"/>
      <c r="Z16" s="128">
        <f t="shared" si="7"/>
        <v>2</v>
      </c>
      <c r="AB16" s="137">
        <f t="shared" si="10"/>
        <v>0</v>
      </c>
      <c r="AC16">
        <f t="shared" si="11"/>
        <v>0</v>
      </c>
      <c r="AD16" s="140">
        <f t="shared" si="12"/>
        <v>0</v>
      </c>
      <c r="AE16">
        <f t="shared" si="13"/>
        <v>0</v>
      </c>
      <c r="AH16" t="s">
        <v>1465</v>
      </c>
    </row>
    <row r="17" spans="1:31" x14ac:dyDescent="0.25">
      <c r="A17" s="129">
        <v>2</v>
      </c>
      <c r="D17" s="124"/>
      <c r="E17" s="124"/>
      <c r="F17" t="str">
        <f t="shared" si="8"/>
        <v/>
      </c>
      <c r="I17" s="131"/>
      <c r="J17" s="132">
        <f t="shared" si="9"/>
        <v>1.5</v>
      </c>
      <c r="K17" s="121"/>
      <c r="L17" s="121">
        <f t="shared" si="0"/>
        <v>1.5</v>
      </c>
      <c r="M17" s="122"/>
      <c r="N17" s="122">
        <f t="shared" si="1"/>
        <v>1.5</v>
      </c>
      <c r="O17" s="123"/>
      <c r="P17" s="123">
        <f t="shared" si="2"/>
        <v>1.5</v>
      </c>
      <c r="Q17" s="124"/>
      <c r="R17" s="124">
        <f t="shared" si="3"/>
        <v>1.5</v>
      </c>
      <c r="S17" s="125"/>
      <c r="T17" s="125">
        <f t="shared" si="4"/>
        <v>1.5</v>
      </c>
      <c r="U17" s="126"/>
      <c r="V17" s="126">
        <f t="shared" si="5"/>
        <v>1.5</v>
      </c>
      <c r="W17" s="127"/>
      <c r="X17" s="127">
        <f t="shared" si="6"/>
        <v>1.5</v>
      </c>
      <c r="Y17" s="128"/>
      <c r="Z17" s="128">
        <f t="shared" si="7"/>
        <v>1.5</v>
      </c>
      <c r="AB17" s="137">
        <f t="shared" si="10"/>
        <v>0</v>
      </c>
      <c r="AC17">
        <f t="shared" si="11"/>
        <v>0</v>
      </c>
      <c r="AD17" s="140">
        <f t="shared" si="12"/>
        <v>0</v>
      </c>
      <c r="AE17">
        <f t="shared" si="13"/>
        <v>0</v>
      </c>
    </row>
    <row r="18" spans="1:31" x14ac:dyDescent="0.25">
      <c r="A18" s="129">
        <v>1</v>
      </c>
      <c r="D18" s="124"/>
      <c r="E18" s="124"/>
      <c r="F18" t="str">
        <f t="shared" si="8"/>
        <v/>
      </c>
      <c r="I18" s="131"/>
      <c r="J18" s="132">
        <f t="shared" si="9"/>
        <v>1</v>
      </c>
      <c r="K18" s="121"/>
      <c r="L18" s="121">
        <f t="shared" si="0"/>
        <v>1</v>
      </c>
      <c r="M18" s="122"/>
      <c r="N18" s="122">
        <f t="shared" si="1"/>
        <v>1</v>
      </c>
      <c r="O18" s="123"/>
      <c r="P18" s="123">
        <f t="shared" si="2"/>
        <v>1</v>
      </c>
      <c r="Q18" s="124"/>
      <c r="R18" s="124">
        <f t="shared" si="3"/>
        <v>1</v>
      </c>
      <c r="S18" s="125"/>
      <c r="T18" s="125">
        <f t="shared" si="4"/>
        <v>1</v>
      </c>
      <c r="U18" s="126"/>
      <c r="V18" s="126">
        <f t="shared" si="5"/>
        <v>1</v>
      </c>
      <c r="W18" s="127"/>
      <c r="X18" s="127">
        <f t="shared" si="6"/>
        <v>1</v>
      </c>
      <c r="Y18" s="128"/>
      <c r="Z18" s="128">
        <f t="shared" si="7"/>
        <v>1</v>
      </c>
      <c r="AB18" s="137">
        <f t="shared" si="10"/>
        <v>0</v>
      </c>
      <c r="AC18">
        <f t="shared" si="11"/>
        <v>0</v>
      </c>
      <c r="AD18" s="140">
        <f t="shared" si="12"/>
        <v>0</v>
      </c>
      <c r="AE18">
        <f t="shared" si="13"/>
        <v>0</v>
      </c>
    </row>
    <row r="19" spans="1:31" x14ac:dyDescent="0.25">
      <c r="D19" s="124"/>
      <c r="E19" s="124"/>
      <c r="F19" t="str">
        <f t="shared" si="8"/>
        <v/>
      </c>
      <c r="I19" s="131"/>
      <c r="J19" s="132">
        <f t="shared" si="9"/>
        <v>0.5</v>
      </c>
      <c r="K19" s="121"/>
      <c r="L19" s="121">
        <f t="shared" si="0"/>
        <v>0.5</v>
      </c>
      <c r="M19" s="122"/>
      <c r="N19" s="122">
        <f t="shared" si="1"/>
        <v>0.5</v>
      </c>
      <c r="O19" s="123"/>
      <c r="P19" s="123">
        <f t="shared" si="2"/>
        <v>0.5</v>
      </c>
      <c r="Q19" s="124"/>
      <c r="R19" s="124">
        <f t="shared" si="3"/>
        <v>0.5</v>
      </c>
      <c r="S19" s="125"/>
      <c r="T19" s="125">
        <f t="shared" si="4"/>
        <v>0.5</v>
      </c>
      <c r="U19" s="126"/>
      <c r="V19" s="126">
        <f t="shared" si="5"/>
        <v>0.5</v>
      </c>
      <c r="W19" s="127"/>
      <c r="X19" s="127">
        <f t="shared" si="6"/>
        <v>0.5</v>
      </c>
      <c r="Y19" s="128"/>
      <c r="Z19" s="128">
        <f t="shared" si="7"/>
        <v>0.5</v>
      </c>
      <c r="AB19" s="137">
        <f t="shared" si="10"/>
        <v>0</v>
      </c>
      <c r="AC19">
        <f t="shared" si="11"/>
        <v>0</v>
      </c>
      <c r="AD19" s="140">
        <f t="shared" si="12"/>
        <v>0</v>
      </c>
      <c r="AE19">
        <f t="shared" si="13"/>
        <v>0</v>
      </c>
    </row>
    <row r="20" spans="1:31" x14ac:dyDescent="0.25">
      <c r="AB20" s="137">
        <f>K2</f>
        <v>0</v>
      </c>
      <c r="AC20">
        <f t="shared" si="11"/>
        <v>0</v>
      </c>
      <c r="AD20" s="140">
        <f t="shared" si="12"/>
        <v>0</v>
      </c>
      <c r="AE20">
        <f t="shared" si="13"/>
        <v>0</v>
      </c>
    </row>
    <row r="21" spans="1:31" x14ac:dyDescent="0.25">
      <c r="AB21" s="137">
        <f t="shared" ref="AB21:AB37" si="14">K3</f>
        <v>0</v>
      </c>
      <c r="AC21">
        <f t="shared" si="11"/>
        <v>0</v>
      </c>
      <c r="AD21" s="140">
        <f t="shared" si="12"/>
        <v>0</v>
      </c>
      <c r="AE21">
        <f t="shared" si="13"/>
        <v>0</v>
      </c>
    </row>
    <row r="22" spans="1:31" x14ac:dyDescent="0.25">
      <c r="G22" s="133" t="s">
        <v>770</v>
      </c>
      <c r="I22" s="226" t="s">
        <v>1377</v>
      </c>
      <c r="J22" s="226"/>
      <c r="K22" s="226" t="s">
        <v>1378</v>
      </c>
      <c r="L22" s="226"/>
      <c r="M22" s="226" t="s">
        <v>1379</v>
      </c>
      <c r="N22" s="226"/>
      <c r="O22" s="226" t="s">
        <v>1380</v>
      </c>
      <c r="P22" s="226"/>
      <c r="Q22" s="226" t="s">
        <v>1381</v>
      </c>
      <c r="R22" s="226"/>
      <c r="S22" s="226" t="s">
        <v>1382</v>
      </c>
      <c r="T22" s="226"/>
      <c r="U22" s="226" t="s">
        <v>1383</v>
      </c>
      <c r="V22" s="226"/>
      <c r="W22" s="226" t="s">
        <v>1384</v>
      </c>
      <c r="X22" s="226"/>
      <c r="Y22" s="226" t="s">
        <v>1385</v>
      </c>
      <c r="Z22" s="226"/>
      <c r="AB22" s="137">
        <f t="shared" si="14"/>
        <v>0</v>
      </c>
      <c r="AC22">
        <f t="shared" si="11"/>
        <v>0</v>
      </c>
      <c r="AD22" s="140">
        <f t="shared" si="12"/>
        <v>0</v>
      </c>
      <c r="AE22">
        <f t="shared" si="13"/>
        <v>0</v>
      </c>
    </row>
    <row r="23" spans="1:31" x14ac:dyDescent="0.25">
      <c r="I23" s="138" t="s">
        <v>1501</v>
      </c>
      <c r="J23" s="132">
        <f>IF(COUNTA(I$23:I$40)&gt;8,$A1,$A1/2)</f>
        <v>10</v>
      </c>
      <c r="K23" s="121"/>
      <c r="L23" s="121">
        <f>IF(COUNTA(K$23:K$40)&gt;8,$A1,$A1/2)</f>
        <v>10</v>
      </c>
      <c r="M23" s="122"/>
      <c r="N23" s="122">
        <f>IF(COUNTA(M$23:M$40)&gt;8,$A1,$A1/2)</f>
        <v>10</v>
      </c>
      <c r="O23" s="123" t="s">
        <v>1829</v>
      </c>
      <c r="P23" s="123">
        <f t="shared" ref="P23:P40" si="15">IF(COUNTA(O$23:O$40)&gt;8,$A1,$A1/2)</f>
        <v>20</v>
      </c>
      <c r="Q23" s="124" t="s">
        <v>1501</v>
      </c>
      <c r="R23" s="124">
        <f>IF(COUNTA(Q$23:Q$40)&gt;8,$A1,$A1/2)</f>
        <v>20</v>
      </c>
      <c r="S23" s="125"/>
      <c r="T23" s="125">
        <f>IF(COUNTA(S$23:S$40)&gt;8,$A1,$A1/2)</f>
        <v>10</v>
      </c>
      <c r="U23" s="126"/>
      <c r="V23" s="126">
        <f>IF(COUNTA(U$23:U$40)&gt;8,$A1,$A1/2)</f>
        <v>10</v>
      </c>
      <c r="W23" s="127"/>
      <c r="X23" s="127">
        <f>IF(COUNTA(W$23:W$40)&gt;8,$A1,$A1/2)</f>
        <v>10</v>
      </c>
      <c r="Y23" s="128"/>
      <c r="Z23" s="128">
        <f>IF(COUNTA(Y$23:Y$40)&gt;8,$A1,$A1/2)</f>
        <v>10</v>
      </c>
      <c r="AB23" s="137">
        <f t="shared" si="14"/>
        <v>0</v>
      </c>
      <c r="AC23">
        <f t="shared" si="11"/>
        <v>0</v>
      </c>
      <c r="AD23" s="140">
        <f>K23</f>
        <v>0</v>
      </c>
      <c r="AE23">
        <f t="shared" si="13"/>
        <v>0</v>
      </c>
    </row>
    <row r="24" spans="1:31" x14ac:dyDescent="0.25">
      <c r="I24" s="138" t="s">
        <v>1835</v>
      </c>
      <c r="J24" s="132">
        <f t="shared" ref="J24:J40" si="16">IF(COUNTA(I$23:I$40)&gt;8,$A2,$A2/2)</f>
        <v>9</v>
      </c>
      <c r="K24" s="121"/>
      <c r="L24" s="121">
        <f t="shared" ref="L24:L40" si="17">IF(COUNTA(K$23:K$40)&gt;8,$A2,$A2/2)</f>
        <v>9</v>
      </c>
      <c r="M24" s="122"/>
      <c r="N24" s="122">
        <f t="shared" ref="N24:N40" si="18">IF(COUNTA(M$23:M$40)&gt;8,$A2,$A2/2)</f>
        <v>9</v>
      </c>
      <c r="O24" s="123" t="s">
        <v>1501</v>
      </c>
      <c r="P24" s="123">
        <f t="shared" si="15"/>
        <v>18</v>
      </c>
      <c r="Q24" s="124" t="s">
        <v>1502</v>
      </c>
      <c r="R24" s="124">
        <f t="shared" ref="R24:R40" si="19">IF(COUNTA(Q$23:Q$40)&gt;8,$A2,$A2/2)</f>
        <v>18</v>
      </c>
      <c r="S24" s="125"/>
      <c r="T24" s="125">
        <f t="shared" ref="T24:T40" si="20">IF(COUNTA(S$23:S$40)&gt;8,$A2,$A2/2)</f>
        <v>9</v>
      </c>
      <c r="U24" s="126"/>
      <c r="V24" s="126">
        <f t="shared" ref="V24:V40" si="21">IF(COUNTA(U$23:U$40)&gt;8,$A2,$A2/2)</f>
        <v>9</v>
      </c>
      <c r="W24" s="127"/>
      <c r="X24" s="127">
        <f t="shared" ref="X24:X40" si="22">IF(COUNTA(W$23:W$40)&gt;8,$A2,$A2/2)</f>
        <v>9</v>
      </c>
      <c r="Y24" s="128"/>
      <c r="Z24" s="128">
        <f t="shared" ref="Z24:Z40" si="23">IF(COUNTA(Y$23:Y$40)&gt;8,$A2,$A2/2)</f>
        <v>9</v>
      </c>
      <c r="AB24" s="137">
        <f t="shared" si="14"/>
        <v>0</v>
      </c>
      <c r="AC24">
        <f t="shared" si="11"/>
        <v>0</v>
      </c>
      <c r="AD24" s="140">
        <f t="shared" ref="AD24:AD40" si="24">K24</f>
        <v>0</v>
      </c>
      <c r="AE24">
        <f t="shared" si="13"/>
        <v>0</v>
      </c>
    </row>
    <row r="25" spans="1:31" x14ac:dyDescent="0.25">
      <c r="I25" s="138" t="s">
        <v>1502</v>
      </c>
      <c r="J25" s="132">
        <f t="shared" si="16"/>
        <v>8</v>
      </c>
      <c r="K25" s="121"/>
      <c r="L25" s="121">
        <f t="shared" si="17"/>
        <v>8</v>
      </c>
      <c r="M25" s="122"/>
      <c r="N25" s="122">
        <f t="shared" si="18"/>
        <v>8</v>
      </c>
      <c r="O25" s="123" t="s">
        <v>1859</v>
      </c>
      <c r="P25" s="123">
        <f t="shared" si="15"/>
        <v>16</v>
      </c>
      <c r="Q25" s="124" t="s">
        <v>1498</v>
      </c>
      <c r="R25" s="124">
        <f t="shared" si="19"/>
        <v>16</v>
      </c>
      <c r="S25" s="125"/>
      <c r="T25" s="125">
        <f t="shared" si="20"/>
        <v>8</v>
      </c>
      <c r="U25" s="126"/>
      <c r="V25" s="126">
        <f t="shared" si="21"/>
        <v>8</v>
      </c>
      <c r="W25" s="127"/>
      <c r="X25" s="127">
        <f t="shared" si="22"/>
        <v>8</v>
      </c>
      <c r="Y25" s="128"/>
      <c r="Z25" s="128">
        <f t="shared" si="23"/>
        <v>8</v>
      </c>
      <c r="AB25" s="137">
        <f t="shared" si="14"/>
        <v>0</v>
      </c>
      <c r="AC25">
        <f t="shared" si="11"/>
        <v>0</v>
      </c>
      <c r="AD25" s="140">
        <f t="shared" si="24"/>
        <v>0</v>
      </c>
      <c r="AE25">
        <f t="shared" si="13"/>
        <v>0</v>
      </c>
    </row>
    <row r="26" spans="1:31" x14ac:dyDescent="0.25">
      <c r="I26" s="138" t="s">
        <v>1836</v>
      </c>
      <c r="J26" s="132">
        <f t="shared" si="16"/>
        <v>7.5</v>
      </c>
      <c r="K26" s="121"/>
      <c r="L26" s="121">
        <f t="shared" si="17"/>
        <v>7.5</v>
      </c>
      <c r="M26" s="122"/>
      <c r="N26" s="122">
        <f t="shared" si="18"/>
        <v>7.5</v>
      </c>
      <c r="O26" s="123" t="s">
        <v>1502</v>
      </c>
      <c r="P26" s="123">
        <f t="shared" si="15"/>
        <v>15</v>
      </c>
      <c r="Q26" s="124" t="s">
        <v>1842</v>
      </c>
      <c r="R26" s="124">
        <f t="shared" si="19"/>
        <v>15</v>
      </c>
      <c r="S26" s="125"/>
      <c r="T26" s="125">
        <f t="shared" si="20"/>
        <v>7.5</v>
      </c>
      <c r="U26" s="126"/>
      <c r="V26" s="126">
        <f t="shared" si="21"/>
        <v>7.5</v>
      </c>
      <c r="W26" s="127"/>
      <c r="X26" s="127">
        <f t="shared" si="22"/>
        <v>7.5</v>
      </c>
      <c r="Y26" s="128"/>
      <c r="Z26" s="128">
        <f t="shared" si="23"/>
        <v>7.5</v>
      </c>
      <c r="AB26" s="137">
        <f t="shared" si="14"/>
        <v>0</v>
      </c>
      <c r="AC26">
        <f t="shared" si="11"/>
        <v>0</v>
      </c>
      <c r="AD26" s="140">
        <f t="shared" si="24"/>
        <v>0</v>
      </c>
      <c r="AE26">
        <f t="shared" si="13"/>
        <v>0</v>
      </c>
    </row>
    <row r="27" spans="1:31" x14ac:dyDescent="0.25">
      <c r="I27" s="138" t="s">
        <v>1837</v>
      </c>
      <c r="J27" s="132">
        <f t="shared" si="16"/>
        <v>7</v>
      </c>
      <c r="K27" s="121"/>
      <c r="L27" s="121">
        <f t="shared" si="17"/>
        <v>7</v>
      </c>
      <c r="M27" s="122"/>
      <c r="N27" s="122">
        <f t="shared" si="18"/>
        <v>7</v>
      </c>
      <c r="O27" s="123" t="s">
        <v>1835</v>
      </c>
      <c r="P27" s="123">
        <f t="shared" si="15"/>
        <v>14</v>
      </c>
      <c r="Q27" s="124" t="s">
        <v>1852</v>
      </c>
      <c r="R27" s="124">
        <f t="shared" si="19"/>
        <v>14</v>
      </c>
      <c r="S27" s="125"/>
      <c r="T27" s="125">
        <f t="shared" si="20"/>
        <v>7</v>
      </c>
      <c r="U27" s="126"/>
      <c r="V27" s="126">
        <f t="shared" si="21"/>
        <v>7</v>
      </c>
      <c r="W27" s="127"/>
      <c r="X27" s="127">
        <f t="shared" si="22"/>
        <v>7</v>
      </c>
      <c r="Y27" s="128"/>
      <c r="Z27" s="128">
        <f t="shared" si="23"/>
        <v>7</v>
      </c>
      <c r="AB27" s="137">
        <f t="shared" si="14"/>
        <v>0</v>
      </c>
      <c r="AC27">
        <f t="shared" si="11"/>
        <v>0</v>
      </c>
      <c r="AD27" s="140">
        <f t="shared" si="24"/>
        <v>0</v>
      </c>
      <c r="AE27">
        <f t="shared" si="13"/>
        <v>0</v>
      </c>
    </row>
    <row r="28" spans="1:31" x14ac:dyDescent="0.25">
      <c r="I28" s="138" t="s">
        <v>1498</v>
      </c>
      <c r="J28" s="132">
        <f t="shared" si="16"/>
        <v>6.5</v>
      </c>
      <c r="K28" s="121"/>
      <c r="L28" s="121">
        <f t="shared" si="17"/>
        <v>6.5</v>
      </c>
      <c r="M28" s="122"/>
      <c r="N28" s="122">
        <f t="shared" si="18"/>
        <v>6.5</v>
      </c>
      <c r="O28" s="123" t="s">
        <v>1851</v>
      </c>
      <c r="P28" s="123">
        <f t="shared" si="15"/>
        <v>13</v>
      </c>
      <c r="Q28" s="124" t="s">
        <v>1851</v>
      </c>
      <c r="R28" s="124">
        <f t="shared" si="19"/>
        <v>13</v>
      </c>
      <c r="S28" s="125"/>
      <c r="T28" s="125">
        <f t="shared" si="20"/>
        <v>6.5</v>
      </c>
      <c r="U28" s="126"/>
      <c r="V28" s="126">
        <f t="shared" si="21"/>
        <v>6.5</v>
      </c>
      <c r="W28" s="127"/>
      <c r="X28" s="127">
        <f t="shared" si="22"/>
        <v>6.5</v>
      </c>
      <c r="Y28" s="128"/>
      <c r="Z28" s="128">
        <f t="shared" si="23"/>
        <v>6.5</v>
      </c>
      <c r="AB28" s="137">
        <f t="shared" si="14"/>
        <v>0</v>
      </c>
      <c r="AC28">
        <f t="shared" si="11"/>
        <v>0</v>
      </c>
      <c r="AD28" s="140">
        <f t="shared" si="24"/>
        <v>0</v>
      </c>
      <c r="AE28">
        <f t="shared" si="13"/>
        <v>0</v>
      </c>
    </row>
    <row r="29" spans="1:31" x14ac:dyDescent="0.25">
      <c r="I29" s="138" t="s">
        <v>1838</v>
      </c>
      <c r="J29" s="132">
        <f t="shared" si="16"/>
        <v>6</v>
      </c>
      <c r="K29" s="121"/>
      <c r="L29" s="121">
        <f t="shared" si="17"/>
        <v>6</v>
      </c>
      <c r="M29" s="122"/>
      <c r="N29" s="122">
        <f t="shared" si="18"/>
        <v>6</v>
      </c>
      <c r="O29" s="123" t="s">
        <v>1837</v>
      </c>
      <c r="P29" s="123">
        <f t="shared" si="15"/>
        <v>12</v>
      </c>
      <c r="Q29" s="124" t="s">
        <v>1879</v>
      </c>
      <c r="R29" s="124">
        <f t="shared" si="19"/>
        <v>12</v>
      </c>
      <c r="S29" s="125"/>
      <c r="T29" s="125">
        <f t="shared" si="20"/>
        <v>6</v>
      </c>
      <c r="U29" s="126"/>
      <c r="V29" s="126">
        <f t="shared" si="21"/>
        <v>6</v>
      </c>
      <c r="W29" s="127"/>
      <c r="X29" s="127">
        <f t="shared" si="22"/>
        <v>6</v>
      </c>
      <c r="Y29" s="128"/>
      <c r="Z29" s="128">
        <f t="shared" si="23"/>
        <v>6</v>
      </c>
      <c r="AB29" s="137">
        <f t="shared" si="14"/>
        <v>0</v>
      </c>
      <c r="AC29">
        <f t="shared" si="11"/>
        <v>0</v>
      </c>
      <c r="AD29" s="140">
        <f t="shared" si="24"/>
        <v>0</v>
      </c>
      <c r="AE29">
        <f t="shared" si="13"/>
        <v>0</v>
      </c>
    </row>
    <row r="30" spans="1:31" x14ac:dyDescent="0.25">
      <c r="I30" s="138" t="s">
        <v>1499</v>
      </c>
      <c r="J30" s="132">
        <f t="shared" si="16"/>
        <v>5.5</v>
      </c>
      <c r="K30" s="121"/>
      <c r="L30" s="121">
        <f t="shared" si="17"/>
        <v>5.5</v>
      </c>
      <c r="M30" s="122"/>
      <c r="N30" s="122">
        <f t="shared" si="18"/>
        <v>5.5</v>
      </c>
      <c r="O30" s="123" t="s">
        <v>1854</v>
      </c>
      <c r="P30" s="123">
        <f t="shared" si="15"/>
        <v>11</v>
      </c>
      <c r="Q30" s="124" t="s">
        <v>1499</v>
      </c>
      <c r="R30" s="124">
        <f t="shared" si="19"/>
        <v>11</v>
      </c>
      <c r="S30" s="125"/>
      <c r="T30" s="125">
        <f t="shared" si="20"/>
        <v>5.5</v>
      </c>
      <c r="U30" s="126"/>
      <c r="V30" s="126">
        <f t="shared" si="21"/>
        <v>5.5</v>
      </c>
      <c r="W30" s="127"/>
      <c r="X30" s="127">
        <f t="shared" si="22"/>
        <v>5.5</v>
      </c>
      <c r="Y30" s="128"/>
      <c r="Z30" s="128">
        <f t="shared" si="23"/>
        <v>5.5</v>
      </c>
      <c r="AB30" s="137">
        <f t="shared" si="14"/>
        <v>0</v>
      </c>
      <c r="AC30">
        <f t="shared" si="11"/>
        <v>0</v>
      </c>
      <c r="AD30" s="140">
        <f t="shared" si="24"/>
        <v>0</v>
      </c>
      <c r="AE30">
        <f t="shared" si="13"/>
        <v>0</v>
      </c>
    </row>
    <row r="31" spans="1:31" x14ac:dyDescent="0.25">
      <c r="I31" s="130"/>
      <c r="J31" s="132">
        <f t="shared" si="16"/>
        <v>5</v>
      </c>
      <c r="K31" s="121"/>
      <c r="L31" s="121">
        <f t="shared" si="17"/>
        <v>5</v>
      </c>
      <c r="M31" s="122"/>
      <c r="N31" s="122">
        <f t="shared" si="18"/>
        <v>5</v>
      </c>
      <c r="O31" s="123" t="s">
        <v>1499</v>
      </c>
      <c r="P31" s="123">
        <f t="shared" si="15"/>
        <v>10</v>
      </c>
      <c r="Q31" s="124" t="s">
        <v>1861</v>
      </c>
      <c r="R31" s="124">
        <f t="shared" si="19"/>
        <v>10</v>
      </c>
      <c r="S31" s="125"/>
      <c r="T31" s="125">
        <f t="shared" si="20"/>
        <v>5</v>
      </c>
      <c r="U31" s="126"/>
      <c r="V31" s="126">
        <f t="shared" si="21"/>
        <v>5</v>
      </c>
      <c r="W31" s="127"/>
      <c r="X31" s="127">
        <f t="shared" si="22"/>
        <v>5</v>
      </c>
      <c r="Y31" s="128"/>
      <c r="Z31" s="128">
        <f t="shared" si="23"/>
        <v>5</v>
      </c>
      <c r="AB31" s="137">
        <f t="shared" si="14"/>
        <v>0</v>
      </c>
      <c r="AC31">
        <f t="shared" si="11"/>
        <v>0</v>
      </c>
      <c r="AD31" s="140">
        <f t="shared" si="24"/>
        <v>0</v>
      </c>
      <c r="AE31">
        <f t="shared" si="13"/>
        <v>0</v>
      </c>
    </row>
    <row r="32" spans="1:31" x14ac:dyDescent="0.25">
      <c r="I32" s="130"/>
      <c r="J32" s="132">
        <f t="shared" si="16"/>
        <v>4.5</v>
      </c>
      <c r="K32" s="121"/>
      <c r="L32" s="121">
        <f t="shared" si="17"/>
        <v>4.5</v>
      </c>
      <c r="M32" s="122"/>
      <c r="N32" s="122">
        <f t="shared" si="18"/>
        <v>4.5</v>
      </c>
      <c r="O32" s="123" t="s">
        <v>1503</v>
      </c>
      <c r="P32" s="123">
        <f t="shared" si="15"/>
        <v>9</v>
      </c>
      <c r="Q32" s="124" t="s">
        <v>1883</v>
      </c>
      <c r="R32" s="124">
        <f t="shared" si="19"/>
        <v>9</v>
      </c>
      <c r="S32" s="125"/>
      <c r="T32" s="125">
        <f t="shared" si="20"/>
        <v>4.5</v>
      </c>
      <c r="U32" s="126"/>
      <c r="V32" s="126">
        <f t="shared" si="21"/>
        <v>4.5</v>
      </c>
      <c r="W32" s="127"/>
      <c r="X32" s="127">
        <f t="shared" si="22"/>
        <v>4.5</v>
      </c>
      <c r="Y32" s="128"/>
      <c r="Z32" s="128">
        <f t="shared" si="23"/>
        <v>4.5</v>
      </c>
      <c r="AB32" s="137">
        <f t="shared" si="14"/>
        <v>0</v>
      </c>
      <c r="AC32">
        <f t="shared" si="11"/>
        <v>0</v>
      </c>
      <c r="AD32" s="140">
        <f t="shared" si="24"/>
        <v>0</v>
      </c>
      <c r="AE32">
        <f t="shared" si="13"/>
        <v>0</v>
      </c>
    </row>
    <row r="33" spans="9:31" x14ac:dyDescent="0.25">
      <c r="I33" s="130"/>
      <c r="J33" s="132">
        <f t="shared" si="16"/>
        <v>4</v>
      </c>
      <c r="K33" s="121"/>
      <c r="L33" s="121">
        <f t="shared" si="17"/>
        <v>4</v>
      </c>
      <c r="M33" s="122"/>
      <c r="N33" s="122">
        <f t="shared" si="18"/>
        <v>4</v>
      </c>
      <c r="O33" s="123"/>
      <c r="P33" s="123">
        <f t="shared" si="15"/>
        <v>8</v>
      </c>
      <c r="Q33" s="124"/>
      <c r="R33" s="124">
        <f t="shared" si="19"/>
        <v>8</v>
      </c>
      <c r="S33" s="125"/>
      <c r="T33" s="125">
        <f t="shared" si="20"/>
        <v>4</v>
      </c>
      <c r="U33" s="126"/>
      <c r="V33" s="126">
        <f t="shared" si="21"/>
        <v>4</v>
      </c>
      <c r="W33" s="127"/>
      <c r="X33" s="127">
        <f t="shared" si="22"/>
        <v>4</v>
      </c>
      <c r="Y33" s="128"/>
      <c r="Z33" s="128">
        <f t="shared" si="23"/>
        <v>4</v>
      </c>
      <c r="AB33" s="137">
        <f t="shared" si="14"/>
        <v>0</v>
      </c>
      <c r="AC33">
        <f t="shared" si="11"/>
        <v>0</v>
      </c>
      <c r="AD33" s="140">
        <f t="shared" si="24"/>
        <v>0</v>
      </c>
      <c r="AE33">
        <f t="shared" si="13"/>
        <v>0</v>
      </c>
    </row>
    <row r="34" spans="9:31" x14ac:dyDescent="0.25">
      <c r="I34" s="130"/>
      <c r="J34" s="132">
        <f t="shared" si="16"/>
        <v>3.5</v>
      </c>
      <c r="K34" s="121"/>
      <c r="L34" s="121">
        <f t="shared" si="17"/>
        <v>3.5</v>
      </c>
      <c r="M34" s="122"/>
      <c r="N34" s="122">
        <f t="shared" si="18"/>
        <v>3.5</v>
      </c>
      <c r="O34" s="123"/>
      <c r="P34" s="123">
        <f t="shared" si="15"/>
        <v>7</v>
      </c>
      <c r="Q34" s="124"/>
      <c r="R34" s="124">
        <f t="shared" si="19"/>
        <v>7</v>
      </c>
      <c r="S34" s="125"/>
      <c r="T34" s="125">
        <f t="shared" si="20"/>
        <v>3.5</v>
      </c>
      <c r="U34" s="126"/>
      <c r="V34" s="126">
        <f t="shared" si="21"/>
        <v>3.5</v>
      </c>
      <c r="W34" s="127"/>
      <c r="X34" s="127">
        <f t="shared" si="22"/>
        <v>3.5</v>
      </c>
      <c r="Y34" s="128"/>
      <c r="Z34" s="128">
        <f t="shared" si="23"/>
        <v>3.5</v>
      </c>
      <c r="AB34" s="137">
        <f t="shared" si="14"/>
        <v>0</v>
      </c>
      <c r="AC34">
        <f t="shared" si="11"/>
        <v>0</v>
      </c>
      <c r="AD34" s="140">
        <f t="shared" si="24"/>
        <v>0</v>
      </c>
      <c r="AE34">
        <f t="shared" si="13"/>
        <v>0</v>
      </c>
    </row>
    <row r="35" spans="9:31" x14ac:dyDescent="0.25">
      <c r="I35" s="130"/>
      <c r="J35" s="132">
        <f t="shared" si="16"/>
        <v>3</v>
      </c>
      <c r="K35" s="121"/>
      <c r="L35" s="121">
        <f t="shared" si="17"/>
        <v>3</v>
      </c>
      <c r="M35" s="122"/>
      <c r="N35" s="122">
        <f t="shared" si="18"/>
        <v>3</v>
      </c>
      <c r="O35" s="123"/>
      <c r="P35" s="123">
        <f t="shared" si="15"/>
        <v>6</v>
      </c>
      <c r="Q35" s="124"/>
      <c r="R35" s="124">
        <f t="shared" si="19"/>
        <v>6</v>
      </c>
      <c r="S35" s="125"/>
      <c r="T35" s="125">
        <f t="shared" si="20"/>
        <v>3</v>
      </c>
      <c r="U35" s="126"/>
      <c r="V35" s="126">
        <f t="shared" si="21"/>
        <v>3</v>
      </c>
      <c r="W35" s="127"/>
      <c r="X35" s="127">
        <f t="shared" si="22"/>
        <v>3</v>
      </c>
      <c r="Y35" s="128"/>
      <c r="Z35" s="128">
        <f t="shared" si="23"/>
        <v>3</v>
      </c>
      <c r="AB35" s="137">
        <f t="shared" si="14"/>
        <v>0</v>
      </c>
      <c r="AC35">
        <f t="shared" si="11"/>
        <v>0</v>
      </c>
      <c r="AD35" s="140">
        <f t="shared" si="24"/>
        <v>0</v>
      </c>
      <c r="AE35">
        <f t="shared" si="13"/>
        <v>0</v>
      </c>
    </row>
    <row r="36" spans="9:31" x14ac:dyDescent="0.25">
      <c r="I36" s="130"/>
      <c r="J36" s="132">
        <f t="shared" si="16"/>
        <v>2.5</v>
      </c>
      <c r="K36" s="121"/>
      <c r="L36" s="121">
        <f t="shared" si="17"/>
        <v>2.5</v>
      </c>
      <c r="M36" s="122"/>
      <c r="N36" s="122">
        <f t="shared" si="18"/>
        <v>2.5</v>
      </c>
      <c r="O36" s="123"/>
      <c r="P36" s="123">
        <f t="shared" si="15"/>
        <v>5</v>
      </c>
      <c r="Q36" s="124"/>
      <c r="R36" s="124">
        <f t="shared" si="19"/>
        <v>5</v>
      </c>
      <c r="S36" s="125"/>
      <c r="T36" s="125">
        <f t="shared" si="20"/>
        <v>2.5</v>
      </c>
      <c r="U36" s="126"/>
      <c r="V36" s="126">
        <f t="shared" si="21"/>
        <v>2.5</v>
      </c>
      <c r="W36" s="127"/>
      <c r="X36" s="127">
        <f t="shared" si="22"/>
        <v>2.5</v>
      </c>
      <c r="Y36" s="128"/>
      <c r="Z36" s="128">
        <f t="shared" si="23"/>
        <v>2.5</v>
      </c>
      <c r="AB36" s="137">
        <f t="shared" si="14"/>
        <v>0</v>
      </c>
      <c r="AC36">
        <f t="shared" si="11"/>
        <v>0</v>
      </c>
      <c r="AD36" s="140">
        <f t="shared" si="24"/>
        <v>0</v>
      </c>
      <c r="AE36">
        <f t="shared" si="13"/>
        <v>0</v>
      </c>
    </row>
    <row r="37" spans="9:31" x14ac:dyDescent="0.25">
      <c r="I37" s="130"/>
      <c r="J37" s="132">
        <f t="shared" si="16"/>
        <v>2</v>
      </c>
      <c r="K37" s="121"/>
      <c r="L37" s="121">
        <f t="shared" si="17"/>
        <v>2</v>
      </c>
      <c r="M37" s="122"/>
      <c r="N37" s="122">
        <f t="shared" si="18"/>
        <v>2</v>
      </c>
      <c r="O37" s="123"/>
      <c r="P37" s="123">
        <f t="shared" si="15"/>
        <v>4</v>
      </c>
      <c r="Q37" s="124"/>
      <c r="R37" s="124">
        <f t="shared" si="19"/>
        <v>4</v>
      </c>
      <c r="S37" s="125"/>
      <c r="T37" s="125">
        <f t="shared" si="20"/>
        <v>2</v>
      </c>
      <c r="U37" s="126"/>
      <c r="V37" s="126">
        <f t="shared" si="21"/>
        <v>2</v>
      </c>
      <c r="W37" s="127"/>
      <c r="X37" s="127">
        <f t="shared" si="22"/>
        <v>2</v>
      </c>
      <c r="Y37" s="128"/>
      <c r="Z37" s="128">
        <f t="shared" si="23"/>
        <v>2</v>
      </c>
      <c r="AB37" s="137">
        <f t="shared" si="14"/>
        <v>0</v>
      </c>
      <c r="AC37">
        <f t="shared" si="11"/>
        <v>0</v>
      </c>
      <c r="AD37" s="140">
        <f t="shared" si="24"/>
        <v>0</v>
      </c>
      <c r="AE37">
        <f t="shared" si="13"/>
        <v>0</v>
      </c>
    </row>
    <row r="38" spans="9:31" x14ac:dyDescent="0.25">
      <c r="I38" s="130"/>
      <c r="J38" s="132">
        <f t="shared" si="16"/>
        <v>1.5</v>
      </c>
      <c r="K38" s="121"/>
      <c r="L38" s="121">
        <f t="shared" si="17"/>
        <v>1.5</v>
      </c>
      <c r="M38" s="122"/>
      <c r="N38" s="122">
        <f t="shared" si="18"/>
        <v>1.5</v>
      </c>
      <c r="O38" s="123"/>
      <c r="P38" s="123">
        <f t="shared" si="15"/>
        <v>3</v>
      </c>
      <c r="Q38" s="124"/>
      <c r="R38" s="124">
        <f t="shared" si="19"/>
        <v>3</v>
      </c>
      <c r="S38" s="125"/>
      <c r="T38" s="125">
        <f t="shared" si="20"/>
        <v>1.5</v>
      </c>
      <c r="U38" s="126"/>
      <c r="V38" s="126">
        <f t="shared" si="21"/>
        <v>1.5</v>
      </c>
      <c r="W38" s="127"/>
      <c r="X38" s="127">
        <f t="shared" si="22"/>
        <v>1.5</v>
      </c>
      <c r="Y38" s="128"/>
      <c r="Z38" s="128">
        <f t="shared" si="23"/>
        <v>1.5</v>
      </c>
      <c r="AB38" s="137">
        <f>M2</f>
        <v>0</v>
      </c>
      <c r="AC38">
        <f t="shared" si="11"/>
        <v>0</v>
      </c>
      <c r="AD38" s="140">
        <f t="shared" si="24"/>
        <v>0</v>
      </c>
      <c r="AE38">
        <f t="shared" si="13"/>
        <v>0</v>
      </c>
    </row>
    <row r="39" spans="9:31" x14ac:dyDescent="0.25">
      <c r="I39" s="130"/>
      <c r="J39" s="132">
        <f t="shared" si="16"/>
        <v>1</v>
      </c>
      <c r="K39" s="121"/>
      <c r="L39" s="121">
        <f t="shared" si="17"/>
        <v>1</v>
      </c>
      <c r="M39" s="122"/>
      <c r="N39" s="122">
        <f t="shared" si="18"/>
        <v>1</v>
      </c>
      <c r="O39" s="123"/>
      <c r="P39" s="123">
        <f t="shared" si="15"/>
        <v>2</v>
      </c>
      <c r="Q39" s="124"/>
      <c r="R39" s="124">
        <f t="shared" si="19"/>
        <v>2</v>
      </c>
      <c r="S39" s="125"/>
      <c r="T39" s="125">
        <f t="shared" si="20"/>
        <v>1</v>
      </c>
      <c r="U39" s="126"/>
      <c r="V39" s="126">
        <f t="shared" si="21"/>
        <v>1</v>
      </c>
      <c r="W39" s="127"/>
      <c r="X39" s="127">
        <f t="shared" si="22"/>
        <v>1</v>
      </c>
      <c r="Y39" s="128"/>
      <c r="Z39" s="128">
        <f t="shared" si="23"/>
        <v>1</v>
      </c>
      <c r="AB39" s="137">
        <f t="shared" ref="AB39:AB55" si="25">M3</f>
        <v>0</v>
      </c>
      <c r="AC39">
        <f t="shared" si="11"/>
        <v>0</v>
      </c>
      <c r="AD39" s="140">
        <f t="shared" si="24"/>
        <v>0</v>
      </c>
      <c r="AE39">
        <f t="shared" si="13"/>
        <v>0</v>
      </c>
    </row>
    <row r="40" spans="9:31" x14ac:dyDescent="0.25">
      <c r="I40" s="130"/>
      <c r="J40" s="132">
        <f t="shared" si="16"/>
        <v>0.5</v>
      </c>
      <c r="K40" s="121"/>
      <c r="L40" s="121">
        <f t="shared" si="17"/>
        <v>0.5</v>
      </c>
      <c r="M40" s="122"/>
      <c r="N40" s="122">
        <f t="shared" si="18"/>
        <v>0.5</v>
      </c>
      <c r="O40" s="123"/>
      <c r="P40" s="123">
        <f t="shared" si="15"/>
        <v>1</v>
      </c>
      <c r="Q40" s="124"/>
      <c r="R40" s="124">
        <f t="shared" si="19"/>
        <v>1</v>
      </c>
      <c r="S40" s="125"/>
      <c r="T40" s="125">
        <f t="shared" si="20"/>
        <v>0.5</v>
      </c>
      <c r="U40" s="126"/>
      <c r="V40" s="126">
        <f t="shared" si="21"/>
        <v>0.5</v>
      </c>
      <c r="W40" s="127"/>
      <c r="X40" s="127">
        <f t="shared" si="22"/>
        <v>0.5</v>
      </c>
      <c r="Y40" s="128"/>
      <c r="Z40" s="128">
        <f t="shared" si="23"/>
        <v>0.5</v>
      </c>
      <c r="AB40" s="137">
        <f t="shared" si="25"/>
        <v>0</v>
      </c>
      <c r="AC40">
        <f t="shared" si="11"/>
        <v>0</v>
      </c>
      <c r="AD40" s="140">
        <f t="shared" si="24"/>
        <v>0</v>
      </c>
      <c r="AE40">
        <f t="shared" si="13"/>
        <v>0</v>
      </c>
    </row>
    <row r="41" spans="9:31" x14ac:dyDescent="0.25">
      <c r="AB41" s="137">
        <f t="shared" si="25"/>
        <v>0</v>
      </c>
      <c r="AC41">
        <f t="shared" si="11"/>
        <v>0</v>
      </c>
      <c r="AD41" s="140">
        <f>M23</f>
        <v>0</v>
      </c>
      <c r="AE41">
        <f t="shared" si="13"/>
        <v>0</v>
      </c>
    </row>
    <row r="42" spans="9:31" x14ac:dyDescent="0.25">
      <c r="AB42" s="137">
        <f t="shared" si="25"/>
        <v>0</v>
      </c>
      <c r="AC42">
        <f t="shared" si="11"/>
        <v>0</v>
      </c>
      <c r="AD42" s="140">
        <f t="shared" ref="AD42:AD58" si="26">M24</f>
        <v>0</v>
      </c>
      <c r="AE42">
        <f t="shared" si="13"/>
        <v>0</v>
      </c>
    </row>
    <row r="43" spans="9:31" x14ac:dyDescent="0.25">
      <c r="AB43" s="137">
        <f t="shared" si="25"/>
        <v>0</v>
      </c>
      <c r="AC43">
        <f t="shared" si="11"/>
        <v>0</v>
      </c>
      <c r="AD43" s="140">
        <f t="shared" si="26"/>
        <v>0</v>
      </c>
      <c r="AE43">
        <f t="shared" si="13"/>
        <v>0</v>
      </c>
    </row>
    <row r="44" spans="9:31" x14ac:dyDescent="0.25">
      <c r="AB44" s="137">
        <f t="shared" si="25"/>
        <v>0</v>
      </c>
      <c r="AC44">
        <f t="shared" si="11"/>
        <v>0</v>
      </c>
      <c r="AD44" s="140">
        <f t="shared" si="26"/>
        <v>0</v>
      </c>
      <c r="AE44">
        <f t="shared" si="13"/>
        <v>0</v>
      </c>
    </row>
    <row r="45" spans="9:31" x14ac:dyDescent="0.25">
      <c r="AB45" s="137">
        <f t="shared" si="25"/>
        <v>0</v>
      </c>
      <c r="AC45">
        <f t="shared" si="11"/>
        <v>0</v>
      </c>
      <c r="AD45" s="140">
        <f t="shared" si="26"/>
        <v>0</v>
      </c>
      <c r="AE45">
        <f t="shared" si="13"/>
        <v>0</v>
      </c>
    </row>
    <row r="46" spans="9:31" x14ac:dyDescent="0.25">
      <c r="AB46" s="137">
        <f t="shared" si="25"/>
        <v>0</v>
      </c>
      <c r="AC46">
        <f t="shared" si="11"/>
        <v>0</v>
      </c>
      <c r="AD46" s="140">
        <f t="shared" si="26"/>
        <v>0</v>
      </c>
      <c r="AE46">
        <f t="shared" si="13"/>
        <v>0</v>
      </c>
    </row>
    <row r="47" spans="9:31" x14ac:dyDescent="0.25">
      <c r="AB47" s="137">
        <f t="shared" si="25"/>
        <v>0</v>
      </c>
      <c r="AC47">
        <f t="shared" si="11"/>
        <v>0</v>
      </c>
      <c r="AD47" s="140">
        <f t="shared" si="26"/>
        <v>0</v>
      </c>
      <c r="AE47">
        <f t="shared" si="13"/>
        <v>0</v>
      </c>
    </row>
    <row r="48" spans="9:31" x14ac:dyDescent="0.25">
      <c r="AB48" s="137">
        <f t="shared" si="25"/>
        <v>0</v>
      </c>
      <c r="AC48">
        <f t="shared" si="11"/>
        <v>0</v>
      </c>
      <c r="AD48" s="140">
        <f t="shared" si="26"/>
        <v>0</v>
      </c>
      <c r="AE48">
        <f t="shared" si="13"/>
        <v>0</v>
      </c>
    </row>
    <row r="49" spans="28:31" x14ac:dyDescent="0.25">
      <c r="AB49" s="137">
        <f t="shared" si="25"/>
        <v>0</v>
      </c>
      <c r="AC49">
        <f t="shared" si="11"/>
        <v>0</v>
      </c>
      <c r="AD49" s="140">
        <f t="shared" si="26"/>
        <v>0</v>
      </c>
      <c r="AE49">
        <f t="shared" si="13"/>
        <v>0</v>
      </c>
    </row>
    <row r="50" spans="28:31" x14ac:dyDescent="0.25">
      <c r="AB50" s="137">
        <f t="shared" si="25"/>
        <v>0</v>
      </c>
      <c r="AC50">
        <f t="shared" si="11"/>
        <v>0</v>
      </c>
      <c r="AD50" s="140">
        <f t="shared" si="26"/>
        <v>0</v>
      </c>
      <c r="AE50">
        <f t="shared" si="13"/>
        <v>0</v>
      </c>
    </row>
    <row r="51" spans="28:31" x14ac:dyDescent="0.25">
      <c r="AB51" s="137">
        <f t="shared" si="25"/>
        <v>0</v>
      </c>
      <c r="AC51">
        <f t="shared" si="11"/>
        <v>0</v>
      </c>
      <c r="AD51" s="140">
        <f t="shared" si="26"/>
        <v>0</v>
      </c>
      <c r="AE51">
        <f t="shared" si="13"/>
        <v>0</v>
      </c>
    </row>
    <row r="52" spans="28:31" x14ac:dyDescent="0.25">
      <c r="AB52" s="137">
        <f t="shared" si="25"/>
        <v>0</v>
      </c>
      <c r="AC52">
        <f t="shared" si="11"/>
        <v>0</v>
      </c>
      <c r="AD52" s="140">
        <f t="shared" si="26"/>
        <v>0</v>
      </c>
      <c r="AE52">
        <f t="shared" si="13"/>
        <v>0</v>
      </c>
    </row>
    <row r="53" spans="28:31" x14ac:dyDescent="0.25">
      <c r="AB53" s="137">
        <f t="shared" si="25"/>
        <v>0</v>
      </c>
      <c r="AC53">
        <f t="shared" si="11"/>
        <v>0</v>
      </c>
      <c r="AD53" s="140">
        <f t="shared" si="26"/>
        <v>0</v>
      </c>
      <c r="AE53">
        <f t="shared" si="13"/>
        <v>0</v>
      </c>
    </row>
    <row r="54" spans="28:31" x14ac:dyDescent="0.25">
      <c r="AB54" s="137">
        <f t="shared" si="25"/>
        <v>0</v>
      </c>
      <c r="AC54">
        <f t="shared" si="11"/>
        <v>0</v>
      </c>
      <c r="AD54" s="140">
        <f t="shared" si="26"/>
        <v>0</v>
      </c>
      <c r="AE54">
        <f t="shared" si="13"/>
        <v>0</v>
      </c>
    </row>
    <row r="55" spans="28:31" x14ac:dyDescent="0.25">
      <c r="AB55" s="137">
        <f t="shared" si="25"/>
        <v>0</v>
      </c>
      <c r="AC55">
        <f t="shared" si="11"/>
        <v>0</v>
      </c>
      <c r="AD55" s="140">
        <f t="shared" si="26"/>
        <v>0</v>
      </c>
      <c r="AE55">
        <f t="shared" si="13"/>
        <v>0</v>
      </c>
    </row>
    <row r="56" spans="28:31" x14ac:dyDescent="0.25">
      <c r="AB56" s="137" t="str">
        <f>O2</f>
        <v>HOTAŁA Szymon</v>
      </c>
      <c r="AC56" t="str">
        <f t="shared" si="11"/>
        <v>HOTAŁA Szymon</v>
      </c>
      <c r="AD56" s="140">
        <f t="shared" si="26"/>
        <v>0</v>
      </c>
      <c r="AE56">
        <f t="shared" si="13"/>
        <v>0</v>
      </c>
    </row>
    <row r="57" spans="28:31" x14ac:dyDescent="0.25">
      <c r="AB57" s="137" t="str">
        <f t="shared" ref="AB57:AB73" si="27">O3</f>
        <v>CHMURA Stanisław</v>
      </c>
      <c r="AC57" t="str">
        <f t="shared" si="11"/>
        <v>CHMURA Stanisław</v>
      </c>
      <c r="AD57" s="140">
        <f t="shared" si="26"/>
        <v>0</v>
      </c>
      <c r="AE57">
        <f t="shared" si="13"/>
        <v>0</v>
      </c>
    </row>
    <row r="58" spans="28:31" x14ac:dyDescent="0.25">
      <c r="AB58" s="137" t="str">
        <f t="shared" si="27"/>
        <v>MILEWSKI Mikołaj</v>
      </c>
      <c r="AC58" t="str">
        <f t="shared" si="11"/>
        <v>MILEWSKI Mikołaj</v>
      </c>
      <c r="AD58" s="140">
        <f t="shared" si="26"/>
        <v>0</v>
      </c>
      <c r="AE58">
        <f t="shared" si="13"/>
        <v>0</v>
      </c>
    </row>
    <row r="59" spans="28:31" x14ac:dyDescent="0.25">
      <c r="AB59" s="137" t="str">
        <f t="shared" si="27"/>
        <v>BARTOSIK Szymon</v>
      </c>
      <c r="AC59" t="str">
        <f t="shared" si="11"/>
        <v>BARTOSIK Szymon</v>
      </c>
      <c r="AD59" s="140" t="str">
        <f>O23</f>
        <v>IWANEK Alicja</v>
      </c>
      <c r="AE59" t="str">
        <f t="shared" si="13"/>
        <v>IWANEK Alicja</v>
      </c>
    </row>
    <row r="60" spans="28:31" x14ac:dyDescent="0.25">
      <c r="AB60" s="137" t="str">
        <f t="shared" si="27"/>
        <v>ZAGULSKI Igor</v>
      </c>
      <c r="AC60" t="str">
        <f t="shared" si="11"/>
        <v>ZAGULSKI Igor</v>
      </c>
      <c r="AD60" s="140" t="str">
        <f t="shared" ref="AD60:AD76" si="28">O24</f>
        <v>WODZYŃSKA Maria</v>
      </c>
      <c r="AE60" t="str">
        <f t="shared" si="13"/>
        <v>WODZYŃSKA Maria</v>
      </c>
    </row>
    <row r="61" spans="28:31" x14ac:dyDescent="0.25">
      <c r="AB61" s="137" t="str">
        <f t="shared" si="27"/>
        <v>GĄSIENICA-ROJ Sebastian</v>
      </c>
      <c r="AC61" t="str">
        <f t="shared" si="11"/>
        <v>GĄSIENICA-ROJ Sebastian</v>
      </c>
      <c r="AD61" s="140" t="str">
        <f t="shared" si="28"/>
        <v>BLUJ Bianka</v>
      </c>
      <c r="AE61" t="str">
        <f t="shared" si="13"/>
        <v>BLUJ Bianka</v>
      </c>
    </row>
    <row r="62" spans="28:31" x14ac:dyDescent="0.25">
      <c r="AB62" s="137" t="str">
        <f t="shared" si="27"/>
        <v>MOTAŁA Marek</v>
      </c>
      <c r="AC62" t="str">
        <f t="shared" si="11"/>
        <v>MOTAŁA Marek</v>
      </c>
      <c r="AD62" s="140" t="str">
        <f t="shared" si="28"/>
        <v>PERZYŃSKA Anna</v>
      </c>
      <c r="AE62" t="str">
        <f t="shared" si="13"/>
        <v>PERZYŃSKA Anna</v>
      </c>
    </row>
    <row r="63" spans="28:31" x14ac:dyDescent="0.25">
      <c r="AB63" s="137">
        <f t="shared" si="27"/>
        <v>0</v>
      </c>
      <c r="AC63">
        <f t="shared" si="11"/>
        <v>0</v>
      </c>
      <c r="AD63" s="140" t="str">
        <f t="shared" si="28"/>
        <v>WAWNIKIEWICZ Ada</v>
      </c>
      <c r="AE63" t="str">
        <f t="shared" si="13"/>
        <v>WAWNIKIEWICZ Ada</v>
      </c>
    </row>
    <row r="64" spans="28:31" x14ac:dyDescent="0.25">
      <c r="AB64" s="137">
        <f t="shared" si="27"/>
        <v>0</v>
      </c>
      <c r="AC64">
        <f t="shared" si="11"/>
        <v>0</v>
      </c>
      <c r="AD64" s="140" t="str">
        <f t="shared" si="28"/>
        <v>LEWICKA Maja</v>
      </c>
      <c r="AE64" t="str">
        <f t="shared" si="13"/>
        <v>LEWICKA Maja</v>
      </c>
    </row>
    <row r="65" spans="28:31" x14ac:dyDescent="0.25">
      <c r="AB65" s="137">
        <f t="shared" si="27"/>
        <v>0</v>
      </c>
      <c r="AC65">
        <f t="shared" si="11"/>
        <v>0</v>
      </c>
      <c r="AD65" s="140" t="str">
        <f t="shared" si="28"/>
        <v>BANASIK Aleksandra</v>
      </c>
      <c r="AE65" t="str">
        <f t="shared" si="13"/>
        <v>BANASIK Aleksandra</v>
      </c>
    </row>
    <row r="66" spans="28:31" x14ac:dyDescent="0.25">
      <c r="AB66" s="137">
        <f t="shared" si="27"/>
        <v>0</v>
      </c>
      <c r="AC66">
        <f t="shared" si="11"/>
        <v>0</v>
      </c>
      <c r="AD66" s="140" t="str">
        <f t="shared" si="28"/>
        <v>JAWORSKA Antonina</v>
      </c>
      <c r="AE66" t="str">
        <f t="shared" si="13"/>
        <v>JAWORSKA Antonina</v>
      </c>
    </row>
    <row r="67" spans="28:31" x14ac:dyDescent="0.25">
      <c r="AB67" s="137">
        <f t="shared" si="27"/>
        <v>0</v>
      </c>
      <c r="AC67">
        <f t="shared" ref="AC67:AC130" si="29">AB67</f>
        <v>0</v>
      </c>
      <c r="AD67" s="140" t="str">
        <f t="shared" si="28"/>
        <v>BŁASZCZYK Maja</v>
      </c>
      <c r="AE67" t="str">
        <f t="shared" si="13"/>
        <v>BŁASZCZYK Maja</v>
      </c>
    </row>
    <row r="68" spans="28:31" x14ac:dyDescent="0.25">
      <c r="AB68" s="137">
        <f t="shared" si="27"/>
        <v>0</v>
      </c>
      <c r="AC68">
        <f t="shared" si="29"/>
        <v>0</v>
      </c>
      <c r="AD68" s="140" t="str">
        <f t="shared" si="28"/>
        <v>LEWANDOWSKA Zuzanna</v>
      </c>
      <c r="AE68" t="str">
        <f t="shared" si="13"/>
        <v>LEWANDOWSKA Zuzanna</v>
      </c>
    </row>
    <row r="69" spans="28:31" x14ac:dyDescent="0.25">
      <c r="AB69" s="137">
        <f t="shared" si="27"/>
        <v>0</v>
      </c>
      <c r="AC69">
        <f t="shared" si="29"/>
        <v>0</v>
      </c>
      <c r="AD69" s="140">
        <f t="shared" si="28"/>
        <v>0</v>
      </c>
      <c r="AE69">
        <f t="shared" si="13"/>
        <v>0</v>
      </c>
    </row>
    <row r="70" spans="28:31" x14ac:dyDescent="0.25">
      <c r="AB70" s="137">
        <f t="shared" si="27"/>
        <v>0</v>
      </c>
      <c r="AC70">
        <f t="shared" si="29"/>
        <v>0</v>
      </c>
      <c r="AD70" s="140">
        <f t="shared" si="28"/>
        <v>0</v>
      </c>
      <c r="AE70">
        <f t="shared" ref="AE70:AE133" si="30">AD70</f>
        <v>0</v>
      </c>
    </row>
    <row r="71" spans="28:31" x14ac:dyDescent="0.25">
      <c r="AB71" s="137">
        <f t="shared" si="27"/>
        <v>0</v>
      </c>
      <c r="AC71">
        <f t="shared" si="29"/>
        <v>0</v>
      </c>
      <c r="AD71" s="140">
        <f t="shared" si="28"/>
        <v>0</v>
      </c>
      <c r="AE71">
        <f t="shared" si="30"/>
        <v>0</v>
      </c>
    </row>
    <row r="72" spans="28:31" x14ac:dyDescent="0.25">
      <c r="AB72" s="137">
        <f t="shared" si="27"/>
        <v>0</v>
      </c>
      <c r="AC72">
        <f t="shared" si="29"/>
        <v>0</v>
      </c>
      <c r="AD72" s="140">
        <f t="shared" si="28"/>
        <v>0</v>
      </c>
      <c r="AE72">
        <f t="shared" si="30"/>
        <v>0</v>
      </c>
    </row>
    <row r="73" spans="28:31" x14ac:dyDescent="0.25">
      <c r="AB73" s="137">
        <f t="shared" si="27"/>
        <v>0</v>
      </c>
      <c r="AC73">
        <f t="shared" si="29"/>
        <v>0</v>
      </c>
      <c r="AD73" s="140">
        <f t="shared" si="28"/>
        <v>0</v>
      </c>
      <c r="AE73">
        <f t="shared" si="30"/>
        <v>0</v>
      </c>
    </row>
    <row r="74" spans="28:31" x14ac:dyDescent="0.25">
      <c r="AB74" s="137" t="str">
        <f>Q2</f>
        <v>MILEWSKI Mikołaj</v>
      </c>
      <c r="AC74" t="str">
        <f t="shared" si="29"/>
        <v>MILEWSKI Mikołaj</v>
      </c>
      <c r="AD74" s="140">
        <f t="shared" si="28"/>
        <v>0</v>
      </c>
      <c r="AE74">
        <f t="shared" si="30"/>
        <v>0</v>
      </c>
    </row>
    <row r="75" spans="28:31" x14ac:dyDescent="0.25">
      <c r="AB75" s="137" t="str">
        <f t="shared" ref="AB75:AB91" si="31">Q3</f>
        <v>CHMURA Stanisław</v>
      </c>
      <c r="AC75" t="str">
        <f t="shared" si="29"/>
        <v>CHMURA Stanisław</v>
      </c>
      <c r="AD75" s="140">
        <f t="shared" si="28"/>
        <v>0</v>
      </c>
      <c r="AE75">
        <f t="shared" si="30"/>
        <v>0</v>
      </c>
    </row>
    <row r="76" spans="28:31" x14ac:dyDescent="0.25">
      <c r="AB76" s="137" t="str">
        <f t="shared" si="31"/>
        <v>BYLINKA Mateusz</v>
      </c>
      <c r="AC76" t="str">
        <f t="shared" si="29"/>
        <v>BYLINKA Mateusz</v>
      </c>
      <c r="AD76" s="140">
        <f t="shared" si="28"/>
        <v>0</v>
      </c>
      <c r="AE76">
        <f t="shared" si="30"/>
        <v>0</v>
      </c>
    </row>
    <row r="77" spans="28:31" x14ac:dyDescent="0.25">
      <c r="AB77" s="137" t="str">
        <f t="shared" si="31"/>
        <v>GĄSIENICA-ROJ Sebastian</v>
      </c>
      <c r="AC77" t="str">
        <f t="shared" si="29"/>
        <v>GĄSIENICA-ROJ Sebastian</v>
      </c>
      <c r="AD77" s="140" t="str">
        <f>Q23</f>
        <v>WODZYŃSKA Maria</v>
      </c>
      <c r="AE77" t="str">
        <f t="shared" si="30"/>
        <v>WODZYŃSKA Maria</v>
      </c>
    </row>
    <row r="78" spans="28:31" x14ac:dyDescent="0.25">
      <c r="AB78" s="137">
        <f t="shared" si="31"/>
        <v>0</v>
      </c>
      <c r="AC78">
        <f t="shared" si="29"/>
        <v>0</v>
      </c>
      <c r="AD78" s="140" t="str">
        <f t="shared" ref="AD78:AD94" si="32">Q24</f>
        <v>PERZYŃSKA Anna</v>
      </c>
      <c r="AE78" t="str">
        <f t="shared" si="30"/>
        <v>PERZYŃSKA Anna</v>
      </c>
    </row>
    <row r="79" spans="28:31" x14ac:dyDescent="0.25">
      <c r="AB79" s="137">
        <f t="shared" si="31"/>
        <v>0</v>
      </c>
      <c r="AC79">
        <f t="shared" si="29"/>
        <v>0</v>
      </c>
      <c r="AD79" s="140" t="str">
        <f t="shared" si="32"/>
        <v>JASIŃSKA Lena</v>
      </c>
      <c r="AE79" t="str">
        <f t="shared" si="30"/>
        <v>JASIŃSKA Lena</v>
      </c>
    </row>
    <row r="80" spans="28:31" x14ac:dyDescent="0.25">
      <c r="AB80" s="137">
        <f t="shared" si="31"/>
        <v>0</v>
      </c>
      <c r="AC80">
        <f t="shared" si="29"/>
        <v>0</v>
      </c>
      <c r="AD80" s="140" t="str">
        <f t="shared" si="32"/>
        <v>SYCHOWICZ Urszula</v>
      </c>
      <c r="AE80" t="str">
        <f t="shared" si="30"/>
        <v>SYCHOWICZ Urszula</v>
      </c>
    </row>
    <row r="81" spans="28:31" x14ac:dyDescent="0.25">
      <c r="AB81" s="137">
        <f t="shared" si="31"/>
        <v>0</v>
      </c>
      <c r="AC81">
        <f t="shared" si="29"/>
        <v>0</v>
      </c>
      <c r="AD81" s="140" t="str">
        <f t="shared" si="32"/>
        <v>MARCINKOWSKA Lilla</v>
      </c>
      <c r="AE81" t="str">
        <f t="shared" si="30"/>
        <v>MARCINKOWSKA Lilla</v>
      </c>
    </row>
    <row r="82" spans="28:31" x14ac:dyDescent="0.25">
      <c r="AB82" s="137">
        <f t="shared" si="31"/>
        <v>0</v>
      </c>
      <c r="AC82">
        <f t="shared" si="29"/>
        <v>0</v>
      </c>
      <c r="AD82" s="140" t="str">
        <f t="shared" si="32"/>
        <v>LEWICKA Maja</v>
      </c>
      <c r="AE82" t="str">
        <f t="shared" si="30"/>
        <v>LEWICKA Maja</v>
      </c>
    </row>
    <row r="83" spans="28:31" x14ac:dyDescent="0.25">
      <c r="AB83" s="137">
        <f t="shared" si="31"/>
        <v>0</v>
      </c>
      <c r="AC83">
        <f t="shared" si="29"/>
        <v>0</v>
      </c>
      <c r="AD83" s="140" t="str">
        <f t="shared" si="32"/>
        <v>SZULIK Jagoda</v>
      </c>
      <c r="AE83" t="str">
        <f t="shared" si="30"/>
        <v>SZULIK Jagoda</v>
      </c>
    </row>
    <row r="84" spans="28:31" x14ac:dyDescent="0.25">
      <c r="AB84" s="137">
        <f t="shared" si="31"/>
        <v>0</v>
      </c>
      <c r="AC84">
        <f t="shared" si="29"/>
        <v>0</v>
      </c>
      <c r="AD84" s="140" t="str">
        <f t="shared" si="32"/>
        <v>BŁASZCZYK Maja</v>
      </c>
      <c r="AE84" t="str">
        <f t="shared" si="30"/>
        <v>BŁASZCZYK Maja</v>
      </c>
    </row>
    <row r="85" spans="28:31" x14ac:dyDescent="0.25">
      <c r="AB85" s="137">
        <f t="shared" si="31"/>
        <v>0</v>
      </c>
      <c r="AC85">
        <f t="shared" si="29"/>
        <v>0</v>
      </c>
      <c r="AD85" s="140" t="str">
        <f t="shared" si="32"/>
        <v>STOJEK Gabriela</v>
      </c>
      <c r="AE85" t="str">
        <f t="shared" si="30"/>
        <v>STOJEK Gabriela</v>
      </c>
    </row>
    <row r="86" spans="28:31" x14ac:dyDescent="0.25">
      <c r="AB86" s="137">
        <f t="shared" si="31"/>
        <v>0</v>
      </c>
      <c r="AC86">
        <f t="shared" si="29"/>
        <v>0</v>
      </c>
      <c r="AD86" s="140" t="str">
        <f t="shared" si="32"/>
        <v>BIERNACKA Anna</v>
      </c>
      <c r="AE86" t="str">
        <f t="shared" si="30"/>
        <v>BIERNACKA Anna</v>
      </c>
    </row>
    <row r="87" spans="28:31" x14ac:dyDescent="0.25">
      <c r="AB87" s="137">
        <f t="shared" si="31"/>
        <v>0</v>
      </c>
      <c r="AC87">
        <f t="shared" si="29"/>
        <v>0</v>
      </c>
      <c r="AD87" s="140">
        <f t="shared" si="32"/>
        <v>0</v>
      </c>
      <c r="AE87">
        <f t="shared" si="30"/>
        <v>0</v>
      </c>
    </row>
    <row r="88" spans="28:31" x14ac:dyDescent="0.25">
      <c r="AB88" s="137">
        <f t="shared" si="31"/>
        <v>0</v>
      </c>
      <c r="AC88">
        <f t="shared" si="29"/>
        <v>0</v>
      </c>
      <c r="AD88" s="140">
        <f t="shared" si="32"/>
        <v>0</v>
      </c>
      <c r="AE88">
        <f t="shared" si="30"/>
        <v>0</v>
      </c>
    </row>
    <row r="89" spans="28:31" x14ac:dyDescent="0.25">
      <c r="AB89" s="137">
        <f t="shared" si="31"/>
        <v>0</v>
      </c>
      <c r="AC89">
        <f t="shared" si="29"/>
        <v>0</v>
      </c>
      <c r="AD89" s="140">
        <f t="shared" si="32"/>
        <v>0</v>
      </c>
      <c r="AE89">
        <f t="shared" si="30"/>
        <v>0</v>
      </c>
    </row>
    <row r="90" spans="28:31" x14ac:dyDescent="0.25">
      <c r="AB90" s="137">
        <f t="shared" si="31"/>
        <v>0</v>
      </c>
      <c r="AC90">
        <f t="shared" si="29"/>
        <v>0</v>
      </c>
      <c r="AD90" s="140">
        <f t="shared" si="32"/>
        <v>0</v>
      </c>
      <c r="AE90">
        <f t="shared" si="30"/>
        <v>0</v>
      </c>
    </row>
    <row r="91" spans="28:31" x14ac:dyDescent="0.25">
      <c r="AB91" s="137">
        <f t="shared" si="31"/>
        <v>0</v>
      </c>
      <c r="AC91">
        <f t="shared" si="29"/>
        <v>0</v>
      </c>
      <c r="AD91" s="140">
        <f t="shared" si="32"/>
        <v>0</v>
      </c>
      <c r="AE91">
        <f t="shared" si="30"/>
        <v>0</v>
      </c>
    </row>
    <row r="92" spans="28:31" x14ac:dyDescent="0.25">
      <c r="AB92" s="137">
        <f>S2</f>
        <v>0</v>
      </c>
      <c r="AC92">
        <f t="shared" si="29"/>
        <v>0</v>
      </c>
      <c r="AD92" s="140">
        <f t="shared" si="32"/>
        <v>0</v>
      </c>
      <c r="AE92">
        <f t="shared" si="30"/>
        <v>0</v>
      </c>
    </row>
    <row r="93" spans="28:31" x14ac:dyDescent="0.25">
      <c r="AB93" s="137">
        <f t="shared" ref="AB93:AB109" si="33">S3</f>
        <v>0</v>
      </c>
      <c r="AC93">
        <f t="shared" si="29"/>
        <v>0</v>
      </c>
      <c r="AD93" s="140">
        <f t="shared" si="32"/>
        <v>0</v>
      </c>
      <c r="AE93">
        <f t="shared" si="30"/>
        <v>0</v>
      </c>
    </row>
    <row r="94" spans="28:31" x14ac:dyDescent="0.25">
      <c r="AB94" s="137">
        <f t="shared" si="33"/>
        <v>0</v>
      </c>
      <c r="AC94">
        <f t="shared" si="29"/>
        <v>0</v>
      </c>
      <c r="AD94" s="140">
        <f t="shared" si="32"/>
        <v>0</v>
      </c>
      <c r="AE94">
        <f t="shared" si="30"/>
        <v>0</v>
      </c>
    </row>
    <row r="95" spans="28:31" x14ac:dyDescent="0.25">
      <c r="AB95" s="137">
        <f t="shared" si="33"/>
        <v>0</v>
      </c>
      <c r="AC95">
        <f t="shared" si="29"/>
        <v>0</v>
      </c>
      <c r="AD95" s="140">
        <f>S23</f>
        <v>0</v>
      </c>
      <c r="AE95">
        <f t="shared" si="30"/>
        <v>0</v>
      </c>
    </row>
    <row r="96" spans="28:31" x14ac:dyDescent="0.25">
      <c r="AB96" s="137">
        <f t="shared" si="33"/>
        <v>0</v>
      </c>
      <c r="AC96">
        <f t="shared" si="29"/>
        <v>0</v>
      </c>
      <c r="AD96" s="140">
        <f t="shared" ref="AD96:AD112" si="34">S24</f>
        <v>0</v>
      </c>
      <c r="AE96">
        <f t="shared" si="30"/>
        <v>0</v>
      </c>
    </row>
    <row r="97" spans="28:31" x14ac:dyDescent="0.25">
      <c r="AB97" s="137">
        <f t="shared" si="33"/>
        <v>0</v>
      </c>
      <c r="AC97">
        <f t="shared" si="29"/>
        <v>0</v>
      </c>
      <c r="AD97" s="140">
        <f t="shared" si="34"/>
        <v>0</v>
      </c>
      <c r="AE97">
        <f t="shared" si="30"/>
        <v>0</v>
      </c>
    </row>
    <row r="98" spans="28:31" x14ac:dyDescent="0.25">
      <c r="AB98" s="137">
        <f t="shared" si="33"/>
        <v>0</v>
      </c>
      <c r="AC98">
        <f t="shared" si="29"/>
        <v>0</v>
      </c>
      <c r="AD98" s="140">
        <f t="shared" si="34"/>
        <v>0</v>
      </c>
      <c r="AE98">
        <f t="shared" si="30"/>
        <v>0</v>
      </c>
    </row>
    <row r="99" spans="28:31" x14ac:dyDescent="0.25">
      <c r="AB99" s="137">
        <f t="shared" si="33"/>
        <v>0</v>
      </c>
      <c r="AC99">
        <f t="shared" si="29"/>
        <v>0</v>
      </c>
      <c r="AD99" s="140">
        <f t="shared" si="34"/>
        <v>0</v>
      </c>
      <c r="AE99">
        <f t="shared" si="30"/>
        <v>0</v>
      </c>
    </row>
    <row r="100" spans="28:31" x14ac:dyDescent="0.25">
      <c r="AB100" s="137">
        <f t="shared" si="33"/>
        <v>0</v>
      </c>
      <c r="AC100">
        <f t="shared" si="29"/>
        <v>0</v>
      </c>
      <c r="AD100" s="140">
        <f t="shared" si="34"/>
        <v>0</v>
      </c>
      <c r="AE100">
        <f t="shared" si="30"/>
        <v>0</v>
      </c>
    </row>
    <row r="101" spans="28:31" x14ac:dyDescent="0.25">
      <c r="AB101" s="137">
        <f t="shared" si="33"/>
        <v>0</v>
      </c>
      <c r="AC101">
        <f t="shared" si="29"/>
        <v>0</v>
      </c>
      <c r="AD101" s="140">
        <f t="shared" si="34"/>
        <v>0</v>
      </c>
      <c r="AE101">
        <f t="shared" si="30"/>
        <v>0</v>
      </c>
    </row>
    <row r="102" spans="28:31" x14ac:dyDescent="0.25">
      <c r="AB102" s="137">
        <f t="shared" si="33"/>
        <v>0</v>
      </c>
      <c r="AC102">
        <f t="shared" si="29"/>
        <v>0</v>
      </c>
      <c r="AD102" s="140">
        <f t="shared" si="34"/>
        <v>0</v>
      </c>
      <c r="AE102">
        <f t="shared" si="30"/>
        <v>0</v>
      </c>
    </row>
    <row r="103" spans="28:31" x14ac:dyDescent="0.25">
      <c r="AB103" s="137">
        <f t="shared" si="33"/>
        <v>0</v>
      </c>
      <c r="AC103">
        <f t="shared" si="29"/>
        <v>0</v>
      </c>
      <c r="AD103" s="140">
        <f t="shared" si="34"/>
        <v>0</v>
      </c>
      <c r="AE103">
        <f t="shared" si="30"/>
        <v>0</v>
      </c>
    </row>
    <row r="104" spans="28:31" x14ac:dyDescent="0.25">
      <c r="AB104" s="137">
        <f t="shared" si="33"/>
        <v>0</v>
      </c>
      <c r="AC104">
        <f t="shared" si="29"/>
        <v>0</v>
      </c>
      <c r="AD104" s="140">
        <f t="shared" si="34"/>
        <v>0</v>
      </c>
      <c r="AE104">
        <f t="shared" si="30"/>
        <v>0</v>
      </c>
    </row>
    <row r="105" spans="28:31" x14ac:dyDescent="0.25">
      <c r="AB105" s="137">
        <f t="shared" si="33"/>
        <v>0</v>
      </c>
      <c r="AC105">
        <f t="shared" si="29"/>
        <v>0</v>
      </c>
      <c r="AD105" s="140">
        <f t="shared" si="34"/>
        <v>0</v>
      </c>
      <c r="AE105">
        <f t="shared" si="30"/>
        <v>0</v>
      </c>
    </row>
    <row r="106" spans="28:31" x14ac:dyDescent="0.25">
      <c r="AB106" s="137">
        <f t="shared" si="33"/>
        <v>0</v>
      </c>
      <c r="AC106">
        <f t="shared" si="29"/>
        <v>0</v>
      </c>
      <c r="AD106" s="140">
        <f t="shared" si="34"/>
        <v>0</v>
      </c>
      <c r="AE106">
        <f t="shared" si="30"/>
        <v>0</v>
      </c>
    </row>
    <row r="107" spans="28:31" x14ac:dyDescent="0.25">
      <c r="AB107" s="137">
        <f t="shared" si="33"/>
        <v>0</v>
      </c>
      <c r="AC107">
        <f t="shared" si="29"/>
        <v>0</v>
      </c>
      <c r="AD107" s="140">
        <f t="shared" si="34"/>
        <v>0</v>
      </c>
      <c r="AE107">
        <f t="shared" si="30"/>
        <v>0</v>
      </c>
    </row>
    <row r="108" spans="28:31" x14ac:dyDescent="0.25">
      <c r="AB108" s="137">
        <f t="shared" si="33"/>
        <v>0</v>
      </c>
      <c r="AC108">
        <f t="shared" si="29"/>
        <v>0</v>
      </c>
      <c r="AD108" s="140">
        <f t="shared" si="34"/>
        <v>0</v>
      </c>
      <c r="AE108">
        <f t="shared" si="30"/>
        <v>0</v>
      </c>
    </row>
    <row r="109" spans="28:31" x14ac:dyDescent="0.25">
      <c r="AB109" s="137">
        <f t="shared" si="33"/>
        <v>0</v>
      </c>
      <c r="AC109">
        <f t="shared" si="29"/>
        <v>0</v>
      </c>
      <c r="AD109" s="140">
        <f t="shared" si="34"/>
        <v>0</v>
      </c>
      <c r="AE109">
        <f t="shared" si="30"/>
        <v>0</v>
      </c>
    </row>
    <row r="110" spans="28:31" x14ac:dyDescent="0.25">
      <c r="AB110" s="137">
        <f t="shared" ref="AB110:AB127" si="35">U2</f>
        <v>0</v>
      </c>
      <c r="AC110">
        <f t="shared" si="29"/>
        <v>0</v>
      </c>
      <c r="AD110" s="140">
        <f t="shared" si="34"/>
        <v>0</v>
      </c>
      <c r="AE110">
        <f t="shared" si="30"/>
        <v>0</v>
      </c>
    </row>
    <row r="111" spans="28:31" x14ac:dyDescent="0.25">
      <c r="AB111" s="137">
        <f t="shared" si="35"/>
        <v>0</v>
      </c>
      <c r="AC111">
        <f t="shared" si="29"/>
        <v>0</v>
      </c>
      <c r="AD111" s="140">
        <f t="shared" si="34"/>
        <v>0</v>
      </c>
      <c r="AE111">
        <f t="shared" si="30"/>
        <v>0</v>
      </c>
    </row>
    <row r="112" spans="28:31" x14ac:dyDescent="0.25">
      <c r="AB112" s="137">
        <f t="shared" si="35"/>
        <v>0</v>
      </c>
      <c r="AC112">
        <f t="shared" si="29"/>
        <v>0</v>
      </c>
      <c r="AD112" s="140">
        <f t="shared" si="34"/>
        <v>0</v>
      </c>
      <c r="AE112">
        <f t="shared" si="30"/>
        <v>0</v>
      </c>
    </row>
    <row r="113" spans="28:31" x14ac:dyDescent="0.25">
      <c r="AB113" s="137">
        <f t="shared" si="35"/>
        <v>0</v>
      </c>
      <c r="AC113">
        <f t="shared" si="29"/>
        <v>0</v>
      </c>
      <c r="AD113" s="140">
        <f>U23</f>
        <v>0</v>
      </c>
      <c r="AE113">
        <f t="shared" si="30"/>
        <v>0</v>
      </c>
    </row>
    <row r="114" spans="28:31" x14ac:dyDescent="0.25">
      <c r="AB114" s="137">
        <f t="shared" si="35"/>
        <v>0</v>
      </c>
      <c r="AC114">
        <f t="shared" si="29"/>
        <v>0</v>
      </c>
      <c r="AD114" s="140">
        <f t="shared" ref="AD114:AD130" si="36">U24</f>
        <v>0</v>
      </c>
      <c r="AE114">
        <f t="shared" si="30"/>
        <v>0</v>
      </c>
    </row>
    <row r="115" spans="28:31" x14ac:dyDescent="0.25">
      <c r="AB115" s="137">
        <f t="shared" si="35"/>
        <v>0</v>
      </c>
      <c r="AC115">
        <f t="shared" si="29"/>
        <v>0</v>
      </c>
      <c r="AD115" s="140">
        <f t="shared" si="36"/>
        <v>0</v>
      </c>
      <c r="AE115">
        <f t="shared" si="30"/>
        <v>0</v>
      </c>
    </row>
    <row r="116" spans="28:31" x14ac:dyDescent="0.25">
      <c r="AB116" s="137">
        <f t="shared" si="35"/>
        <v>0</v>
      </c>
      <c r="AC116">
        <f t="shared" si="29"/>
        <v>0</v>
      </c>
      <c r="AD116" s="140">
        <f t="shared" si="36"/>
        <v>0</v>
      </c>
      <c r="AE116">
        <f t="shared" si="30"/>
        <v>0</v>
      </c>
    </row>
    <row r="117" spans="28:31" x14ac:dyDescent="0.25">
      <c r="AB117" s="137">
        <f t="shared" si="35"/>
        <v>0</v>
      </c>
      <c r="AC117">
        <f t="shared" si="29"/>
        <v>0</v>
      </c>
      <c r="AD117" s="140">
        <f t="shared" si="36"/>
        <v>0</v>
      </c>
      <c r="AE117">
        <f t="shared" si="30"/>
        <v>0</v>
      </c>
    </row>
    <row r="118" spans="28:31" x14ac:dyDescent="0.25">
      <c r="AB118" s="137">
        <f t="shared" si="35"/>
        <v>0</v>
      </c>
      <c r="AC118">
        <f t="shared" si="29"/>
        <v>0</v>
      </c>
      <c r="AD118" s="140">
        <f t="shared" si="36"/>
        <v>0</v>
      </c>
      <c r="AE118">
        <f t="shared" si="30"/>
        <v>0</v>
      </c>
    </row>
    <row r="119" spans="28:31" x14ac:dyDescent="0.25">
      <c r="AB119" s="137">
        <f t="shared" si="35"/>
        <v>0</v>
      </c>
      <c r="AC119">
        <f t="shared" si="29"/>
        <v>0</v>
      </c>
      <c r="AD119" s="140">
        <f t="shared" si="36"/>
        <v>0</v>
      </c>
      <c r="AE119">
        <f t="shared" si="30"/>
        <v>0</v>
      </c>
    </row>
    <row r="120" spans="28:31" x14ac:dyDescent="0.25">
      <c r="AB120" s="137">
        <f t="shared" si="35"/>
        <v>0</v>
      </c>
      <c r="AC120">
        <f t="shared" si="29"/>
        <v>0</v>
      </c>
      <c r="AD120" s="140">
        <f t="shared" si="36"/>
        <v>0</v>
      </c>
      <c r="AE120">
        <f t="shared" si="30"/>
        <v>0</v>
      </c>
    </row>
    <row r="121" spans="28:31" x14ac:dyDescent="0.25">
      <c r="AB121" s="137">
        <f t="shared" si="35"/>
        <v>0</v>
      </c>
      <c r="AC121">
        <f t="shared" si="29"/>
        <v>0</v>
      </c>
      <c r="AD121" s="140">
        <f t="shared" si="36"/>
        <v>0</v>
      </c>
      <c r="AE121">
        <f t="shared" si="30"/>
        <v>0</v>
      </c>
    </row>
    <row r="122" spans="28:31" x14ac:dyDescent="0.25">
      <c r="AB122" s="137">
        <f t="shared" si="35"/>
        <v>0</v>
      </c>
      <c r="AC122">
        <f t="shared" si="29"/>
        <v>0</v>
      </c>
      <c r="AD122" s="140">
        <f t="shared" si="36"/>
        <v>0</v>
      </c>
      <c r="AE122">
        <f t="shared" si="30"/>
        <v>0</v>
      </c>
    </row>
    <row r="123" spans="28:31" x14ac:dyDescent="0.25">
      <c r="AB123" s="137">
        <f t="shared" si="35"/>
        <v>0</v>
      </c>
      <c r="AC123">
        <f t="shared" si="29"/>
        <v>0</v>
      </c>
      <c r="AD123" s="140">
        <f t="shared" si="36"/>
        <v>0</v>
      </c>
      <c r="AE123">
        <f t="shared" si="30"/>
        <v>0</v>
      </c>
    </row>
    <row r="124" spans="28:31" x14ac:dyDescent="0.25">
      <c r="AB124" s="137">
        <f t="shared" si="35"/>
        <v>0</v>
      </c>
      <c r="AC124">
        <f t="shared" si="29"/>
        <v>0</v>
      </c>
      <c r="AD124" s="140">
        <f t="shared" si="36"/>
        <v>0</v>
      </c>
      <c r="AE124">
        <f t="shared" si="30"/>
        <v>0</v>
      </c>
    </row>
    <row r="125" spans="28:31" x14ac:dyDescent="0.25">
      <c r="AB125" s="137">
        <f t="shared" si="35"/>
        <v>0</v>
      </c>
      <c r="AC125">
        <f t="shared" si="29"/>
        <v>0</v>
      </c>
      <c r="AD125" s="140">
        <f t="shared" si="36"/>
        <v>0</v>
      </c>
      <c r="AE125">
        <f t="shared" si="30"/>
        <v>0</v>
      </c>
    </row>
    <row r="126" spans="28:31" x14ac:dyDescent="0.25">
      <c r="AB126" s="137">
        <f t="shared" si="35"/>
        <v>0</v>
      </c>
      <c r="AC126">
        <f t="shared" si="29"/>
        <v>0</v>
      </c>
      <c r="AD126" s="140">
        <f t="shared" si="36"/>
        <v>0</v>
      </c>
      <c r="AE126">
        <f t="shared" si="30"/>
        <v>0</v>
      </c>
    </row>
    <row r="127" spans="28:31" x14ac:dyDescent="0.25">
      <c r="AB127" s="137">
        <f t="shared" si="35"/>
        <v>0</v>
      </c>
      <c r="AC127">
        <f t="shared" si="29"/>
        <v>0</v>
      </c>
      <c r="AD127" s="140">
        <f t="shared" si="36"/>
        <v>0</v>
      </c>
      <c r="AE127">
        <f t="shared" si="30"/>
        <v>0</v>
      </c>
    </row>
    <row r="128" spans="28:31" x14ac:dyDescent="0.25">
      <c r="AB128" s="137">
        <f t="shared" ref="AB128:AB145" si="37">W2</f>
        <v>0</v>
      </c>
      <c r="AC128">
        <f t="shared" si="29"/>
        <v>0</v>
      </c>
      <c r="AD128" s="140">
        <f t="shared" si="36"/>
        <v>0</v>
      </c>
      <c r="AE128">
        <f t="shared" si="30"/>
        <v>0</v>
      </c>
    </row>
    <row r="129" spans="28:31" x14ac:dyDescent="0.25">
      <c r="AB129" s="137">
        <f t="shared" si="37"/>
        <v>0</v>
      </c>
      <c r="AC129">
        <f t="shared" si="29"/>
        <v>0</v>
      </c>
      <c r="AD129" s="140">
        <f t="shared" si="36"/>
        <v>0</v>
      </c>
      <c r="AE129">
        <f t="shared" si="30"/>
        <v>0</v>
      </c>
    </row>
    <row r="130" spans="28:31" x14ac:dyDescent="0.25">
      <c r="AB130" s="137">
        <f t="shared" si="37"/>
        <v>0</v>
      </c>
      <c r="AC130">
        <f t="shared" si="29"/>
        <v>0</v>
      </c>
      <c r="AD130" s="140">
        <f t="shared" si="36"/>
        <v>0</v>
      </c>
      <c r="AE130">
        <f t="shared" si="30"/>
        <v>0</v>
      </c>
    </row>
    <row r="131" spans="28:31" x14ac:dyDescent="0.25">
      <c r="AB131" s="137">
        <f t="shared" si="37"/>
        <v>0</v>
      </c>
      <c r="AC131">
        <f t="shared" ref="AC131:AC163" si="38">AB131</f>
        <v>0</v>
      </c>
      <c r="AD131" s="140">
        <f t="shared" ref="AD131:AD148" si="39">W23</f>
        <v>0</v>
      </c>
      <c r="AE131">
        <f t="shared" si="30"/>
        <v>0</v>
      </c>
    </row>
    <row r="132" spans="28:31" x14ac:dyDescent="0.25">
      <c r="AB132" s="137">
        <f t="shared" si="37"/>
        <v>0</v>
      </c>
      <c r="AC132">
        <f t="shared" si="38"/>
        <v>0</v>
      </c>
      <c r="AD132" s="140">
        <f t="shared" si="39"/>
        <v>0</v>
      </c>
      <c r="AE132">
        <f t="shared" si="30"/>
        <v>0</v>
      </c>
    </row>
    <row r="133" spans="28:31" x14ac:dyDescent="0.25">
      <c r="AB133" s="137">
        <f t="shared" si="37"/>
        <v>0</v>
      </c>
      <c r="AC133">
        <f t="shared" si="38"/>
        <v>0</v>
      </c>
      <c r="AD133" s="140">
        <f t="shared" si="39"/>
        <v>0</v>
      </c>
      <c r="AE133">
        <f t="shared" si="30"/>
        <v>0</v>
      </c>
    </row>
    <row r="134" spans="28:31" x14ac:dyDescent="0.25">
      <c r="AB134" s="137">
        <f t="shared" si="37"/>
        <v>0</v>
      </c>
      <c r="AC134">
        <f t="shared" si="38"/>
        <v>0</v>
      </c>
      <c r="AD134" s="140">
        <f t="shared" si="39"/>
        <v>0</v>
      </c>
      <c r="AE134">
        <f t="shared" ref="AE134:AE166" si="40">AD134</f>
        <v>0</v>
      </c>
    </row>
    <row r="135" spans="28:31" x14ac:dyDescent="0.25">
      <c r="AB135" s="137">
        <f t="shared" si="37"/>
        <v>0</v>
      </c>
      <c r="AC135">
        <f t="shared" si="38"/>
        <v>0</v>
      </c>
      <c r="AD135" s="140">
        <f t="shared" si="39"/>
        <v>0</v>
      </c>
      <c r="AE135">
        <f t="shared" si="40"/>
        <v>0</v>
      </c>
    </row>
    <row r="136" spans="28:31" x14ac:dyDescent="0.25">
      <c r="AB136" s="137">
        <f t="shared" si="37"/>
        <v>0</v>
      </c>
      <c r="AC136">
        <f t="shared" si="38"/>
        <v>0</v>
      </c>
      <c r="AD136" s="140">
        <f t="shared" si="39"/>
        <v>0</v>
      </c>
      <c r="AE136">
        <f t="shared" si="40"/>
        <v>0</v>
      </c>
    </row>
    <row r="137" spans="28:31" x14ac:dyDescent="0.25">
      <c r="AB137" s="137">
        <f t="shared" si="37"/>
        <v>0</v>
      </c>
      <c r="AC137">
        <f t="shared" si="38"/>
        <v>0</v>
      </c>
      <c r="AD137" s="140">
        <f t="shared" si="39"/>
        <v>0</v>
      </c>
      <c r="AE137">
        <f t="shared" si="40"/>
        <v>0</v>
      </c>
    </row>
    <row r="138" spans="28:31" x14ac:dyDescent="0.25">
      <c r="AB138" s="137">
        <f t="shared" si="37"/>
        <v>0</v>
      </c>
      <c r="AC138">
        <f t="shared" si="38"/>
        <v>0</v>
      </c>
      <c r="AD138" s="140">
        <f t="shared" si="39"/>
        <v>0</v>
      </c>
      <c r="AE138">
        <f t="shared" si="40"/>
        <v>0</v>
      </c>
    </row>
    <row r="139" spans="28:31" x14ac:dyDescent="0.25">
      <c r="AB139" s="137">
        <f t="shared" si="37"/>
        <v>0</v>
      </c>
      <c r="AC139">
        <f t="shared" si="38"/>
        <v>0</v>
      </c>
      <c r="AD139" s="140">
        <f t="shared" si="39"/>
        <v>0</v>
      </c>
      <c r="AE139">
        <f t="shared" si="40"/>
        <v>0</v>
      </c>
    </row>
    <row r="140" spans="28:31" x14ac:dyDescent="0.25">
      <c r="AB140" s="137">
        <f t="shared" si="37"/>
        <v>0</v>
      </c>
      <c r="AC140">
        <f t="shared" si="38"/>
        <v>0</v>
      </c>
      <c r="AD140" s="140">
        <f t="shared" si="39"/>
        <v>0</v>
      </c>
      <c r="AE140">
        <f t="shared" si="40"/>
        <v>0</v>
      </c>
    </row>
    <row r="141" spans="28:31" x14ac:dyDescent="0.25">
      <c r="AB141" s="137">
        <f t="shared" si="37"/>
        <v>0</v>
      </c>
      <c r="AC141">
        <f t="shared" si="38"/>
        <v>0</v>
      </c>
      <c r="AD141" s="140">
        <f t="shared" si="39"/>
        <v>0</v>
      </c>
      <c r="AE141">
        <f t="shared" si="40"/>
        <v>0</v>
      </c>
    </row>
    <row r="142" spans="28:31" x14ac:dyDescent="0.25">
      <c r="AB142" s="137">
        <f t="shared" si="37"/>
        <v>0</v>
      </c>
      <c r="AC142">
        <f t="shared" si="38"/>
        <v>0</v>
      </c>
      <c r="AD142" s="140">
        <f t="shared" si="39"/>
        <v>0</v>
      </c>
      <c r="AE142">
        <f t="shared" si="40"/>
        <v>0</v>
      </c>
    </row>
    <row r="143" spans="28:31" x14ac:dyDescent="0.25">
      <c r="AB143" s="137">
        <f t="shared" si="37"/>
        <v>0</v>
      </c>
      <c r="AC143">
        <f t="shared" si="38"/>
        <v>0</v>
      </c>
      <c r="AD143" s="140">
        <f t="shared" si="39"/>
        <v>0</v>
      </c>
      <c r="AE143">
        <f t="shared" si="40"/>
        <v>0</v>
      </c>
    </row>
    <row r="144" spans="28:31" x14ac:dyDescent="0.25">
      <c r="AB144" s="137">
        <f t="shared" si="37"/>
        <v>0</v>
      </c>
      <c r="AC144">
        <f t="shared" si="38"/>
        <v>0</v>
      </c>
      <c r="AD144" s="140">
        <f t="shared" si="39"/>
        <v>0</v>
      </c>
      <c r="AE144">
        <f t="shared" si="40"/>
        <v>0</v>
      </c>
    </row>
    <row r="145" spans="28:31" x14ac:dyDescent="0.25">
      <c r="AB145" s="137">
        <f t="shared" si="37"/>
        <v>0</v>
      </c>
      <c r="AC145">
        <f t="shared" si="38"/>
        <v>0</v>
      </c>
      <c r="AD145" s="140">
        <f t="shared" si="39"/>
        <v>0</v>
      </c>
      <c r="AE145">
        <f t="shared" si="40"/>
        <v>0</v>
      </c>
    </row>
    <row r="146" spans="28:31" x14ac:dyDescent="0.25">
      <c r="AB146" s="137">
        <f t="shared" ref="AB146:AB163" si="41">Y2</f>
        <v>0</v>
      </c>
      <c r="AC146">
        <f t="shared" si="38"/>
        <v>0</v>
      </c>
      <c r="AD146" s="140">
        <f t="shared" si="39"/>
        <v>0</v>
      </c>
      <c r="AE146">
        <f t="shared" si="40"/>
        <v>0</v>
      </c>
    </row>
    <row r="147" spans="28:31" x14ac:dyDescent="0.25">
      <c r="AB147" s="137">
        <f t="shared" si="41"/>
        <v>0</v>
      </c>
      <c r="AC147">
        <f t="shared" si="38"/>
        <v>0</v>
      </c>
      <c r="AD147" s="140">
        <f t="shared" si="39"/>
        <v>0</v>
      </c>
      <c r="AE147">
        <f t="shared" si="40"/>
        <v>0</v>
      </c>
    </row>
    <row r="148" spans="28:31" x14ac:dyDescent="0.25">
      <c r="AB148" s="137">
        <f t="shared" si="41"/>
        <v>0</v>
      </c>
      <c r="AC148">
        <f t="shared" si="38"/>
        <v>0</v>
      </c>
      <c r="AD148" s="140">
        <f t="shared" si="39"/>
        <v>0</v>
      </c>
      <c r="AE148">
        <f t="shared" si="40"/>
        <v>0</v>
      </c>
    </row>
    <row r="149" spans="28:31" x14ac:dyDescent="0.25">
      <c r="AB149" s="137">
        <f t="shared" si="41"/>
        <v>0</v>
      </c>
      <c r="AC149">
        <f t="shared" si="38"/>
        <v>0</v>
      </c>
      <c r="AD149" s="140">
        <f t="shared" ref="AD149:AD166" si="42">Y23</f>
        <v>0</v>
      </c>
      <c r="AE149">
        <f t="shared" si="40"/>
        <v>0</v>
      </c>
    </row>
    <row r="150" spans="28:31" x14ac:dyDescent="0.25">
      <c r="AB150" s="137">
        <f t="shared" si="41"/>
        <v>0</v>
      </c>
      <c r="AC150">
        <f t="shared" si="38"/>
        <v>0</v>
      </c>
      <c r="AD150" s="140">
        <f t="shared" si="42"/>
        <v>0</v>
      </c>
      <c r="AE150">
        <f t="shared" si="40"/>
        <v>0</v>
      </c>
    </row>
    <row r="151" spans="28:31" x14ac:dyDescent="0.25">
      <c r="AB151" s="137">
        <f t="shared" si="41"/>
        <v>0</v>
      </c>
      <c r="AC151">
        <f t="shared" si="38"/>
        <v>0</v>
      </c>
      <c r="AD151" s="140">
        <f t="shared" si="42"/>
        <v>0</v>
      </c>
      <c r="AE151">
        <f t="shared" si="40"/>
        <v>0</v>
      </c>
    </row>
    <row r="152" spans="28:31" x14ac:dyDescent="0.25">
      <c r="AB152" s="137">
        <f t="shared" si="41"/>
        <v>0</v>
      </c>
      <c r="AC152">
        <f t="shared" si="38"/>
        <v>0</v>
      </c>
      <c r="AD152" s="140">
        <f t="shared" si="42"/>
        <v>0</v>
      </c>
      <c r="AE152">
        <f t="shared" si="40"/>
        <v>0</v>
      </c>
    </row>
    <row r="153" spans="28:31" x14ac:dyDescent="0.25">
      <c r="AB153" s="137">
        <f t="shared" si="41"/>
        <v>0</v>
      </c>
      <c r="AC153">
        <f t="shared" si="38"/>
        <v>0</v>
      </c>
      <c r="AD153" s="140">
        <f t="shared" si="42"/>
        <v>0</v>
      </c>
      <c r="AE153">
        <f t="shared" si="40"/>
        <v>0</v>
      </c>
    </row>
    <row r="154" spans="28:31" x14ac:dyDescent="0.25">
      <c r="AB154" s="137">
        <f t="shared" si="41"/>
        <v>0</v>
      </c>
      <c r="AC154">
        <f t="shared" si="38"/>
        <v>0</v>
      </c>
      <c r="AD154" s="140">
        <f t="shared" si="42"/>
        <v>0</v>
      </c>
      <c r="AE154">
        <f t="shared" si="40"/>
        <v>0</v>
      </c>
    </row>
    <row r="155" spans="28:31" x14ac:dyDescent="0.25">
      <c r="AB155" s="137">
        <f t="shared" si="41"/>
        <v>0</v>
      </c>
      <c r="AC155">
        <f t="shared" si="38"/>
        <v>0</v>
      </c>
      <c r="AD155" s="140">
        <f t="shared" si="42"/>
        <v>0</v>
      </c>
      <c r="AE155">
        <f t="shared" si="40"/>
        <v>0</v>
      </c>
    </row>
    <row r="156" spans="28:31" x14ac:dyDescent="0.25">
      <c r="AB156" s="137">
        <f t="shared" si="41"/>
        <v>0</v>
      </c>
      <c r="AC156">
        <f t="shared" si="38"/>
        <v>0</v>
      </c>
      <c r="AD156" s="140">
        <f t="shared" si="42"/>
        <v>0</v>
      </c>
      <c r="AE156">
        <f t="shared" si="40"/>
        <v>0</v>
      </c>
    </row>
    <row r="157" spans="28:31" x14ac:dyDescent="0.25">
      <c r="AB157" s="137">
        <f t="shared" si="41"/>
        <v>0</v>
      </c>
      <c r="AC157">
        <f t="shared" si="38"/>
        <v>0</v>
      </c>
      <c r="AD157" s="140">
        <f t="shared" si="42"/>
        <v>0</v>
      </c>
      <c r="AE157">
        <f t="shared" si="40"/>
        <v>0</v>
      </c>
    </row>
    <row r="158" spans="28:31" x14ac:dyDescent="0.25">
      <c r="AB158" s="137">
        <f t="shared" si="41"/>
        <v>0</v>
      </c>
      <c r="AC158">
        <f t="shared" si="38"/>
        <v>0</v>
      </c>
      <c r="AD158" s="140">
        <f t="shared" si="42"/>
        <v>0</v>
      </c>
      <c r="AE158">
        <f t="shared" si="40"/>
        <v>0</v>
      </c>
    </row>
    <row r="159" spans="28:31" x14ac:dyDescent="0.25">
      <c r="AB159" s="137">
        <f t="shared" si="41"/>
        <v>0</v>
      </c>
      <c r="AC159">
        <f t="shared" si="38"/>
        <v>0</v>
      </c>
      <c r="AD159" s="140">
        <f t="shared" si="42"/>
        <v>0</v>
      </c>
      <c r="AE159">
        <f t="shared" si="40"/>
        <v>0</v>
      </c>
    </row>
    <row r="160" spans="28:31" x14ac:dyDescent="0.25">
      <c r="AB160" s="137">
        <f t="shared" si="41"/>
        <v>0</v>
      </c>
      <c r="AC160">
        <f t="shared" si="38"/>
        <v>0</v>
      </c>
      <c r="AD160" s="140">
        <f t="shared" si="42"/>
        <v>0</v>
      </c>
      <c r="AE160">
        <f t="shared" si="40"/>
        <v>0</v>
      </c>
    </row>
    <row r="161" spans="28:31" x14ac:dyDescent="0.25">
      <c r="AB161" s="137">
        <f t="shared" si="41"/>
        <v>0</v>
      </c>
      <c r="AC161">
        <f t="shared" si="38"/>
        <v>0</v>
      </c>
      <c r="AD161" s="140">
        <f t="shared" si="42"/>
        <v>0</v>
      </c>
      <c r="AE161">
        <f t="shared" si="40"/>
        <v>0</v>
      </c>
    </row>
    <row r="162" spans="28:31" x14ac:dyDescent="0.25">
      <c r="AB162" s="137">
        <f t="shared" si="41"/>
        <v>0</v>
      </c>
      <c r="AC162">
        <f t="shared" si="38"/>
        <v>0</v>
      </c>
      <c r="AD162" s="140">
        <f t="shared" si="42"/>
        <v>0</v>
      </c>
      <c r="AE162">
        <f t="shared" si="40"/>
        <v>0</v>
      </c>
    </row>
    <row r="163" spans="28:31" x14ac:dyDescent="0.25">
      <c r="AB163" s="137">
        <f t="shared" si="41"/>
        <v>0</v>
      </c>
      <c r="AC163">
        <f t="shared" si="38"/>
        <v>0</v>
      </c>
      <c r="AD163" s="140">
        <f t="shared" si="42"/>
        <v>0</v>
      </c>
      <c r="AE163">
        <f t="shared" si="40"/>
        <v>0</v>
      </c>
    </row>
    <row r="164" spans="28:31" x14ac:dyDescent="0.25">
      <c r="AD164" s="140">
        <f t="shared" si="42"/>
        <v>0</v>
      </c>
      <c r="AE164">
        <f t="shared" si="40"/>
        <v>0</v>
      </c>
    </row>
    <row r="165" spans="28:31" x14ac:dyDescent="0.25">
      <c r="AD165" s="140">
        <f t="shared" si="42"/>
        <v>0</v>
      </c>
      <c r="AE165">
        <f t="shared" si="40"/>
        <v>0</v>
      </c>
    </row>
    <row r="166" spans="28:31" x14ac:dyDescent="0.25">
      <c r="AD166" s="140">
        <f t="shared" si="42"/>
        <v>0</v>
      </c>
      <c r="AE166">
        <f t="shared" si="40"/>
        <v>0</v>
      </c>
    </row>
  </sheetData>
  <mergeCells count="19">
    <mergeCell ref="Q1:R1"/>
    <mergeCell ref="D1:E1"/>
    <mergeCell ref="I1:J1"/>
    <mergeCell ref="K1:L1"/>
    <mergeCell ref="M1:N1"/>
    <mergeCell ref="O1:P1"/>
    <mergeCell ref="I22:J22"/>
    <mergeCell ref="K22:L22"/>
    <mergeCell ref="M22:N22"/>
    <mergeCell ref="O22:P22"/>
    <mergeCell ref="Q22:R22"/>
    <mergeCell ref="U22:V22"/>
    <mergeCell ref="W22:X22"/>
    <mergeCell ref="Y22:Z22"/>
    <mergeCell ref="S1:T1"/>
    <mergeCell ref="U1:V1"/>
    <mergeCell ref="W1:X1"/>
    <mergeCell ref="Y1:Z1"/>
    <mergeCell ref="S22:T22"/>
  </mergeCell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53D07D-DBC9-4601-AE9E-F5B7B0FBFE60}">
  <sheetPr codeName="Arkusz3"/>
  <dimension ref="A1:F973"/>
  <sheetViews>
    <sheetView topLeftCell="A28" workbookViewId="0">
      <selection activeCell="Z2" sqref="Z2:Z15"/>
    </sheetView>
  </sheetViews>
  <sheetFormatPr defaultRowHeight="15" x14ac:dyDescent="0.25"/>
  <cols>
    <col min="2" max="2" width="22.5703125" bestFit="1" customWidth="1"/>
    <col min="3" max="3" width="48.28515625" customWidth="1"/>
    <col min="4" max="7" width="34.140625" customWidth="1"/>
  </cols>
  <sheetData>
    <row r="1" spans="1:6" x14ac:dyDescent="0.25">
      <c r="A1" t="s">
        <v>1524</v>
      </c>
      <c r="B1" t="s">
        <v>1525</v>
      </c>
      <c r="C1" s="120" t="s">
        <v>1526</v>
      </c>
      <c r="D1" t="s">
        <v>1527</v>
      </c>
      <c r="E1" t="s">
        <v>1528</v>
      </c>
      <c r="F1" s="120" t="s">
        <v>1529</v>
      </c>
    </row>
    <row r="2" spans="1:6" x14ac:dyDescent="0.25">
      <c r="B2" t="str">
        <f>'500 m'!AB2</f>
        <v>LEGĘNCKI Wiktor</v>
      </c>
      <c r="C2" t="str" cm="1">
        <f t="array" ref="C2:C29">_xlfn.UNIQUE(_xlfn._xlws.FILTER(B2:B973,B2:B973&lt;&gt;0,""))</f>
        <v>LEGĘNCKI Wiktor</v>
      </c>
      <c r="E2" t="str">
        <f>'500 m'!AD5</f>
        <v>DYDEK Oliwia</v>
      </c>
      <c r="F2" t="str" cm="1">
        <f t="array" ref="F2:F50">_xlfn.UNIQUE(_xlfn._xlws.FILTER(E2:E973,E2:E973&lt;&gt;0,""))</f>
        <v>DYDEK Oliwia</v>
      </c>
    </row>
    <row r="3" spans="1:6" x14ac:dyDescent="0.25">
      <c r="B3" t="str">
        <f>'500 m'!AB3</f>
        <v>MODZELEWSKI Jan</v>
      </c>
      <c r="C3" t="str">
        <v>MODZELEWSKI Jan</v>
      </c>
      <c r="E3" t="str">
        <f>'500 m'!AD6</f>
        <v>IWANEK Alicja</v>
      </c>
      <c r="F3" t="str">
        <v>IWANEK Alicja</v>
      </c>
    </row>
    <row r="4" spans="1:6" x14ac:dyDescent="0.25">
      <c r="B4" t="str">
        <f>'500 m'!AB4</f>
        <v>HORODEŃSKI Adam</v>
      </c>
      <c r="C4" t="str">
        <v>HORODEŃSKI Adam</v>
      </c>
      <c r="E4" t="str">
        <f>'500 m'!AD7</f>
        <v>FUŁAWKA Nela</v>
      </c>
      <c r="F4" t="str">
        <v>FUŁAWKA Nela</v>
      </c>
    </row>
    <row r="5" spans="1:6" x14ac:dyDescent="0.25">
      <c r="B5" t="str">
        <f>'500 m'!AB5</f>
        <v>CHMURA Stanisław</v>
      </c>
      <c r="C5" t="str">
        <v>CHMURA Stanisław</v>
      </c>
      <c r="E5" t="str">
        <f>'500 m'!AD8</f>
        <v>PERZYŃSKA Anna</v>
      </c>
      <c r="F5" t="str">
        <v>PERZYŃSKA Anna</v>
      </c>
    </row>
    <row r="6" spans="1:6" x14ac:dyDescent="0.25">
      <c r="B6" t="str">
        <f>'500 m'!AB6</f>
        <v>PALUCH Maciej</v>
      </c>
      <c r="C6" t="str">
        <v>PALUCH Maciej</v>
      </c>
      <c r="E6" t="str">
        <f>'500 m'!AD9</f>
        <v>SZCZĘSNA Zofia</v>
      </c>
      <c r="F6" t="str">
        <v>SZCZĘSNA Zofia</v>
      </c>
    </row>
    <row r="7" spans="1:6" x14ac:dyDescent="0.25">
      <c r="B7" t="str">
        <f>'500 m'!AB7</f>
        <v>KLIMCZAK Maciej</v>
      </c>
      <c r="C7" t="str">
        <v>KLIMCZAK Maciej</v>
      </c>
      <c r="E7" t="str">
        <f>'500 m'!AD10</f>
        <v>WODZYŃSKA Maria</v>
      </c>
      <c r="F7" t="str">
        <v>WODZYŃSKA Maria</v>
      </c>
    </row>
    <row r="8" spans="1:6" x14ac:dyDescent="0.25">
      <c r="B8" t="str">
        <f>'500 m'!AB8</f>
        <v>WIKTOROWICZ Piotr</v>
      </c>
      <c r="C8" t="str">
        <v>WIKTOROWICZ Piotr</v>
      </c>
      <c r="E8" t="str">
        <f>'500 m'!AD11</f>
        <v>POLAK Roksana</v>
      </c>
      <c r="F8" t="str">
        <v>POLAK Roksana</v>
      </c>
    </row>
    <row r="9" spans="1:6" x14ac:dyDescent="0.25">
      <c r="B9" t="str">
        <f>'500 m'!AB9</f>
        <v>ZAGULSKI Igor</v>
      </c>
      <c r="C9" t="str">
        <v>ZAGULSKI Igor</v>
      </c>
      <c r="E9" t="str">
        <f>'500 m'!AD12</f>
        <v>WAWNIKIEWICZ Ada</v>
      </c>
      <c r="F9" t="str">
        <v>WAWNIKIEWICZ Ada</v>
      </c>
    </row>
    <row r="10" spans="1:6" x14ac:dyDescent="0.25">
      <c r="B10" t="str">
        <f>'500 m'!AB10</f>
        <v>GĄSIOR Filip</v>
      </c>
      <c r="C10" t="str">
        <v>GĄSIOR Filip</v>
      </c>
      <c r="E10" t="str">
        <f>'500 m'!AD13</f>
        <v>JASIŃSKA Lena</v>
      </c>
      <c r="F10" t="str">
        <v>JASIŃSKA Lena</v>
      </c>
    </row>
    <row r="11" spans="1:6" x14ac:dyDescent="0.25">
      <c r="B11" t="str">
        <f>'500 m'!AB11</f>
        <v>KONEWKA Aleksy</v>
      </c>
      <c r="C11" t="str">
        <v>KONEWKA Aleksy</v>
      </c>
      <c r="E11" t="str">
        <f>'500 m'!AD14</f>
        <v>ORŁOWSKA Michalina</v>
      </c>
      <c r="F11" t="str">
        <v>ORŁOWSKA Michalina</v>
      </c>
    </row>
    <row r="12" spans="1:6" x14ac:dyDescent="0.25">
      <c r="B12" t="str">
        <f>'500 m'!AB12</f>
        <v>WARDA Tymoteusz</v>
      </c>
      <c r="C12" t="str">
        <v>WARDA Tymoteusz</v>
      </c>
      <c r="E12" t="str">
        <f>'500 m'!AD15</f>
        <v>OSTROWSKA Maja</v>
      </c>
      <c r="F12" t="str">
        <v>OSTROWSKA Maja</v>
      </c>
    </row>
    <row r="13" spans="1:6" x14ac:dyDescent="0.25">
      <c r="B13" t="str">
        <f>'500 m'!AB13</f>
        <v>STEPANIUK Jaroslaw</v>
      </c>
      <c r="C13" t="str">
        <v>STEPANIUK Jaroslaw</v>
      </c>
      <c r="E13" t="str">
        <f>'500 m'!AD16</f>
        <v>DYLĄG Kornelia</v>
      </c>
      <c r="F13" t="str">
        <v>DYLĄG Kornelia</v>
      </c>
    </row>
    <row r="14" spans="1:6" x14ac:dyDescent="0.25">
      <c r="B14" t="str">
        <f>'500 m'!AB14</f>
        <v>STUDNIAREK Szymon</v>
      </c>
      <c r="C14" t="str">
        <v>STUDNIAREK Szymon</v>
      </c>
      <c r="E14" t="str">
        <f>'500 m'!AD17</f>
        <v>KACZOR Natasza</v>
      </c>
      <c r="F14" t="str">
        <v>KACZOR Natasza</v>
      </c>
    </row>
    <row r="15" spans="1:6" x14ac:dyDescent="0.25">
      <c r="B15" t="str">
        <f>'500 m'!AB15</f>
        <v>MIERZWA Szymon</v>
      </c>
      <c r="C15" t="str">
        <v>MIERZWA Szymon</v>
      </c>
      <c r="E15" t="str">
        <f>'500 m'!AD18</f>
        <v>MILNIKIEL Wiktoria</v>
      </c>
      <c r="F15" t="str">
        <v>MILNIKIEL Wiktoria</v>
      </c>
    </row>
    <row r="16" spans="1:6" x14ac:dyDescent="0.25">
      <c r="B16" t="str">
        <f>'500 m'!AB16</f>
        <v>WYSOKIŃSKI Paweł</v>
      </c>
      <c r="C16" t="str">
        <v>WYSOKIŃSKI Paweł</v>
      </c>
      <c r="E16" t="str">
        <f>'500 m'!AD19</f>
        <v>SWARBUŁA Maja</v>
      </c>
      <c r="F16" t="str">
        <v>SWARBUŁA Maja</v>
      </c>
    </row>
    <row r="17" spans="2:6" x14ac:dyDescent="0.25">
      <c r="B17" t="str">
        <f>'500 m'!AB17</f>
        <v>GĄSIENICA-ROJ Sebastian</v>
      </c>
      <c r="C17" t="str">
        <v>GĄSIENICA-ROJ Sebastian</v>
      </c>
      <c r="E17" t="str">
        <f>'500 m'!AD20</f>
        <v>JASTRZĘBSKA Olga</v>
      </c>
      <c r="F17" t="str">
        <v>JASTRZĘBSKA Olga</v>
      </c>
    </row>
    <row r="18" spans="2:6" x14ac:dyDescent="0.25">
      <c r="B18" t="str">
        <f>'500 m'!AB18</f>
        <v>MACIASZCZYK Adrian</v>
      </c>
      <c r="C18" t="str">
        <v>MACIASZCZYK Adrian</v>
      </c>
      <c r="E18" t="str">
        <f>'500 m'!AD21</f>
        <v>LUDWICKA Antonina</v>
      </c>
      <c r="F18" t="str">
        <v>LUDWICKA Antonina</v>
      </c>
    </row>
    <row r="19" spans="2:6" x14ac:dyDescent="0.25">
      <c r="B19" t="str">
        <f>'500 m'!AB19</f>
        <v>KAZIMIEROWICZ Jakub</v>
      </c>
      <c r="C19" t="str">
        <v>KAZIMIEROWICZ Jakub</v>
      </c>
      <c r="E19" t="str">
        <f>'500 m'!AD22</f>
        <v>SYCHOWICZ Urszula</v>
      </c>
      <c r="F19" t="str">
        <v>SYCHOWICZ Urszula</v>
      </c>
    </row>
    <row r="20" spans="2:6" x14ac:dyDescent="0.25">
      <c r="B20" t="str">
        <f>'500 m'!AB20</f>
        <v>HORODEŃSKI Adam</v>
      </c>
      <c r="C20" t="str">
        <v>ŻYTKO Michał</v>
      </c>
      <c r="E20" t="str">
        <f>'500 m'!AD23</f>
        <v>HARASIUK Amelia</v>
      </c>
      <c r="F20" t="str">
        <v>HARASIUK Amelia</v>
      </c>
    </row>
    <row r="21" spans="2:6" x14ac:dyDescent="0.25">
      <c r="B21" t="str">
        <f>'500 m'!AB21</f>
        <v>WIKTOROWICZ Piotr</v>
      </c>
      <c r="C21" t="str">
        <v>BYLINKA Mateusz</v>
      </c>
      <c r="E21" t="str">
        <f>'500 m'!AD24</f>
        <v>DYDEK Oliwia</v>
      </c>
      <c r="F21" t="str">
        <v>KOBUS Agata</v>
      </c>
    </row>
    <row r="22" spans="2:6" x14ac:dyDescent="0.25">
      <c r="B22" t="str">
        <f>'500 m'!AB22</f>
        <v>CHMURA Stanisław</v>
      </c>
      <c r="C22" t="str">
        <v>GRUSZKA Grzegorz</v>
      </c>
      <c r="E22" t="str">
        <f>'500 m'!AD25</f>
        <v>IWANEK Alicja</v>
      </c>
      <c r="F22" t="str">
        <v>MACHNICKA Małgorzata</v>
      </c>
    </row>
    <row r="23" spans="2:6" x14ac:dyDescent="0.25">
      <c r="B23" t="str">
        <f>'500 m'!AB23</f>
        <v>PALUCH Maciej</v>
      </c>
      <c r="C23" t="str">
        <v>JĘDRYSIAK Tomasz</v>
      </c>
      <c r="E23" t="str">
        <f>'500 m'!AD26</f>
        <v>KOBUS Agata</v>
      </c>
      <c r="F23" t="str">
        <v>PODSKARBI Alicja</v>
      </c>
    </row>
    <row r="24" spans="2:6" x14ac:dyDescent="0.25">
      <c r="B24" t="str">
        <f>'500 m'!AB24</f>
        <v>ŻYTKO Michał</v>
      </c>
      <c r="C24" t="str">
        <v>FIŁKA Mateusz</v>
      </c>
      <c r="E24" t="str">
        <f>'500 m'!AD27</f>
        <v>FUŁAWKA Nela</v>
      </c>
      <c r="F24" t="str">
        <v>STRZYŻ Liliana</v>
      </c>
    </row>
    <row r="25" spans="2:6" x14ac:dyDescent="0.25">
      <c r="B25" t="str">
        <f>'500 m'!AB25</f>
        <v>STEPANIUK Jaroslaw</v>
      </c>
      <c r="C25" t="str">
        <v>JAKÓBCZYK Natan</v>
      </c>
      <c r="E25" t="str">
        <f>'500 m'!AD28</f>
        <v>MACHNICKA Małgorzata</v>
      </c>
      <c r="F25" t="str">
        <v>KAŁOWSKA Zofia</v>
      </c>
    </row>
    <row r="26" spans="2:6" x14ac:dyDescent="0.25">
      <c r="B26" t="str">
        <f>'500 m'!AB26</f>
        <v>ZAGULSKI Igor</v>
      </c>
      <c r="C26" t="str">
        <v>MILEWSKI Mikołaj</v>
      </c>
      <c r="E26" t="str">
        <f>'500 m'!AD29</f>
        <v>PODSKARBI Alicja</v>
      </c>
      <c r="F26" t="str">
        <v>SZULIK Jagoda</v>
      </c>
    </row>
    <row r="27" spans="2:6" x14ac:dyDescent="0.25">
      <c r="B27" t="str">
        <f>'500 m'!AB27</f>
        <v>WARDA Tymoteusz</v>
      </c>
      <c r="C27" t="str">
        <v>BARTOSIK Szymon</v>
      </c>
      <c r="E27" t="str">
        <f>'500 m'!AD30</f>
        <v>WODZYŃSKA Maria</v>
      </c>
      <c r="F27" t="str">
        <v>LEWICKA Maja</v>
      </c>
    </row>
    <row r="28" spans="2:6" x14ac:dyDescent="0.25">
      <c r="B28" t="str">
        <f>'500 m'!AB28</f>
        <v>KONEWKA Aleksy</v>
      </c>
      <c r="C28" t="str">
        <v>MOTAŁA Marek</v>
      </c>
      <c r="E28" t="str">
        <f>'500 m'!AD31</f>
        <v>WAWNIKIEWICZ Ada</v>
      </c>
      <c r="F28" t="str">
        <v>RUTKOWSKA Nina</v>
      </c>
    </row>
    <row r="29" spans="2:6" x14ac:dyDescent="0.25">
      <c r="B29" t="str">
        <f>'500 m'!AB29</f>
        <v>GĄSIOR Filip</v>
      </c>
      <c r="C29" t="str">
        <v>HOTAŁA Szymon</v>
      </c>
      <c r="E29" t="str">
        <f>'500 m'!AD32</f>
        <v>PERZYŃSKA Anna</v>
      </c>
      <c r="F29" t="str">
        <v>KUTA Natalia</v>
      </c>
    </row>
    <row r="30" spans="2:6" x14ac:dyDescent="0.25">
      <c r="B30" t="str">
        <f>'500 m'!AB30</f>
        <v>STUDNIAREK Szymon</v>
      </c>
      <c r="E30" t="str">
        <f>'500 m'!AD33</f>
        <v>POLAK Roksana</v>
      </c>
      <c r="F30" t="str">
        <v>MARCINKOWSKA Lilla</v>
      </c>
    </row>
    <row r="31" spans="2:6" x14ac:dyDescent="0.25">
      <c r="B31" t="str">
        <f>'500 m'!AB31</f>
        <v>WYSOKIŃSKI Paweł</v>
      </c>
      <c r="E31" t="str">
        <f>'500 m'!AD34</f>
        <v>JASIŃSKA Lena</v>
      </c>
      <c r="F31" t="str">
        <v>STEC Julia</v>
      </c>
    </row>
    <row r="32" spans="2:6" x14ac:dyDescent="0.25">
      <c r="B32" t="str">
        <f>'500 m'!AB32</f>
        <v>MIERZWA Szymon</v>
      </c>
      <c r="E32" t="str">
        <f>'500 m'!AD35</f>
        <v>ORŁOWSKA Michalina</v>
      </c>
      <c r="F32" t="str">
        <v>MICHALSKA Aleksandra</v>
      </c>
    </row>
    <row r="33" spans="2:6" x14ac:dyDescent="0.25">
      <c r="B33" t="str">
        <f>'500 m'!AB33</f>
        <v>GĄSIENICA-ROJ Sebastian</v>
      </c>
      <c r="E33" t="str">
        <f>'500 m'!AD36</f>
        <v>OSTROWSKA Maja</v>
      </c>
      <c r="F33" t="str">
        <v>LEWANDOWSKA Zuzanna</v>
      </c>
    </row>
    <row r="34" spans="2:6" x14ac:dyDescent="0.25">
      <c r="B34" t="str">
        <f>'500 m'!AB34</f>
        <v>MACIASZCZYK Adrian</v>
      </c>
      <c r="E34" t="str">
        <f>'500 m'!AD37</f>
        <v>MILNIKIEL Wiktoria</v>
      </c>
      <c r="F34" t="str">
        <v>JAWORSKA Antonina</v>
      </c>
    </row>
    <row r="35" spans="2:6" x14ac:dyDescent="0.25">
      <c r="B35" t="str">
        <f>'500 m'!AB35</f>
        <v>KAZIMIEROWICZ Jakub</v>
      </c>
      <c r="E35" t="str">
        <f>'500 m'!AD38</f>
        <v>KACZOR Natasza</v>
      </c>
      <c r="F35" t="str">
        <v>BLUJ Bianka</v>
      </c>
    </row>
    <row r="36" spans="2:6" x14ac:dyDescent="0.25">
      <c r="B36">
        <f>'500 m'!AB36</f>
        <v>0</v>
      </c>
      <c r="E36" t="str">
        <f>'500 m'!AD39</f>
        <v>STRZYŻ Liliana</v>
      </c>
      <c r="F36" t="str">
        <v>BANASIK Aleksandra</v>
      </c>
    </row>
    <row r="37" spans="2:6" x14ac:dyDescent="0.25">
      <c r="B37">
        <f>'500 m'!AB37</f>
        <v>0</v>
      </c>
      <c r="E37" t="str">
        <f>'500 m'!AD40</f>
        <v>JASTRZĘBSKA Olga</v>
      </c>
      <c r="F37" t="str">
        <v>STOJEK Gabriela</v>
      </c>
    </row>
    <row r="38" spans="2:6" x14ac:dyDescent="0.25">
      <c r="B38" t="str">
        <f>'500 m'!AB38</f>
        <v>LEGĘNCKI Wiktor</v>
      </c>
      <c r="E38" t="str">
        <f>'500 m'!AD41</f>
        <v>IWANEK Alicja</v>
      </c>
      <c r="F38" t="str">
        <v>SKŁADOWSKA Julia</v>
      </c>
    </row>
    <row r="39" spans="2:6" x14ac:dyDescent="0.25">
      <c r="B39" t="str">
        <f>'500 m'!AB39</f>
        <v>MODZELEWSKI Jan</v>
      </c>
      <c r="E39" t="str">
        <f>'500 m'!AD42</f>
        <v>DYDEK Oliwia</v>
      </c>
      <c r="F39" t="str">
        <v>BŁASZCZYK Maja</v>
      </c>
    </row>
    <row r="40" spans="2:6" x14ac:dyDescent="0.25">
      <c r="B40" t="str">
        <f>'500 m'!AB40</f>
        <v>BYLINKA Mateusz</v>
      </c>
      <c r="E40" t="str">
        <f>'500 m'!AD43</f>
        <v>WODZYŃSKA Maria</v>
      </c>
      <c r="F40" t="str">
        <v>GAWLAK Maria</v>
      </c>
    </row>
    <row r="41" spans="2:6" x14ac:dyDescent="0.25">
      <c r="B41" t="str">
        <f>'500 m'!AB41</f>
        <v>WIKTOROWICZ Piotr</v>
      </c>
      <c r="E41" t="str">
        <f>'500 m'!AD44</f>
        <v>PODSKARBI Alicja</v>
      </c>
      <c r="F41" t="str">
        <v>SOCHA Magdalena</v>
      </c>
    </row>
    <row r="42" spans="2:6" x14ac:dyDescent="0.25">
      <c r="B42" t="str">
        <f>'500 m'!AB42</f>
        <v>KLIMCZAK Maciej</v>
      </c>
      <c r="E42" t="str">
        <f>'500 m'!AD45</f>
        <v>JASIŃSKA Lena</v>
      </c>
      <c r="F42" t="str">
        <v>NOWACKA Anna</v>
      </c>
    </row>
    <row r="43" spans="2:6" x14ac:dyDescent="0.25">
      <c r="B43" t="str">
        <f>'500 m'!AB43</f>
        <v>CHMURA Stanisław</v>
      </c>
      <c r="E43" t="str">
        <f>'500 m'!AD46</f>
        <v>SZCZĘSNA Zofia</v>
      </c>
      <c r="F43" t="str">
        <v>CYMERMAN Nela</v>
      </c>
    </row>
    <row r="44" spans="2:6" x14ac:dyDescent="0.25">
      <c r="B44" t="str">
        <f>'500 m'!AB44</f>
        <v>ŻYTKO Michał</v>
      </c>
      <c r="E44" t="str">
        <f>'500 m'!AD47</f>
        <v>ORŁOWSKA Michalina</v>
      </c>
      <c r="F44" t="str">
        <v>BIERNACKA Anna</v>
      </c>
    </row>
    <row r="45" spans="2:6" x14ac:dyDescent="0.25">
      <c r="B45" t="str">
        <f>'500 m'!AB45</f>
        <v>GĄSIOR Filip</v>
      </c>
      <c r="E45" t="str">
        <f>'500 m'!AD48</f>
        <v>KAŁOWSKA Zofia</v>
      </c>
      <c r="F45" t="str">
        <v>RYBAK Zuzanna</v>
      </c>
    </row>
    <row r="46" spans="2:6" x14ac:dyDescent="0.25">
      <c r="B46" t="str">
        <f>'500 m'!AB46</f>
        <v>ZAGULSKI Igor</v>
      </c>
      <c r="E46" t="str">
        <f>'500 m'!AD49</f>
        <v>DYLĄG Kornelia</v>
      </c>
      <c r="F46" t="str">
        <v>KOCAN Zuzanna</v>
      </c>
    </row>
    <row r="47" spans="2:6" x14ac:dyDescent="0.25">
      <c r="B47" t="str">
        <f>'500 m'!AB47</f>
        <v>MIERZWA Szymon</v>
      </c>
      <c r="E47" t="str">
        <f>'500 m'!AD50</f>
        <v>KACZOR Natasza</v>
      </c>
      <c r="F47" t="str">
        <v>FUROWICZ Maja</v>
      </c>
    </row>
    <row r="48" spans="2:6" x14ac:dyDescent="0.25">
      <c r="B48" t="str">
        <f>'500 m'!AB48</f>
        <v>GRUSZKA Grzegorz</v>
      </c>
      <c r="E48" t="str">
        <f>'500 m'!AD51</f>
        <v>JASTRZĘBSKA Olga</v>
      </c>
      <c r="F48" t="str">
        <v>LITWITZ Małgorzata</v>
      </c>
    </row>
    <row r="49" spans="2:6" x14ac:dyDescent="0.25">
      <c r="B49" t="str">
        <f>'500 m'!AB49</f>
        <v>GĄSIENICA-ROJ Sebastian</v>
      </c>
      <c r="E49" t="str">
        <f>'500 m'!AD52</f>
        <v>SYCHOWICZ Urszula</v>
      </c>
      <c r="F49" t="str">
        <v>MARSZAŁEK Weronika</v>
      </c>
    </row>
    <row r="50" spans="2:6" x14ac:dyDescent="0.25">
      <c r="B50" t="str">
        <f>'500 m'!AB50</f>
        <v>MACIASZCZYK Adrian</v>
      </c>
      <c r="E50" t="str">
        <f>'500 m'!AD53</f>
        <v>SZULIK Jagoda</v>
      </c>
      <c r="F50" t="str">
        <v>MAŚLAK Julia</v>
      </c>
    </row>
    <row r="51" spans="2:6" x14ac:dyDescent="0.25">
      <c r="B51" t="str">
        <f>'500 m'!AB51</f>
        <v>JĘDRYSIAK Tomasz</v>
      </c>
      <c r="E51" t="str">
        <f>'500 m'!AD54</f>
        <v>LEWICKA Maja</v>
      </c>
    </row>
    <row r="52" spans="2:6" x14ac:dyDescent="0.25">
      <c r="B52" t="str">
        <f>'500 m'!AB52</f>
        <v>FIŁKA Mateusz</v>
      </c>
      <c r="E52" t="str">
        <f>'500 m'!AD55</f>
        <v>RUTKOWSKA Nina</v>
      </c>
    </row>
    <row r="53" spans="2:6" x14ac:dyDescent="0.25">
      <c r="B53">
        <f>'500 m'!AB53</f>
        <v>0</v>
      </c>
      <c r="E53" t="str">
        <f>'500 m'!AD56</f>
        <v>KUTA Natalia</v>
      </c>
    </row>
    <row r="54" spans="2:6" x14ac:dyDescent="0.25">
      <c r="B54">
        <f>'500 m'!AB54</f>
        <v>0</v>
      </c>
      <c r="E54" t="str">
        <f>'500 m'!AD57</f>
        <v>MARCINKOWSKA Lilla</v>
      </c>
    </row>
    <row r="55" spans="2:6" x14ac:dyDescent="0.25">
      <c r="B55">
        <f>'500 m'!AB55</f>
        <v>0</v>
      </c>
      <c r="E55" t="str">
        <f>'500 m'!AD58</f>
        <v>STEC Julia</v>
      </c>
    </row>
    <row r="56" spans="2:6" x14ac:dyDescent="0.25">
      <c r="B56" t="str">
        <f>'500 m'!AB56</f>
        <v>LEGĘNCKI Wiktor</v>
      </c>
      <c r="E56" t="str">
        <f>'500 m'!AD59</f>
        <v>IWANEK Alicja</v>
      </c>
    </row>
    <row r="57" spans="2:6" x14ac:dyDescent="0.25">
      <c r="B57" t="str">
        <f>'500 m'!AB57</f>
        <v>MODZELEWSKI Jan</v>
      </c>
      <c r="E57" t="str">
        <f>'500 m'!AD60</f>
        <v>WODZYŃSKA Maria</v>
      </c>
    </row>
    <row r="58" spans="2:6" x14ac:dyDescent="0.25">
      <c r="B58" t="str">
        <f>'500 m'!AB58</f>
        <v>HORODEŃSKI Adam</v>
      </c>
      <c r="E58" t="str">
        <f>'500 m'!AD61</f>
        <v>PODSKARBI Alicja</v>
      </c>
    </row>
    <row r="59" spans="2:6" x14ac:dyDescent="0.25">
      <c r="B59" t="str">
        <f>'500 m'!AB59</f>
        <v>CHMURA Stanisław</v>
      </c>
      <c r="E59" t="str">
        <f>'500 m'!AD62</f>
        <v>JASIŃSKA Lena</v>
      </c>
    </row>
    <row r="60" spans="2:6" x14ac:dyDescent="0.25">
      <c r="B60" t="str">
        <f>'500 m'!AB60</f>
        <v>ZAGULSKI Igor</v>
      </c>
      <c r="E60" t="str">
        <f>'500 m'!AD63</f>
        <v>KAŁOWSKA Zofia</v>
      </c>
    </row>
    <row r="61" spans="2:6" x14ac:dyDescent="0.25">
      <c r="B61" t="str">
        <f>'500 m'!AB61</f>
        <v>STUDNIAREK Szymon</v>
      </c>
      <c r="E61" t="str">
        <f>'500 m'!AD64</f>
        <v>ORŁOWSKA Michalina</v>
      </c>
    </row>
    <row r="62" spans="2:6" x14ac:dyDescent="0.25">
      <c r="B62" t="str">
        <f>'500 m'!AB62</f>
        <v>GRUSZKA Grzegorz</v>
      </c>
      <c r="E62" t="str">
        <f>'500 m'!AD65</f>
        <v>DYLĄG Kornelia</v>
      </c>
    </row>
    <row r="63" spans="2:6" x14ac:dyDescent="0.25">
      <c r="B63">
        <f>'500 m'!AB63</f>
        <v>0</v>
      </c>
      <c r="E63" t="str">
        <f>'500 m'!AD66</f>
        <v>SZCZĘSNA Zofia</v>
      </c>
    </row>
    <row r="64" spans="2:6" x14ac:dyDescent="0.25">
      <c r="B64">
        <f>'500 m'!AB64</f>
        <v>0</v>
      </c>
      <c r="E64" t="str">
        <f>'500 m'!AD67</f>
        <v>JASTRZĘBSKA Olga</v>
      </c>
    </row>
    <row r="65" spans="2:5" x14ac:dyDescent="0.25">
      <c r="B65">
        <f>'500 m'!AB65</f>
        <v>0</v>
      </c>
      <c r="E65" t="str">
        <f>'500 m'!AD68</f>
        <v>SYCHOWICZ Urszula</v>
      </c>
    </row>
    <row r="66" spans="2:5" x14ac:dyDescent="0.25">
      <c r="B66">
        <f>'500 m'!AB66</f>
        <v>0</v>
      </c>
      <c r="E66" t="str">
        <f>'500 m'!AD69</f>
        <v>LEWICKA Maja</v>
      </c>
    </row>
    <row r="67" spans="2:5" x14ac:dyDescent="0.25">
      <c r="B67">
        <f>'500 m'!AB67</f>
        <v>0</v>
      </c>
      <c r="E67" t="str">
        <f>'500 m'!AD70</f>
        <v>MARCINKOWSKA Lilla</v>
      </c>
    </row>
    <row r="68" spans="2:5" x14ac:dyDescent="0.25">
      <c r="B68">
        <f>'500 m'!AB68</f>
        <v>0</v>
      </c>
      <c r="E68" t="str">
        <f>'500 m'!AD71</f>
        <v>RUTKOWSKA Nina</v>
      </c>
    </row>
    <row r="69" spans="2:5" x14ac:dyDescent="0.25">
      <c r="B69">
        <f>'500 m'!AB69</f>
        <v>0</v>
      </c>
      <c r="E69" t="str">
        <f>'500 m'!AD72</f>
        <v>KUTA Natalia</v>
      </c>
    </row>
    <row r="70" spans="2:5" x14ac:dyDescent="0.25">
      <c r="B70">
        <f>'500 m'!AB70</f>
        <v>0</v>
      </c>
      <c r="E70" t="str">
        <f>'500 m'!AD73</f>
        <v>MICHALSKA Aleksandra</v>
      </c>
    </row>
    <row r="71" spans="2:5" x14ac:dyDescent="0.25">
      <c r="B71">
        <f>'500 m'!AB71</f>
        <v>0</v>
      </c>
      <c r="E71" t="str">
        <f>'500 m'!AD74</f>
        <v>LEWANDOWSKA Zuzanna</v>
      </c>
    </row>
    <row r="72" spans="2:5" x14ac:dyDescent="0.25">
      <c r="B72">
        <f>'500 m'!AB72</f>
        <v>0</v>
      </c>
      <c r="E72" t="str">
        <f>'500 m'!AD75</f>
        <v>STEC Julia</v>
      </c>
    </row>
    <row r="73" spans="2:5" x14ac:dyDescent="0.25">
      <c r="B73">
        <f>'500 m'!AB73</f>
        <v>0</v>
      </c>
      <c r="E73" t="str">
        <f>'500 m'!AD76</f>
        <v>JAWORSKA Antonina</v>
      </c>
    </row>
    <row r="74" spans="2:5" x14ac:dyDescent="0.25">
      <c r="B74" t="str">
        <f>'500 m'!AB74</f>
        <v>JAKÓBCZYK Natan</v>
      </c>
      <c r="E74" t="str">
        <f>'500 m'!AD77</f>
        <v>IWANEK Alicja</v>
      </c>
    </row>
    <row r="75" spans="2:5" x14ac:dyDescent="0.25">
      <c r="B75" t="str">
        <f>'500 m'!AB75</f>
        <v>MODZELEWSKI Jan</v>
      </c>
      <c r="E75" t="str">
        <f>'500 m'!AD78</f>
        <v>PODSKARBI Alicja</v>
      </c>
    </row>
    <row r="76" spans="2:5" x14ac:dyDescent="0.25">
      <c r="B76" t="str">
        <f>'500 m'!AB76</f>
        <v>CHMURA Stanisław</v>
      </c>
      <c r="E76" t="str">
        <f>'500 m'!AD79</f>
        <v>WODZYŃSKA Maria</v>
      </c>
    </row>
    <row r="77" spans="2:5" x14ac:dyDescent="0.25">
      <c r="B77" t="str">
        <f>'500 m'!AB77</f>
        <v>HORODEŃSKI Adam</v>
      </c>
      <c r="E77" t="str">
        <f>'500 m'!AD80</f>
        <v>SZCZĘSNA Zofia</v>
      </c>
    </row>
    <row r="78" spans="2:5" x14ac:dyDescent="0.25">
      <c r="B78" t="str">
        <f>'500 m'!AB78</f>
        <v>ZAGULSKI Igor</v>
      </c>
      <c r="E78" t="str">
        <f>'500 m'!AD81</f>
        <v>ORŁOWSKA Michalina</v>
      </c>
    </row>
    <row r="79" spans="2:5" x14ac:dyDescent="0.25">
      <c r="B79" t="str">
        <f>'500 m'!AB79</f>
        <v>GRUSZKA Grzegorz</v>
      </c>
      <c r="E79" t="str">
        <f>'500 m'!AD82</f>
        <v>KAŁOWSKA Zofia</v>
      </c>
    </row>
    <row r="80" spans="2:5" x14ac:dyDescent="0.25">
      <c r="B80" t="str">
        <f>'500 m'!AB80</f>
        <v>GĄSIENICA-ROJ Sebastian</v>
      </c>
      <c r="E80" t="str">
        <f>'500 m'!AD83</f>
        <v>PERZYŃSKA Anna</v>
      </c>
    </row>
    <row r="81" spans="2:5" x14ac:dyDescent="0.25">
      <c r="B81">
        <f>'500 m'!AB81</f>
        <v>0</v>
      </c>
      <c r="E81" t="str">
        <f>'500 m'!AD84</f>
        <v>DYLĄG Kornelia</v>
      </c>
    </row>
    <row r="82" spans="2:5" x14ac:dyDescent="0.25">
      <c r="B82">
        <f>'500 m'!AB82</f>
        <v>0</v>
      </c>
      <c r="E82" t="str">
        <f>'500 m'!AD85</f>
        <v>JASTRZĘBSKA Olga</v>
      </c>
    </row>
    <row r="83" spans="2:5" x14ac:dyDescent="0.25">
      <c r="B83">
        <f>'500 m'!AB83</f>
        <v>0</v>
      </c>
      <c r="E83" t="str">
        <f>'500 m'!AD86</f>
        <v>SYCHOWICZ Urszula</v>
      </c>
    </row>
    <row r="84" spans="2:5" x14ac:dyDescent="0.25">
      <c r="B84">
        <f>'500 m'!AB84</f>
        <v>0</v>
      </c>
      <c r="E84" t="str">
        <f>'500 m'!AD87</f>
        <v>BLUJ Bianka</v>
      </c>
    </row>
    <row r="85" spans="2:5" x14ac:dyDescent="0.25">
      <c r="B85">
        <f>'500 m'!AB85</f>
        <v>0</v>
      </c>
      <c r="E85" t="str">
        <f>'500 m'!AD88</f>
        <v>BANASIK Aleksandra</v>
      </c>
    </row>
    <row r="86" spans="2:5" x14ac:dyDescent="0.25">
      <c r="B86">
        <f>'500 m'!AB86</f>
        <v>0</v>
      </c>
      <c r="E86" t="str">
        <f>'500 m'!AD89</f>
        <v>LEWICKA Maja</v>
      </c>
    </row>
    <row r="87" spans="2:5" x14ac:dyDescent="0.25">
      <c r="B87">
        <f>'500 m'!AB87</f>
        <v>0</v>
      </c>
      <c r="E87" t="str">
        <f>'500 m'!AD90</f>
        <v>RUTKOWSKA Nina</v>
      </c>
    </row>
    <row r="88" spans="2:5" x14ac:dyDescent="0.25">
      <c r="B88">
        <f>'500 m'!AB88</f>
        <v>0</v>
      </c>
      <c r="E88" t="str">
        <f>'500 m'!AD91</f>
        <v>MICHALSKA Aleksandra</v>
      </c>
    </row>
    <row r="89" spans="2:5" x14ac:dyDescent="0.25">
      <c r="B89">
        <f>'500 m'!AB89</f>
        <v>0</v>
      </c>
      <c r="E89" t="str">
        <f>'500 m'!AD92</f>
        <v>KUTA Natalia</v>
      </c>
    </row>
    <row r="90" spans="2:5" x14ac:dyDescent="0.25">
      <c r="B90">
        <f>'500 m'!AB90</f>
        <v>0</v>
      </c>
      <c r="E90" t="str">
        <f>'500 m'!AD93</f>
        <v>STOJEK Gabriela</v>
      </c>
    </row>
    <row r="91" spans="2:5" x14ac:dyDescent="0.25">
      <c r="B91">
        <f>'500 m'!AB91</f>
        <v>0</v>
      </c>
      <c r="E91" t="str">
        <f>'500 m'!AD94</f>
        <v>LEWANDOWSKA Zuzanna</v>
      </c>
    </row>
    <row r="92" spans="2:5" x14ac:dyDescent="0.25">
      <c r="B92" t="str">
        <f>'500 m'!AB92</f>
        <v>JAKÓBCZYK Natan</v>
      </c>
      <c r="E92" t="str">
        <f>'500 m'!AD95</f>
        <v>IWANEK Alicja</v>
      </c>
    </row>
    <row r="93" spans="2:5" x14ac:dyDescent="0.25">
      <c r="B93" t="str">
        <f>'500 m'!AB93</f>
        <v>CHMURA Stanisław</v>
      </c>
      <c r="E93" t="str">
        <f>'500 m'!AD96</f>
        <v>WODZYŃSKA Maria</v>
      </c>
    </row>
    <row r="94" spans="2:5" x14ac:dyDescent="0.25">
      <c r="B94" t="str">
        <f>'500 m'!AB94</f>
        <v>ZAGULSKI Igor</v>
      </c>
      <c r="E94" t="str">
        <f>'500 m'!AD97</f>
        <v>PERZYŃSKA Anna</v>
      </c>
    </row>
    <row r="95" spans="2:5" x14ac:dyDescent="0.25">
      <c r="B95" t="str">
        <f>'500 m'!AB95</f>
        <v>STUDNIAREK Szymon</v>
      </c>
      <c r="E95" t="str">
        <f>'500 m'!AD98</f>
        <v>KAŁOWSKA Zofia</v>
      </c>
    </row>
    <row r="96" spans="2:5" x14ac:dyDescent="0.25">
      <c r="B96" t="str">
        <f>'500 m'!AB96</f>
        <v>GRUSZKA Grzegorz</v>
      </c>
      <c r="E96" t="str">
        <f>'500 m'!AD99</f>
        <v>ORŁOWSKA Michalina</v>
      </c>
    </row>
    <row r="97" spans="2:5" x14ac:dyDescent="0.25">
      <c r="B97" t="str">
        <f>'500 m'!AB97</f>
        <v>GĄSIENICA-ROJ Sebastian</v>
      </c>
      <c r="E97" t="str">
        <f>'500 m'!AD100</f>
        <v>BLUJ Bianka</v>
      </c>
    </row>
    <row r="98" spans="2:5" x14ac:dyDescent="0.25">
      <c r="B98">
        <f>'500 m'!AB98</f>
        <v>0</v>
      </c>
      <c r="E98" t="str">
        <f>'500 m'!AD101</f>
        <v>SYCHOWICZ Urszula</v>
      </c>
    </row>
    <row r="99" spans="2:5" x14ac:dyDescent="0.25">
      <c r="B99">
        <f>'500 m'!AB99</f>
        <v>0</v>
      </c>
      <c r="E99" t="str">
        <f>'500 m'!AD102</f>
        <v>LEWICKA Maja</v>
      </c>
    </row>
    <row r="100" spans="2:5" x14ac:dyDescent="0.25">
      <c r="B100">
        <f>'500 m'!AB100</f>
        <v>0</v>
      </c>
      <c r="E100" t="str">
        <f>'500 m'!AD103</f>
        <v>RUTKOWSKA Nina</v>
      </c>
    </row>
    <row r="101" spans="2:5" x14ac:dyDescent="0.25">
      <c r="B101">
        <f>'500 m'!AB101</f>
        <v>0</v>
      </c>
      <c r="E101" t="str">
        <f>'500 m'!AD104</f>
        <v>STOJEK Gabriela</v>
      </c>
    </row>
    <row r="102" spans="2:5" x14ac:dyDescent="0.25">
      <c r="B102">
        <f>'500 m'!AB102</f>
        <v>0</v>
      </c>
      <c r="E102" t="str">
        <f>'500 m'!AD105</f>
        <v>LEWANDOWSKA Zuzanna</v>
      </c>
    </row>
    <row r="103" spans="2:5" x14ac:dyDescent="0.25">
      <c r="B103">
        <f>'500 m'!AB103</f>
        <v>0</v>
      </c>
      <c r="E103" t="str">
        <f>'500 m'!AD106</f>
        <v>STEC Julia</v>
      </c>
    </row>
    <row r="104" spans="2:5" x14ac:dyDescent="0.25">
      <c r="B104">
        <f>'500 m'!AB104</f>
        <v>0</v>
      </c>
      <c r="E104" t="str">
        <f>'500 m'!AD107</f>
        <v>SKŁADOWSKA Julia</v>
      </c>
    </row>
    <row r="105" spans="2:5" x14ac:dyDescent="0.25">
      <c r="B105">
        <f>'500 m'!AB105</f>
        <v>0</v>
      </c>
      <c r="E105" t="str">
        <f>'500 m'!AD108</f>
        <v>BŁASZCZYK Maja</v>
      </c>
    </row>
    <row r="106" spans="2:5" x14ac:dyDescent="0.25">
      <c r="B106">
        <f>'500 m'!AB106</f>
        <v>0</v>
      </c>
      <c r="E106" t="str">
        <f>'500 m'!AD109</f>
        <v>JASTRZĘBSKA Olga</v>
      </c>
    </row>
    <row r="107" spans="2:5" x14ac:dyDescent="0.25">
      <c r="B107">
        <f>'500 m'!AB107</f>
        <v>0</v>
      </c>
      <c r="E107" t="str">
        <f>'500 m'!AD110</f>
        <v>GAWLAK Maria</v>
      </c>
    </row>
    <row r="108" spans="2:5" x14ac:dyDescent="0.25">
      <c r="B108">
        <f>'500 m'!AB108</f>
        <v>0</v>
      </c>
      <c r="E108">
        <f>'500 m'!AD111</f>
        <v>0</v>
      </c>
    </row>
    <row r="109" spans="2:5" x14ac:dyDescent="0.25">
      <c r="B109">
        <f>'500 m'!AB109</f>
        <v>0</v>
      </c>
      <c r="E109">
        <f>'500 m'!AD112</f>
        <v>0</v>
      </c>
    </row>
    <row r="110" spans="2:5" x14ac:dyDescent="0.25">
      <c r="B110" t="str">
        <f>'500 m'!AB110</f>
        <v>LEGĘNCKI Wiktor</v>
      </c>
      <c r="E110" t="str">
        <f>'500 m'!AD113</f>
        <v>IWANEK Alicja</v>
      </c>
    </row>
    <row r="111" spans="2:5" x14ac:dyDescent="0.25">
      <c r="B111" t="str">
        <f>'500 m'!AB111</f>
        <v>JAKÓBCZYK Natan</v>
      </c>
      <c r="E111" t="str">
        <f>'500 m'!AD114</f>
        <v>SOCHA Magdalena</v>
      </c>
    </row>
    <row r="112" spans="2:5" x14ac:dyDescent="0.25">
      <c r="B112" t="str">
        <f>'500 m'!AB112</f>
        <v>MODZELEWSKI Jan</v>
      </c>
      <c r="E112" t="str">
        <f>'500 m'!AD115</f>
        <v>DYDEK Oliwia</v>
      </c>
    </row>
    <row r="113" spans="2:5" x14ac:dyDescent="0.25">
      <c r="B113" t="str">
        <f>'500 m'!AB113</f>
        <v>MILEWSKI Mikołaj</v>
      </c>
      <c r="E113" t="str">
        <f>'500 m'!AD116</f>
        <v>FUŁAWKA Nela</v>
      </c>
    </row>
    <row r="114" spans="2:5" x14ac:dyDescent="0.25">
      <c r="B114" t="str">
        <f>'500 m'!AB114</f>
        <v>BYLINKA Mateusz</v>
      </c>
      <c r="E114" t="str">
        <f>'500 m'!AD117</f>
        <v>WODZYŃSKA Maria</v>
      </c>
    </row>
    <row r="115" spans="2:5" x14ac:dyDescent="0.25">
      <c r="B115" t="str">
        <f>'500 m'!AB115</f>
        <v>KLIMCZAK Maciej</v>
      </c>
      <c r="E115" t="str">
        <f>'500 m'!AD118</f>
        <v>PERZYŃSKA Anna</v>
      </c>
    </row>
    <row r="116" spans="2:5" x14ac:dyDescent="0.25">
      <c r="B116" t="str">
        <f>'500 m'!AB116</f>
        <v>HORODEŃSKI Adam</v>
      </c>
      <c r="E116" t="str">
        <f>'500 m'!AD119</f>
        <v>MACHNICKA Małgorzata</v>
      </c>
    </row>
    <row r="117" spans="2:5" x14ac:dyDescent="0.25">
      <c r="B117" t="str">
        <f>'500 m'!AB117</f>
        <v>CHMURA Stanisław</v>
      </c>
      <c r="E117" t="str">
        <f>'500 m'!AD120</f>
        <v>PODSKARBI Alicja</v>
      </c>
    </row>
    <row r="118" spans="2:5" x14ac:dyDescent="0.25">
      <c r="B118" t="str">
        <f>'500 m'!AB118</f>
        <v>WIKTOROWICZ Piotr</v>
      </c>
      <c r="E118" t="str">
        <f>'500 m'!AD121</f>
        <v>KAŁOWSKA Zofia</v>
      </c>
    </row>
    <row r="119" spans="2:5" x14ac:dyDescent="0.25">
      <c r="B119" t="str">
        <f>'500 m'!AB119</f>
        <v>GĄSIOR Filip</v>
      </c>
      <c r="E119" t="str">
        <f>'500 m'!AD122</f>
        <v>SZCZĘSNA Zofia</v>
      </c>
    </row>
    <row r="120" spans="2:5" x14ac:dyDescent="0.25">
      <c r="B120" t="str">
        <f>'500 m'!AB120</f>
        <v>ZAGULSKI Igor</v>
      </c>
      <c r="E120" t="str">
        <f>'500 m'!AD123</f>
        <v>ORŁOWSKA Michalina</v>
      </c>
    </row>
    <row r="121" spans="2:5" x14ac:dyDescent="0.25">
      <c r="B121" t="str">
        <f>'500 m'!AB121</f>
        <v>WARDA Tymoteusz</v>
      </c>
      <c r="E121" t="str">
        <f>'500 m'!AD124</f>
        <v>JASIŃSKA Lena</v>
      </c>
    </row>
    <row r="122" spans="2:5" x14ac:dyDescent="0.25">
      <c r="B122" t="str">
        <f>'500 m'!AB122</f>
        <v>STEPANIUK Jaroslaw</v>
      </c>
      <c r="E122" t="str">
        <f>'500 m'!AD125</f>
        <v>POLAK Roksana</v>
      </c>
    </row>
    <row r="123" spans="2:5" x14ac:dyDescent="0.25">
      <c r="B123" t="str">
        <f>'500 m'!AB123</f>
        <v>MIERZWA Szymon</v>
      </c>
      <c r="E123" t="str">
        <f>'500 m'!AD126</f>
        <v>KACZOR Natasza</v>
      </c>
    </row>
    <row r="124" spans="2:5" x14ac:dyDescent="0.25">
      <c r="B124" t="str">
        <f>'500 m'!AB124</f>
        <v>BARTOSIK Szymon</v>
      </c>
      <c r="E124" t="str">
        <f>'500 m'!AD127</f>
        <v>SWARBUŁA Maja</v>
      </c>
    </row>
    <row r="125" spans="2:5" x14ac:dyDescent="0.25">
      <c r="B125" t="str">
        <f>'500 m'!AB125</f>
        <v>STUDNIAREK Szymon</v>
      </c>
      <c r="E125" t="str">
        <f>'500 m'!AD128</f>
        <v>WAWNIKIEWICZ Ada</v>
      </c>
    </row>
    <row r="126" spans="2:5" x14ac:dyDescent="0.25">
      <c r="B126" t="str">
        <f>'500 m'!AB126</f>
        <v>MOTAŁA Marek</v>
      </c>
      <c r="E126" t="str">
        <f>'500 m'!AD129</f>
        <v>DYLĄG Kornelia</v>
      </c>
    </row>
    <row r="127" spans="2:5" x14ac:dyDescent="0.25">
      <c r="B127" t="str">
        <f>'500 m'!AB127</f>
        <v>GRUSZKA Grzegorz</v>
      </c>
      <c r="E127" t="str">
        <f>'500 m'!AD130</f>
        <v>BLUJ Bianka</v>
      </c>
    </row>
    <row r="128" spans="2:5" x14ac:dyDescent="0.25">
      <c r="B128" t="str">
        <f>'500 m'!AB128</f>
        <v>LEGĘNCKI Wiktor</v>
      </c>
      <c r="E128" t="str">
        <f>'500 m'!AD131</f>
        <v>IWANEK Alicja</v>
      </c>
    </row>
    <row r="129" spans="2:5" x14ac:dyDescent="0.25">
      <c r="B129" t="str">
        <f>'500 m'!AB129</f>
        <v>JAKÓBCZYK Natan</v>
      </c>
      <c r="E129" t="str">
        <f>'500 m'!AD132</f>
        <v>DYDEK Oliwia</v>
      </c>
    </row>
    <row r="130" spans="2:5" x14ac:dyDescent="0.25">
      <c r="B130" t="str">
        <f>'500 m'!AB130</f>
        <v>MILEWSKI Mikołaj</v>
      </c>
      <c r="E130" t="str">
        <f>'500 m'!AD133</f>
        <v>SOCHA Magdalena</v>
      </c>
    </row>
    <row r="131" spans="2:5" x14ac:dyDescent="0.25">
      <c r="B131" t="str">
        <f>'500 m'!AB131</f>
        <v>BYLINKA Mateusz</v>
      </c>
      <c r="E131" t="str">
        <f>'500 m'!AD134</f>
        <v>WODZYŃSKA Maria</v>
      </c>
    </row>
    <row r="132" spans="2:5" x14ac:dyDescent="0.25">
      <c r="B132" t="str">
        <f>'500 m'!AB132</f>
        <v>CHMURA Stanisław</v>
      </c>
      <c r="E132" t="str">
        <f>'500 m'!AD135</f>
        <v>FUŁAWKA Nela</v>
      </c>
    </row>
    <row r="133" spans="2:5" x14ac:dyDescent="0.25">
      <c r="B133" t="str">
        <f>'500 m'!AB133</f>
        <v>WIKTOROWICZ Piotr</v>
      </c>
      <c r="E133" t="str">
        <f>'500 m'!AD136</f>
        <v>PERZYŃSKA Anna</v>
      </c>
    </row>
    <row r="134" spans="2:5" x14ac:dyDescent="0.25">
      <c r="B134" t="str">
        <f>'500 m'!AB134</f>
        <v>HORODEŃSKI Adam</v>
      </c>
      <c r="E134" t="str">
        <f>'500 m'!AD137</f>
        <v>KAŁOWSKA Zofia</v>
      </c>
    </row>
    <row r="135" spans="2:5" x14ac:dyDescent="0.25">
      <c r="B135" t="str">
        <f>'500 m'!AB135</f>
        <v>GĄSIOR Filip</v>
      </c>
      <c r="E135" t="str">
        <f>'500 m'!AD138</f>
        <v>ORŁOWSKA Michalina</v>
      </c>
    </row>
    <row r="136" spans="2:5" x14ac:dyDescent="0.25">
      <c r="B136" t="str">
        <f>'500 m'!AB136</f>
        <v>KLIMCZAK Maciej</v>
      </c>
      <c r="E136" t="str">
        <f>'500 m'!AD139</f>
        <v>JASIŃSKA Lena</v>
      </c>
    </row>
    <row r="137" spans="2:5" x14ac:dyDescent="0.25">
      <c r="B137" t="str">
        <f>'500 m'!AB137</f>
        <v>ŻYTKO Michał</v>
      </c>
      <c r="E137" t="str">
        <f>'500 m'!AD140</f>
        <v>SZCZĘSNA Zofia</v>
      </c>
    </row>
    <row r="138" spans="2:5" x14ac:dyDescent="0.25">
      <c r="B138" t="str">
        <f>'500 m'!AB138</f>
        <v>ZAGULSKI Igor</v>
      </c>
      <c r="E138" t="str">
        <f>'500 m'!AD141</f>
        <v>WAWNIKIEWICZ Ada</v>
      </c>
    </row>
    <row r="139" spans="2:5" x14ac:dyDescent="0.25">
      <c r="B139" t="str">
        <f>'500 m'!AB139</f>
        <v>STEPANIUK Jaroslaw</v>
      </c>
      <c r="E139" t="str">
        <f>'500 m'!AD142</f>
        <v>KACZOR Natasza</v>
      </c>
    </row>
    <row r="140" spans="2:5" x14ac:dyDescent="0.25">
      <c r="B140" t="str">
        <f>'500 m'!AB140</f>
        <v>WARDA Tymoteusz</v>
      </c>
      <c r="E140" t="str">
        <f>'500 m'!AD143</f>
        <v>POLAK Roksana</v>
      </c>
    </row>
    <row r="141" spans="2:5" x14ac:dyDescent="0.25">
      <c r="B141" t="str">
        <f>'500 m'!AB141</f>
        <v>BARTOSIK Szymon</v>
      </c>
      <c r="E141" t="str">
        <f>'500 m'!AD144</f>
        <v>SWARBUŁA Maja</v>
      </c>
    </row>
    <row r="142" spans="2:5" x14ac:dyDescent="0.25">
      <c r="B142" t="str">
        <f>'500 m'!AB142</f>
        <v>GRUSZKA Grzegorz</v>
      </c>
      <c r="E142" t="str">
        <f>'500 m'!AD145</f>
        <v>DYLĄG Kornelia</v>
      </c>
    </row>
    <row r="143" spans="2:5" x14ac:dyDescent="0.25">
      <c r="B143" t="str">
        <f>'500 m'!AB143</f>
        <v>MOTAŁA Marek</v>
      </c>
      <c r="E143" t="str">
        <f>'500 m'!AD146</f>
        <v>JASTRZĘBSKA Olga</v>
      </c>
    </row>
    <row r="144" spans="2:5" x14ac:dyDescent="0.25">
      <c r="B144" t="str">
        <f>'500 m'!AB144</f>
        <v>HOTAŁA Szymon</v>
      </c>
      <c r="E144" t="str">
        <f>'500 m'!AD147</f>
        <v>NOWACKA Anna</v>
      </c>
    </row>
    <row r="145" spans="2:5" x14ac:dyDescent="0.25">
      <c r="B145" t="str">
        <f>'500 m'!AB145</f>
        <v>STUDNIAREK Szymon</v>
      </c>
      <c r="E145" t="str">
        <f>'500 m'!AD148</f>
        <v>OSTROWSKA Maja</v>
      </c>
    </row>
    <row r="146" spans="2:5" x14ac:dyDescent="0.25">
      <c r="B146" t="str">
        <f>'500 m'!AB146</f>
        <v>LEGĘNCKI Wiktor</v>
      </c>
      <c r="E146" t="str">
        <f>'500 m'!AD149</f>
        <v>IWANEK Alicja</v>
      </c>
    </row>
    <row r="147" spans="2:5" x14ac:dyDescent="0.25">
      <c r="B147" t="str">
        <f>'500 m'!AB147</f>
        <v>BYLINKA Mateusz</v>
      </c>
      <c r="E147" t="str">
        <f>'500 m'!AD150</f>
        <v>SOCHA Magdalena</v>
      </c>
    </row>
    <row r="148" spans="2:5" x14ac:dyDescent="0.25">
      <c r="B148" t="str">
        <f>'500 m'!AB148</f>
        <v>WIKTOROWICZ Piotr</v>
      </c>
      <c r="E148" t="str">
        <f>'500 m'!AD151</f>
        <v>WODZYŃSKA Maria</v>
      </c>
    </row>
    <row r="149" spans="2:5" x14ac:dyDescent="0.25">
      <c r="B149" t="str">
        <f>'500 m'!AB149</f>
        <v>GĄSIOR Filip</v>
      </c>
      <c r="E149" t="str">
        <f>'500 m'!AD152</f>
        <v>DYDEK Oliwia</v>
      </c>
    </row>
    <row r="150" spans="2:5" x14ac:dyDescent="0.25">
      <c r="B150" t="str">
        <f>'500 m'!AB150</f>
        <v>ZAGULSKI Igor</v>
      </c>
      <c r="E150" t="str">
        <f>'500 m'!AD153</f>
        <v>PERZYŃSKA Anna</v>
      </c>
    </row>
    <row r="151" spans="2:5" x14ac:dyDescent="0.25">
      <c r="B151" t="str">
        <f>'500 m'!AB151</f>
        <v>ŻYTKO Michał</v>
      </c>
      <c r="E151" t="str">
        <f>'500 m'!AD154</f>
        <v>JASIŃSKA Lena</v>
      </c>
    </row>
    <row r="152" spans="2:5" x14ac:dyDescent="0.25">
      <c r="B152" t="str">
        <f>'500 m'!AB152</f>
        <v>KLIMCZAK Maciej</v>
      </c>
      <c r="E152" t="str">
        <f>'500 m'!AD155</f>
        <v>MACHNICKA Małgorzata</v>
      </c>
    </row>
    <row r="153" spans="2:5" x14ac:dyDescent="0.25">
      <c r="B153" t="str">
        <f>'500 m'!AB153</f>
        <v>WARDA Tymoteusz</v>
      </c>
      <c r="E153" t="str">
        <f>'500 m'!AD156</f>
        <v>KAŁOWSKA Zofia</v>
      </c>
    </row>
    <row r="154" spans="2:5" x14ac:dyDescent="0.25">
      <c r="B154" t="str">
        <f>'500 m'!AB154</f>
        <v>STEPANIUK Jaroslaw</v>
      </c>
      <c r="E154" t="str">
        <f>'500 m'!AD157</f>
        <v>ORŁOWSKA Michalina</v>
      </c>
    </row>
    <row r="155" spans="2:5" x14ac:dyDescent="0.25">
      <c r="B155" t="str">
        <f>'500 m'!AB155</f>
        <v>GRUSZKA Grzegorz</v>
      </c>
      <c r="E155" t="str">
        <f>'500 m'!AD158</f>
        <v>FUŁAWKA Nela</v>
      </c>
    </row>
    <row r="156" spans="2:5" x14ac:dyDescent="0.25">
      <c r="B156" t="str">
        <f>'500 m'!AB156</f>
        <v>STUDNIAREK Szymon</v>
      </c>
      <c r="E156" t="str">
        <f>'500 m'!AD159</f>
        <v>POLAK Roksana</v>
      </c>
    </row>
    <row r="157" spans="2:5" x14ac:dyDescent="0.25">
      <c r="B157" t="str">
        <f>'500 m'!AB157</f>
        <v>GĄSIENICA-ROJ Sebastian</v>
      </c>
      <c r="E157" t="str">
        <f>'500 m'!AD160</f>
        <v>SWARBUŁA Maja</v>
      </c>
    </row>
    <row r="158" spans="2:5" x14ac:dyDescent="0.25">
      <c r="B158" t="str">
        <f>'500 m'!AB158</f>
        <v>KAZIMIEROWICZ Jakub</v>
      </c>
      <c r="E158" t="str">
        <f>'500 m'!AD161</f>
        <v>WAWNIKIEWICZ Ada</v>
      </c>
    </row>
    <row r="159" spans="2:5" x14ac:dyDescent="0.25">
      <c r="B159" t="str">
        <f>'500 m'!AB159</f>
        <v>MACIASZCZYK Adrian</v>
      </c>
      <c r="E159" t="str">
        <f>'500 m'!AD162</f>
        <v>SYCHOWICZ Urszula</v>
      </c>
    </row>
    <row r="160" spans="2:5" x14ac:dyDescent="0.25">
      <c r="B160">
        <f>'500 m'!AB160</f>
        <v>0</v>
      </c>
      <c r="E160" t="str">
        <f>'500 m'!AD163</f>
        <v>DYLĄG Kornelia</v>
      </c>
    </row>
    <row r="161" spans="2:5" x14ac:dyDescent="0.25">
      <c r="B161">
        <f>'500 m'!AB161</f>
        <v>0</v>
      </c>
      <c r="E161" t="str">
        <f>'500 m'!AD164</f>
        <v>JASTRZĘBSKA Olga</v>
      </c>
    </row>
    <row r="162" spans="2:5" x14ac:dyDescent="0.25">
      <c r="B162">
        <f>'500 m'!AB162</f>
        <v>0</v>
      </c>
      <c r="E162" t="str">
        <f>'500 m'!AD165</f>
        <v>MARCINKOWSKA Lilla</v>
      </c>
    </row>
    <row r="163" spans="2:5" x14ac:dyDescent="0.25">
      <c r="B163">
        <f>'500 m'!AB163</f>
        <v>0</v>
      </c>
      <c r="E163" t="str">
        <f>'500 m'!AD166</f>
        <v>STRZYŻ Liliana</v>
      </c>
    </row>
    <row r="164" spans="2:5" x14ac:dyDescent="0.25">
      <c r="B164" t="str">
        <f>'1000 m'!AB2</f>
        <v>HORODEŃSKI Adam</v>
      </c>
      <c r="E164" t="str">
        <f>'1000 m'!AD5</f>
        <v>DYDEK Oliwia</v>
      </c>
    </row>
    <row r="165" spans="2:5" x14ac:dyDescent="0.25">
      <c r="B165" t="str">
        <f>'1000 m'!AB3</f>
        <v>CHMURA Stanisław</v>
      </c>
      <c r="E165" t="str">
        <f>'1000 m'!AD6</f>
        <v>FUŁAWKA Nela</v>
      </c>
    </row>
    <row r="166" spans="2:5" x14ac:dyDescent="0.25">
      <c r="B166" t="str">
        <f>'1000 m'!AB4</f>
        <v>PALUCH Maciej</v>
      </c>
      <c r="E166" t="str">
        <f>'1000 m'!AD7</f>
        <v>KOBUS Agata</v>
      </c>
    </row>
    <row r="167" spans="2:5" x14ac:dyDescent="0.25">
      <c r="B167" t="str">
        <f>'1000 m'!AB5</f>
        <v>KLIMCZAK Maciej</v>
      </c>
      <c r="E167" t="str">
        <f>'1000 m'!AD8</f>
        <v>MACHNICKA Małgorzata</v>
      </c>
    </row>
    <row r="168" spans="2:5" x14ac:dyDescent="0.25">
      <c r="B168" t="str">
        <f>'1000 m'!AB6</f>
        <v>WIKTOROWICZ Piotr</v>
      </c>
      <c r="E168" t="str">
        <f>'1000 m'!AD9</f>
        <v>PODSKARBI Alicja</v>
      </c>
    </row>
    <row r="169" spans="2:5" x14ac:dyDescent="0.25">
      <c r="B169" t="str">
        <f>'1000 m'!AB7</f>
        <v>STEPANIUK Jaroslaw</v>
      </c>
      <c r="E169" t="str">
        <f>'1000 m'!AD10</f>
        <v>POLAK Roksana</v>
      </c>
    </row>
    <row r="170" spans="2:5" x14ac:dyDescent="0.25">
      <c r="B170" t="str">
        <f>'1000 m'!AB8</f>
        <v>WARDA Tymoteusz</v>
      </c>
      <c r="E170" t="str">
        <f>'1000 m'!AD11</f>
        <v>OSTROWSKA Maja</v>
      </c>
    </row>
    <row r="171" spans="2:5" x14ac:dyDescent="0.25">
      <c r="B171" t="str">
        <f>'1000 m'!AB9</f>
        <v>ZAGULSKI Igor</v>
      </c>
      <c r="E171" t="str">
        <f>'1000 m'!AD12</f>
        <v>WAWNIKIEWICZ Ada</v>
      </c>
    </row>
    <row r="172" spans="2:5" x14ac:dyDescent="0.25">
      <c r="B172" t="str">
        <f>'1000 m'!AB10</f>
        <v>ŻYTKO Michał</v>
      </c>
      <c r="E172" t="str">
        <f>'1000 m'!AD13</f>
        <v>ORŁOWSKA Michalina</v>
      </c>
    </row>
    <row r="173" spans="2:5" x14ac:dyDescent="0.25">
      <c r="B173" t="str">
        <f>'1000 m'!AB11</f>
        <v>STUDNIAREK Szymon</v>
      </c>
      <c r="E173" t="str">
        <f>'1000 m'!AD14</f>
        <v>DYLĄG Kornelia</v>
      </c>
    </row>
    <row r="174" spans="2:5" x14ac:dyDescent="0.25">
      <c r="B174" t="str">
        <f>'1000 m'!AB12</f>
        <v>GĄSIOR Filip</v>
      </c>
      <c r="E174" t="str">
        <f>'1000 m'!AD15</f>
        <v>BANASIK Aleksandra</v>
      </c>
    </row>
    <row r="175" spans="2:5" x14ac:dyDescent="0.25">
      <c r="B175" t="str">
        <f>'1000 m'!AB13</f>
        <v>KONEWKA Aleksy</v>
      </c>
      <c r="E175" t="str">
        <f>'1000 m'!AD16</f>
        <v>SWARBUŁA Maja</v>
      </c>
    </row>
    <row r="176" spans="2:5" x14ac:dyDescent="0.25">
      <c r="B176" t="str">
        <f>'1000 m'!AB14</f>
        <v>MIERZWA Szymon</v>
      </c>
      <c r="E176" t="str">
        <f>'1000 m'!AD17</f>
        <v>KACZOR Natasza</v>
      </c>
    </row>
    <row r="177" spans="2:5" x14ac:dyDescent="0.25">
      <c r="B177" t="str">
        <f>'1000 m'!AB15</f>
        <v>WYSOKIŃSKI Paweł</v>
      </c>
      <c r="E177" t="str">
        <f>'1000 m'!AD18</f>
        <v>MILNIKIEL Wiktoria</v>
      </c>
    </row>
    <row r="178" spans="2:5" x14ac:dyDescent="0.25">
      <c r="B178" t="str">
        <f>'1000 m'!AB16</f>
        <v>GĄSIENICA-ROJ Sebastian</v>
      </c>
      <c r="E178" t="str">
        <f>'1000 m'!AD19</f>
        <v>CYMERMAN Nela</v>
      </c>
    </row>
    <row r="179" spans="2:5" x14ac:dyDescent="0.25">
      <c r="B179" t="str">
        <f>'1000 m'!AB17</f>
        <v>MACIASZCZYK Adrian</v>
      </c>
      <c r="E179" t="str">
        <f>'1000 m'!AD20</f>
        <v>JASTRZĘBSKA Olga</v>
      </c>
    </row>
    <row r="180" spans="2:5" x14ac:dyDescent="0.25">
      <c r="B180" t="str">
        <f>'1000 m'!AB18</f>
        <v>KAZIMIEROWICZ Jakub</v>
      </c>
      <c r="E180" t="str">
        <f>'1000 m'!AD21</f>
        <v>NOWACKA Anna</v>
      </c>
    </row>
    <row r="181" spans="2:5" x14ac:dyDescent="0.25">
      <c r="B181">
        <f>'1000 m'!AB19</f>
        <v>0</v>
      </c>
      <c r="E181" t="str">
        <f>'1000 m'!AD22</f>
        <v>MARCINKOWSKA Lilla</v>
      </c>
    </row>
    <row r="182" spans="2:5" x14ac:dyDescent="0.25">
      <c r="B182" t="str">
        <f>'1000 m'!AB20</f>
        <v>LEGĘNCKI Wiktor</v>
      </c>
      <c r="E182" t="str">
        <f>'1000 m'!AD23</f>
        <v>DYDEK Oliwia</v>
      </c>
    </row>
    <row r="183" spans="2:5" x14ac:dyDescent="0.25">
      <c r="B183" t="str">
        <f>'1000 m'!AB21</f>
        <v>HORODEŃSKI Adam</v>
      </c>
      <c r="E183" t="str">
        <f>'1000 m'!AD24</f>
        <v>IWANEK Alicja</v>
      </c>
    </row>
    <row r="184" spans="2:5" x14ac:dyDescent="0.25">
      <c r="B184" t="str">
        <f>'1000 m'!AB22</f>
        <v>WIKTOROWICZ Piotr</v>
      </c>
      <c r="E184" t="str">
        <f>'1000 m'!AD25</f>
        <v>PODSKARBI Alicja</v>
      </c>
    </row>
    <row r="185" spans="2:5" x14ac:dyDescent="0.25">
      <c r="B185" t="str">
        <f>'1000 m'!AB23</f>
        <v>BYLINKA Mateusz</v>
      </c>
      <c r="E185" t="str">
        <f>'1000 m'!AD26</f>
        <v>JASIŃSKA Lena</v>
      </c>
    </row>
    <row r="186" spans="2:5" x14ac:dyDescent="0.25">
      <c r="B186" t="str">
        <f>'1000 m'!AB24</f>
        <v>KLIMCZAK Maciej</v>
      </c>
      <c r="E186" t="str">
        <f>'1000 m'!AD27</f>
        <v>WODZYŃSKA Maria</v>
      </c>
    </row>
    <row r="187" spans="2:5" x14ac:dyDescent="0.25">
      <c r="B187" t="str">
        <f>'1000 m'!AB25</f>
        <v>ŻYTKO Michał</v>
      </c>
      <c r="E187" t="str">
        <f>'1000 m'!AD28</f>
        <v>LEWICKA Maja</v>
      </c>
    </row>
    <row r="188" spans="2:5" x14ac:dyDescent="0.25">
      <c r="B188" t="str">
        <f>'1000 m'!AB26</f>
        <v>GĄSIOR Filip</v>
      </c>
      <c r="E188" t="str">
        <f>'1000 m'!AD29</f>
        <v>DYLĄG Kornelia</v>
      </c>
    </row>
    <row r="189" spans="2:5" x14ac:dyDescent="0.25">
      <c r="B189" t="str">
        <f>'1000 m'!AB27</f>
        <v>STUDNIAREK Szymon</v>
      </c>
      <c r="E189" t="str">
        <f>'1000 m'!AD30</f>
        <v>MARCINKOWSKA Lilla</v>
      </c>
    </row>
    <row r="190" spans="2:5" x14ac:dyDescent="0.25">
      <c r="B190" t="str">
        <f>'1000 m'!AB28</f>
        <v>MIERZWA Szymon</v>
      </c>
      <c r="E190" t="str">
        <f>'1000 m'!AD31</f>
        <v>KUTA Natalia</v>
      </c>
    </row>
    <row r="191" spans="2:5" x14ac:dyDescent="0.25">
      <c r="B191" t="str">
        <f>'1000 m'!AB29</f>
        <v>GĄSIENICA-ROJ Sebastian</v>
      </c>
      <c r="E191" t="str">
        <f>'1000 m'!AD32</f>
        <v>JAWORSKA Antonina</v>
      </c>
    </row>
    <row r="192" spans="2:5" x14ac:dyDescent="0.25">
      <c r="B192" t="str">
        <f>'1000 m'!AB30</f>
        <v>MACIASZCZYK Adrian</v>
      </c>
      <c r="E192" t="str">
        <f>'1000 m'!AD33</f>
        <v>LEWANDOWSKA Zuzanna</v>
      </c>
    </row>
    <row r="193" spans="2:5" x14ac:dyDescent="0.25">
      <c r="B193" t="str">
        <f>'1000 m'!AB31</f>
        <v>FIŁKA Mateusz</v>
      </c>
      <c r="E193" t="str">
        <f>'1000 m'!AD34</f>
        <v>STEC Julia</v>
      </c>
    </row>
    <row r="194" spans="2:5" x14ac:dyDescent="0.25">
      <c r="B194">
        <f>'1000 m'!AB32</f>
        <v>0</v>
      </c>
      <c r="E194" t="str">
        <f>'1000 m'!AD35</f>
        <v>MICHALSKA Aleksandra</v>
      </c>
    </row>
    <row r="195" spans="2:5" x14ac:dyDescent="0.25">
      <c r="B195">
        <f>'1000 m'!AB33</f>
        <v>0</v>
      </c>
      <c r="E195" t="str">
        <f>'1000 m'!AD36</f>
        <v>BIERNACKA Anna</v>
      </c>
    </row>
    <row r="196" spans="2:5" x14ac:dyDescent="0.25">
      <c r="B196">
        <f>'1000 m'!AB34</f>
        <v>0</v>
      </c>
      <c r="E196" t="str">
        <f>'1000 m'!AD37</f>
        <v>RYBAK Zuzanna</v>
      </c>
    </row>
    <row r="197" spans="2:5" x14ac:dyDescent="0.25">
      <c r="B197">
        <f>'1000 m'!AB35</f>
        <v>0</v>
      </c>
      <c r="E197">
        <f>'1000 m'!AD38</f>
        <v>0</v>
      </c>
    </row>
    <row r="198" spans="2:5" x14ac:dyDescent="0.25">
      <c r="B198">
        <f>'1000 m'!AB36</f>
        <v>0</v>
      </c>
      <c r="E198">
        <f>'1000 m'!AD39</f>
        <v>0</v>
      </c>
    </row>
    <row r="199" spans="2:5" x14ac:dyDescent="0.25">
      <c r="B199">
        <f>'1000 m'!AB37</f>
        <v>0</v>
      </c>
      <c r="E199">
        <f>'1000 m'!AD40</f>
        <v>0</v>
      </c>
    </row>
    <row r="200" spans="2:5" x14ac:dyDescent="0.25">
      <c r="B200" t="str">
        <f>'1000 m'!AB38</f>
        <v>MODZELEWSKI Jan</v>
      </c>
      <c r="E200" t="str">
        <f>'1000 m'!AD41</f>
        <v>IWANEK Alicja</v>
      </c>
    </row>
    <row r="201" spans="2:5" x14ac:dyDescent="0.25">
      <c r="B201" t="str">
        <f>'1000 m'!AB39</f>
        <v>CHMURA Stanisław</v>
      </c>
      <c r="E201" t="str">
        <f>'1000 m'!AD42</f>
        <v>SZCZĘSNA Zofia</v>
      </c>
    </row>
    <row r="202" spans="2:5" x14ac:dyDescent="0.25">
      <c r="B202" t="str">
        <f>'1000 m'!AB40</f>
        <v>HORODEŃSKI Adam</v>
      </c>
      <c r="E202" t="str">
        <f>'1000 m'!AD43</f>
        <v>PODSKARBI Alicja</v>
      </c>
    </row>
    <row r="203" spans="2:5" x14ac:dyDescent="0.25">
      <c r="B203" t="str">
        <f>'1000 m'!AB41</f>
        <v>JAKÓBCZYK Natan</v>
      </c>
      <c r="E203" t="str">
        <f>'1000 m'!AD44</f>
        <v>PERZYŃSKA Anna</v>
      </c>
    </row>
    <row r="204" spans="2:5" x14ac:dyDescent="0.25">
      <c r="B204" t="str">
        <f>'1000 m'!AB42</f>
        <v>ZAGULSKI Igor</v>
      </c>
      <c r="E204" t="str">
        <f>'1000 m'!AD45</f>
        <v>ORŁOWSKA Michalina</v>
      </c>
    </row>
    <row r="205" spans="2:5" x14ac:dyDescent="0.25">
      <c r="B205" t="str">
        <f>'1000 m'!AB43</f>
        <v>STUDNIAREK Szymon</v>
      </c>
      <c r="E205" t="str">
        <f>'1000 m'!AD46</f>
        <v>KAŁOWSKA Zofia</v>
      </c>
    </row>
    <row r="206" spans="2:5" x14ac:dyDescent="0.25">
      <c r="B206" t="str">
        <f>'1000 m'!AB44</f>
        <v>GRUSZKA Grzegorz</v>
      </c>
      <c r="E206" t="str">
        <f>'1000 m'!AD47</f>
        <v>DYLĄG Kornelia</v>
      </c>
    </row>
    <row r="207" spans="2:5" x14ac:dyDescent="0.25">
      <c r="B207" t="str">
        <f>'1000 m'!AB45</f>
        <v>GĄSIENICA-ROJ Sebastian</v>
      </c>
      <c r="E207" t="str">
        <f>'1000 m'!AD48</f>
        <v>WODZYŃSKA Maria</v>
      </c>
    </row>
    <row r="208" spans="2:5" x14ac:dyDescent="0.25">
      <c r="B208">
        <f>'1000 m'!AB46</f>
        <v>0</v>
      </c>
      <c r="E208" t="str">
        <f>'1000 m'!AD49</f>
        <v>SYCHOWICZ Urszula</v>
      </c>
    </row>
    <row r="209" spans="2:5" x14ac:dyDescent="0.25">
      <c r="B209">
        <f>'1000 m'!AB47</f>
        <v>0</v>
      </c>
      <c r="E209" t="str">
        <f>'1000 m'!AD50</f>
        <v>BLUJ Bianka</v>
      </c>
    </row>
    <row r="210" spans="2:5" x14ac:dyDescent="0.25">
      <c r="B210">
        <f>'1000 m'!AB48</f>
        <v>0</v>
      </c>
      <c r="E210" t="str">
        <f>'1000 m'!AD51</f>
        <v>BANASIK Aleksandra</v>
      </c>
    </row>
    <row r="211" spans="2:5" x14ac:dyDescent="0.25">
      <c r="B211">
        <f>'1000 m'!AB49</f>
        <v>0</v>
      </c>
      <c r="E211" t="str">
        <f>'1000 m'!AD52</f>
        <v>JASTRZĘBSKA Olga</v>
      </c>
    </row>
    <row r="212" spans="2:5" x14ac:dyDescent="0.25">
      <c r="B212">
        <f>'1000 m'!AB50</f>
        <v>0</v>
      </c>
      <c r="E212" t="str">
        <f>'1000 m'!AD53</f>
        <v>LEWICKA Maja</v>
      </c>
    </row>
    <row r="213" spans="2:5" x14ac:dyDescent="0.25">
      <c r="B213">
        <f>'1000 m'!AB51</f>
        <v>0</v>
      </c>
      <c r="E213" t="str">
        <f>'1000 m'!AD54</f>
        <v>RUTKOWSKA Nina</v>
      </c>
    </row>
    <row r="214" spans="2:5" x14ac:dyDescent="0.25">
      <c r="B214">
        <f>'1000 m'!AB52</f>
        <v>0</v>
      </c>
      <c r="E214" t="str">
        <f>'1000 m'!AD55</f>
        <v>KUTA Natalia</v>
      </c>
    </row>
    <row r="215" spans="2:5" x14ac:dyDescent="0.25">
      <c r="B215">
        <f>'1000 m'!AB53</f>
        <v>0</v>
      </c>
      <c r="E215" t="str">
        <f>'1000 m'!AD56</f>
        <v>LEWANDOWSKA Zuzanna</v>
      </c>
    </row>
    <row r="216" spans="2:5" x14ac:dyDescent="0.25">
      <c r="B216">
        <f>'1000 m'!AB54</f>
        <v>0</v>
      </c>
      <c r="E216" t="str">
        <f>'1000 m'!AD57</f>
        <v>STOJEK Gabriela</v>
      </c>
    </row>
    <row r="217" spans="2:5" x14ac:dyDescent="0.25">
      <c r="B217">
        <f>'1000 m'!AB55</f>
        <v>0</v>
      </c>
      <c r="E217" t="str">
        <f>'1000 m'!AD58</f>
        <v>MICHALSKA Aleksandra</v>
      </c>
    </row>
    <row r="218" spans="2:5" x14ac:dyDescent="0.25">
      <c r="B218" t="str">
        <f>'1000 m'!AB56</f>
        <v>JAKÓBCZYK Natan</v>
      </c>
      <c r="E218" t="str">
        <f>'1000 m'!AD59</f>
        <v>SOCHA Magdalena</v>
      </c>
    </row>
    <row r="219" spans="2:5" x14ac:dyDescent="0.25">
      <c r="B219" t="str">
        <f>'1000 m'!AB57</f>
        <v>HORODEŃSKI Adam</v>
      </c>
      <c r="E219" t="str">
        <f>'1000 m'!AD60</f>
        <v>FUŁAWKA Nela</v>
      </c>
    </row>
    <row r="220" spans="2:5" x14ac:dyDescent="0.25">
      <c r="B220" t="str">
        <f>'1000 m'!AB58</f>
        <v>GĄSIOR Filip</v>
      </c>
      <c r="E220" t="str">
        <f>'1000 m'!AD61</f>
        <v>DYDEK Oliwia</v>
      </c>
    </row>
    <row r="221" spans="2:5" x14ac:dyDescent="0.25">
      <c r="B221" t="str">
        <f>'1000 m'!AB59</f>
        <v>WIKTOROWICZ Piotr</v>
      </c>
      <c r="E221" t="str">
        <f>'1000 m'!AD62</f>
        <v>IWANEK Alicja</v>
      </c>
    </row>
    <row r="222" spans="2:5" x14ac:dyDescent="0.25">
      <c r="B222" t="str">
        <f>'1000 m'!AB60</f>
        <v>ŻYTKO Michał</v>
      </c>
      <c r="E222" t="str">
        <f>'1000 m'!AD63</f>
        <v>PODSKARBI Alicja</v>
      </c>
    </row>
    <row r="223" spans="2:5" x14ac:dyDescent="0.25">
      <c r="B223" t="str">
        <f>'1000 m'!AB61</f>
        <v>ZAGULSKI Igor</v>
      </c>
      <c r="E223" t="str">
        <f>'1000 m'!AD64</f>
        <v>WODZYŃSKA Maria</v>
      </c>
    </row>
    <row r="224" spans="2:5" x14ac:dyDescent="0.25">
      <c r="B224" t="str">
        <f>'1000 m'!AB62</f>
        <v>STEPANIUK Jaroslaw</v>
      </c>
      <c r="E224" t="str">
        <f>'1000 m'!AD65</f>
        <v>ORŁOWSKA Michalina</v>
      </c>
    </row>
    <row r="225" spans="2:5" x14ac:dyDescent="0.25">
      <c r="B225" t="str">
        <f>'1000 m'!AB63</f>
        <v>WARDA Tymoteusz</v>
      </c>
      <c r="E225" t="str">
        <f>'1000 m'!AD66</f>
        <v>PERZYŃSKA Anna</v>
      </c>
    </row>
    <row r="226" spans="2:5" x14ac:dyDescent="0.25">
      <c r="B226" t="str">
        <f>'1000 m'!AB64</f>
        <v>GRUSZKA Grzegorz</v>
      </c>
      <c r="E226" t="str">
        <f>'1000 m'!AD67</f>
        <v>KAŁOWSKA Zofia</v>
      </c>
    </row>
    <row r="227" spans="2:5" x14ac:dyDescent="0.25">
      <c r="B227" t="str">
        <f>'1000 m'!AB65</f>
        <v>BARTOSIK Szymon</v>
      </c>
      <c r="E227" t="str">
        <f>'1000 m'!AD68</f>
        <v>JASIŃSKA Lena</v>
      </c>
    </row>
    <row r="228" spans="2:5" x14ac:dyDescent="0.25">
      <c r="B228" t="str">
        <f>'1000 m'!AB66</f>
        <v>STUDNIAREK Szymon</v>
      </c>
      <c r="E228" t="str">
        <f>'1000 m'!AD69</f>
        <v>BANASIK Aleksandra</v>
      </c>
    </row>
    <row r="229" spans="2:5" x14ac:dyDescent="0.25">
      <c r="B229" t="str">
        <f>'1000 m'!AB67</f>
        <v>HOTAŁA Szymon</v>
      </c>
      <c r="E229" t="str">
        <f>'1000 m'!AD70</f>
        <v>JASTRZĘBSKA Olga</v>
      </c>
    </row>
    <row r="230" spans="2:5" x14ac:dyDescent="0.25">
      <c r="B230" t="str">
        <f>'1000 m'!AB68</f>
        <v>MOTAŁA Marek</v>
      </c>
      <c r="E230" t="str">
        <f>'1000 m'!AD71</f>
        <v>NOWACKA Anna</v>
      </c>
    </row>
    <row r="231" spans="2:5" x14ac:dyDescent="0.25">
      <c r="B231" t="str">
        <f>'1000 m'!AB69</f>
        <v>KAZIMIEROWICZ Jakub</v>
      </c>
      <c r="E231" t="str">
        <f>'1000 m'!AD72</f>
        <v>CYMERMAN Nela</v>
      </c>
    </row>
    <row r="232" spans="2:5" x14ac:dyDescent="0.25">
      <c r="B232" t="str">
        <f>'1000 m'!AB70</f>
        <v>MACIASZCZYK Adrian</v>
      </c>
      <c r="E232" t="str">
        <f>'1000 m'!AD73</f>
        <v>SZULIK Jagoda</v>
      </c>
    </row>
    <row r="233" spans="2:5" x14ac:dyDescent="0.25">
      <c r="B233" t="str">
        <f>'1000 m'!AB71</f>
        <v>GĄSIENICA-ROJ Sebastian</v>
      </c>
      <c r="E233" t="str">
        <f>'1000 m'!AD74</f>
        <v>KOCAN Zuzanna</v>
      </c>
    </row>
    <row r="234" spans="2:5" x14ac:dyDescent="0.25">
      <c r="B234">
        <f>'1000 m'!AB72</f>
        <v>0</v>
      </c>
      <c r="E234" t="str">
        <f>'1000 m'!AD75</f>
        <v>FUROWICZ Maja</v>
      </c>
    </row>
    <row r="235" spans="2:5" x14ac:dyDescent="0.25">
      <c r="B235">
        <f>'1000 m'!AB73</f>
        <v>0</v>
      </c>
      <c r="E235" t="str">
        <f>'1000 m'!AD76</f>
        <v>LEWICKA Maja</v>
      </c>
    </row>
    <row r="236" spans="2:5" x14ac:dyDescent="0.25">
      <c r="B236" t="str">
        <f>'1000 m'!AB74</f>
        <v>LEGĘNCKI Wiktor</v>
      </c>
      <c r="E236" t="str">
        <f>'1000 m'!AD77</f>
        <v>SOCHA Magdalena</v>
      </c>
    </row>
    <row r="237" spans="2:5" x14ac:dyDescent="0.25">
      <c r="B237" t="str">
        <f>'1000 m'!AB75</f>
        <v>MILEWSKI Mikołaj</v>
      </c>
      <c r="E237" t="str">
        <f>'1000 m'!AD78</f>
        <v>DYDEK Oliwia</v>
      </c>
    </row>
    <row r="238" spans="2:5" x14ac:dyDescent="0.25">
      <c r="B238" t="str">
        <f>'1000 m'!AB76</f>
        <v>CHMURA Stanisław</v>
      </c>
      <c r="E238" t="str">
        <f>'1000 m'!AD79</f>
        <v>FUŁAWKA Nela</v>
      </c>
    </row>
    <row r="239" spans="2:5" x14ac:dyDescent="0.25">
      <c r="B239" t="str">
        <f>'1000 m'!AB77</f>
        <v>BYLINKA Mateusz</v>
      </c>
      <c r="E239" t="str">
        <f>'1000 m'!AD80</f>
        <v>PODSKARBI Alicja</v>
      </c>
    </row>
    <row r="240" spans="2:5" x14ac:dyDescent="0.25">
      <c r="B240" t="str">
        <f>'1000 m'!AB78</f>
        <v>GĄSIOR Filip</v>
      </c>
      <c r="E240" t="str">
        <f>'1000 m'!AD81</f>
        <v>KAŁOWSKA Zofia</v>
      </c>
    </row>
    <row r="241" spans="2:5" x14ac:dyDescent="0.25">
      <c r="B241" t="str">
        <f>'1000 m'!AB79</f>
        <v>HORODEŃSKI Adam</v>
      </c>
      <c r="E241" t="str">
        <f>'1000 m'!AD82</f>
        <v>ORŁOWSKA Michalina</v>
      </c>
    </row>
    <row r="242" spans="2:5" x14ac:dyDescent="0.25">
      <c r="B242" t="str">
        <f>'1000 m'!AB80</f>
        <v>ZAGULSKI Igor</v>
      </c>
      <c r="E242" t="str">
        <f>'1000 m'!AD83</f>
        <v>OSTROWSKA Maja</v>
      </c>
    </row>
    <row r="243" spans="2:5" x14ac:dyDescent="0.25">
      <c r="B243" t="str">
        <f>'1000 m'!AB81</f>
        <v>WIKTOROWICZ Piotr</v>
      </c>
      <c r="E243" t="str">
        <f>'1000 m'!AD84</f>
        <v>POLAK Roksana</v>
      </c>
    </row>
    <row r="244" spans="2:5" x14ac:dyDescent="0.25">
      <c r="B244" t="str">
        <f>'1000 m'!AB82</f>
        <v>KLIMCZAK Maciej</v>
      </c>
      <c r="E244" t="str">
        <f>'1000 m'!AD85</f>
        <v>WAWNIKIEWICZ Ada</v>
      </c>
    </row>
    <row r="245" spans="2:5" x14ac:dyDescent="0.25">
      <c r="B245" t="str">
        <f>'1000 m'!AB83</f>
        <v>ŻYTKO Michał</v>
      </c>
      <c r="E245" t="str">
        <f>'1000 m'!AD86</f>
        <v>SWARBUŁA Maja</v>
      </c>
    </row>
    <row r="246" spans="2:5" x14ac:dyDescent="0.25">
      <c r="B246" t="str">
        <f>'1000 m'!AB84</f>
        <v>WARDA Tymoteusz</v>
      </c>
      <c r="E246" t="str">
        <f>'1000 m'!AD87</f>
        <v>NOWACKA Anna</v>
      </c>
    </row>
    <row r="247" spans="2:5" x14ac:dyDescent="0.25">
      <c r="B247" t="str">
        <f>'1000 m'!AB85</f>
        <v>STEPANIUK Jaroslaw</v>
      </c>
      <c r="E247" t="str">
        <f>'1000 m'!AD88</f>
        <v>JASTRZĘBSKA Olga</v>
      </c>
    </row>
    <row r="248" spans="2:5" x14ac:dyDescent="0.25">
      <c r="B248" t="str">
        <f>'1000 m'!AB86</f>
        <v>STUDNIAREK Szymon</v>
      </c>
      <c r="E248" t="str">
        <f>'1000 m'!AD89</f>
        <v>DYLĄG Kornelia</v>
      </c>
    </row>
    <row r="249" spans="2:5" x14ac:dyDescent="0.25">
      <c r="B249" t="str">
        <f>'1000 m'!AB87</f>
        <v>GRUSZKA Grzegorz</v>
      </c>
      <c r="E249" t="str">
        <f>'1000 m'!AD90</f>
        <v>LEWICKA Maja</v>
      </c>
    </row>
    <row r="250" spans="2:5" x14ac:dyDescent="0.25">
      <c r="B250" t="str">
        <f>'1000 m'!AB88</f>
        <v>KAZIMIEROWICZ Jakub</v>
      </c>
      <c r="E250" t="str">
        <f>'1000 m'!AD91</f>
        <v>BANASIK Aleksandra</v>
      </c>
    </row>
    <row r="251" spans="2:5" x14ac:dyDescent="0.25">
      <c r="B251" t="str">
        <f>'1000 m'!AB89</f>
        <v>MACIASZCZYK Adrian</v>
      </c>
      <c r="E251" t="str">
        <f>'1000 m'!AD92</f>
        <v>LUDWICKA Antonina</v>
      </c>
    </row>
    <row r="252" spans="2:5" x14ac:dyDescent="0.25">
      <c r="B252">
        <f>'1000 m'!AB90</f>
        <v>0</v>
      </c>
      <c r="E252" t="str">
        <f>'1000 m'!AD93</f>
        <v>CYMERMAN Nela</v>
      </c>
    </row>
    <row r="253" spans="2:5" x14ac:dyDescent="0.25">
      <c r="B253">
        <f>'1000 m'!AB91</f>
        <v>0</v>
      </c>
      <c r="E253" t="str">
        <f>'1000 m'!AD94</f>
        <v>STRZYŻ Liliana</v>
      </c>
    </row>
    <row r="254" spans="2:5" x14ac:dyDescent="0.25">
      <c r="B254">
        <f>'1000 m'!AB92</f>
        <v>0</v>
      </c>
      <c r="E254">
        <f>'1000 m'!AD95</f>
        <v>0</v>
      </c>
    </row>
    <row r="255" spans="2:5" x14ac:dyDescent="0.25">
      <c r="B255">
        <f>'1000 m'!AB93</f>
        <v>0</v>
      </c>
      <c r="E255">
        <f>'1000 m'!AD96</f>
        <v>0</v>
      </c>
    </row>
    <row r="256" spans="2:5" x14ac:dyDescent="0.25">
      <c r="B256">
        <f>'1000 m'!AB94</f>
        <v>0</v>
      </c>
      <c r="E256">
        <f>'1000 m'!AD97</f>
        <v>0</v>
      </c>
    </row>
    <row r="257" spans="2:5" x14ac:dyDescent="0.25">
      <c r="B257">
        <f>'1000 m'!AB95</f>
        <v>0</v>
      </c>
      <c r="E257">
        <f>'1000 m'!AD98</f>
        <v>0</v>
      </c>
    </row>
    <row r="258" spans="2:5" x14ac:dyDescent="0.25">
      <c r="B258">
        <f>'1000 m'!AB96</f>
        <v>0</v>
      </c>
      <c r="E258">
        <f>'1000 m'!AD99</f>
        <v>0</v>
      </c>
    </row>
    <row r="259" spans="2:5" x14ac:dyDescent="0.25">
      <c r="B259">
        <f>'1000 m'!AB97</f>
        <v>0</v>
      </c>
      <c r="E259">
        <f>'1000 m'!AD100</f>
        <v>0</v>
      </c>
    </row>
    <row r="260" spans="2:5" x14ac:dyDescent="0.25">
      <c r="B260">
        <f>'1000 m'!AB98</f>
        <v>0</v>
      </c>
      <c r="E260">
        <f>'1000 m'!AD101</f>
        <v>0</v>
      </c>
    </row>
    <row r="261" spans="2:5" x14ac:dyDescent="0.25">
      <c r="B261">
        <f>'1000 m'!AB99</f>
        <v>0</v>
      </c>
      <c r="E261">
        <f>'1000 m'!AD102</f>
        <v>0</v>
      </c>
    </row>
    <row r="262" spans="2:5" x14ac:dyDescent="0.25">
      <c r="B262">
        <f>'1000 m'!AB100</f>
        <v>0</v>
      </c>
      <c r="E262">
        <f>'1000 m'!AD103</f>
        <v>0</v>
      </c>
    </row>
    <row r="263" spans="2:5" x14ac:dyDescent="0.25">
      <c r="B263">
        <f>'1000 m'!AB101</f>
        <v>0</v>
      </c>
      <c r="E263">
        <f>'1000 m'!AD104</f>
        <v>0</v>
      </c>
    </row>
    <row r="264" spans="2:5" x14ac:dyDescent="0.25">
      <c r="B264">
        <f>'1000 m'!AB102</f>
        <v>0</v>
      </c>
      <c r="E264">
        <f>'1000 m'!AD105</f>
        <v>0</v>
      </c>
    </row>
    <row r="265" spans="2:5" x14ac:dyDescent="0.25">
      <c r="B265">
        <f>'1000 m'!AB103</f>
        <v>0</v>
      </c>
      <c r="E265">
        <f>'1000 m'!AD106</f>
        <v>0</v>
      </c>
    </row>
    <row r="266" spans="2:5" x14ac:dyDescent="0.25">
      <c r="B266">
        <f>'1000 m'!AB104</f>
        <v>0</v>
      </c>
      <c r="E266">
        <f>'1000 m'!AD107</f>
        <v>0</v>
      </c>
    </row>
    <row r="267" spans="2:5" x14ac:dyDescent="0.25">
      <c r="B267">
        <f>'1000 m'!AB105</f>
        <v>0</v>
      </c>
      <c r="E267">
        <f>'1000 m'!AD108</f>
        <v>0</v>
      </c>
    </row>
    <row r="268" spans="2:5" x14ac:dyDescent="0.25">
      <c r="B268">
        <f>'1000 m'!AB106</f>
        <v>0</v>
      </c>
      <c r="E268">
        <f>'1000 m'!AD109</f>
        <v>0</v>
      </c>
    </row>
    <row r="269" spans="2:5" x14ac:dyDescent="0.25">
      <c r="B269">
        <f>'1000 m'!AB107</f>
        <v>0</v>
      </c>
      <c r="E269">
        <f>'1000 m'!AD110</f>
        <v>0</v>
      </c>
    </row>
    <row r="270" spans="2:5" x14ac:dyDescent="0.25">
      <c r="B270">
        <f>'1000 m'!AB108</f>
        <v>0</v>
      </c>
      <c r="E270">
        <f>'1000 m'!AD111</f>
        <v>0</v>
      </c>
    </row>
    <row r="271" spans="2:5" x14ac:dyDescent="0.25">
      <c r="B271">
        <f>'1000 m'!AB109</f>
        <v>0</v>
      </c>
      <c r="E271">
        <f>'1000 m'!AD112</f>
        <v>0</v>
      </c>
    </row>
    <row r="272" spans="2:5" x14ac:dyDescent="0.25">
      <c r="B272">
        <f>'1000 m'!AB110</f>
        <v>0</v>
      </c>
      <c r="E272">
        <f>'1000 m'!AD113</f>
        <v>0</v>
      </c>
    </row>
    <row r="273" spans="2:5" x14ac:dyDescent="0.25">
      <c r="B273">
        <f>'1000 m'!AB111</f>
        <v>0</v>
      </c>
      <c r="E273">
        <f>'1000 m'!AD114</f>
        <v>0</v>
      </c>
    </row>
    <row r="274" spans="2:5" x14ac:dyDescent="0.25">
      <c r="B274">
        <f>'1000 m'!AB112</f>
        <v>0</v>
      </c>
      <c r="E274">
        <f>'1000 m'!AD115</f>
        <v>0</v>
      </c>
    </row>
    <row r="275" spans="2:5" x14ac:dyDescent="0.25">
      <c r="B275">
        <f>'1000 m'!AB113</f>
        <v>0</v>
      </c>
      <c r="E275">
        <f>'1000 m'!AD116</f>
        <v>0</v>
      </c>
    </row>
    <row r="276" spans="2:5" x14ac:dyDescent="0.25">
      <c r="B276">
        <f>'1000 m'!AB114</f>
        <v>0</v>
      </c>
      <c r="E276">
        <f>'1000 m'!AD117</f>
        <v>0</v>
      </c>
    </row>
    <row r="277" spans="2:5" x14ac:dyDescent="0.25">
      <c r="B277">
        <f>'1000 m'!AB115</f>
        <v>0</v>
      </c>
      <c r="E277">
        <f>'1000 m'!AD118</f>
        <v>0</v>
      </c>
    </row>
    <row r="278" spans="2:5" x14ac:dyDescent="0.25">
      <c r="B278">
        <f>'1000 m'!AB116</f>
        <v>0</v>
      </c>
      <c r="E278">
        <f>'1000 m'!AD119</f>
        <v>0</v>
      </c>
    </row>
    <row r="279" spans="2:5" x14ac:dyDescent="0.25">
      <c r="B279">
        <f>'1000 m'!AB117</f>
        <v>0</v>
      </c>
      <c r="E279">
        <f>'1000 m'!AD120</f>
        <v>0</v>
      </c>
    </row>
    <row r="280" spans="2:5" x14ac:dyDescent="0.25">
      <c r="B280">
        <f>'1000 m'!AB118</f>
        <v>0</v>
      </c>
      <c r="E280">
        <f>'1000 m'!AD121</f>
        <v>0</v>
      </c>
    </row>
    <row r="281" spans="2:5" x14ac:dyDescent="0.25">
      <c r="B281">
        <f>'1000 m'!AB119</f>
        <v>0</v>
      </c>
      <c r="E281">
        <f>'1000 m'!AD122</f>
        <v>0</v>
      </c>
    </row>
    <row r="282" spans="2:5" x14ac:dyDescent="0.25">
      <c r="B282">
        <f>'1000 m'!AB120</f>
        <v>0</v>
      </c>
      <c r="E282">
        <f>'1000 m'!AD123</f>
        <v>0</v>
      </c>
    </row>
    <row r="283" spans="2:5" x14ac:dyDescent="0.25">
      <c r="B283">
        <f>'1000 m'!AB121</f>
        <v>0</v>
      </c>
      <c r="E283">
        <f>'1000 m'!AD124</f>
        <v>0</v>
      </c>
    </row>
    <row r="284" spans="2:5" x14ac:dyDescent="0.25">
      <c r="B284">
        <f>'1000 m'!AB122</f>
        <v>0</v>
      </c>
      <c r="E284">
        <f>'1000 m'!AD125</f>
        <v>0</v>
      </c>
    </row>
    <row r="285" spans="2:5" x14ac:dyDescent="0.25">
      <c r="B285">
        <f>'1000 m'!AB123</f>
        <v>0</v>
      </c>
      <c r="E285">
        <f>'1000 m'!AD126</f>
        <v>0</v>
      </c>
    </row>
    <row r="286" spans="2:5" x14ac:dyDescent="0.25">
      <c r="B286">
        <f>'1000 m'!AB124</f>
        <v>0</v>
      </c>
      <c r="E286">
        <f>'1000 m'!AD127</f>
        <v>0</v>
      </c>
    </row>
    <row r="287" spans="2:5" x14ac:dyDescent="0.25">
      <c r="B287">
        <f>'1000 m'!AB125</f>
        <v>0</v>
      </c>
      <c r="E287">
        <f>'1000 m'!AD128</f>
        <v>0</v>
      </c>
    </row>
    <row r="288" spans="2:5" x14ac:dyDescent="0.25">
      <c r="B288">
        <f>'1000 m'!AB126</f>
        <v>0</v>
      </c>
      <c r="E288">
        <f>'1000 m'!AD129</f>
        <v>0</v>
      </c>
    </row>
    <row r="289" spans="2:5" x14ac:dyDescent="0.25">
      <c r="B289">
        <f>'1000 m'!AB127</f>
        <v>0</v>
      </c>
      <c r="E289">
        <f>'1000 m'!AD130</f>
        <v>0</v>
      </c>
    </row>
    <row r="290" spans="2:5" x14ac:dyDescent="0.25">
      <c r="B290">
        <f>'1000 m'!AB128</f>
        <v>0</v>
      </c>
      <c r="E290">
        <f>'1000 m'!AD131</f>
        <v>0</v>
      </c>
    </row>
    <row r="291" spans="2:5" x14ac:dyDescent="0.25">
      <c r="B291">
        <f>'1000 m'!AB129</f>
        <v>0</v>
      </c>
      <c r="E291">
        <f>'1000 m'!AD132</f>
        <v>0</v>
      </c>
    </row>
    <row r="292" spans="2:5" x14ac:dyDescent="0.25">
      <c r="B292">
        <f>'1000 m'!AB130</f>
        <v>0</v>
      </c>
      <c r="E292">
        <f>'1000 m'!AD133</f>
        <v>0</v>
      </c>
    </row>
    <row r="293" spans="2:5" x14ac:dyDescent="0.25">
      <c r="B293">
        <f>'1000 m'!AB131</f>
        <v>0</v>
      </c>
      <c r="E293">
        <f>'1000 m'!AD134</f>
        <v>0</v>
      </c>
    </row>
    <row r="294" spans="2:5" x14ac:dyDescent="0.25">
      <c r="B294">
        <f>'1000 m'!AB132</f>
        <v>0</v>
      </c>
      <c r="E294">
        <f>'1000 m'!AD135</f>
        <v>0</v>
      </c>
    </row>
    <row r="295" spans="2:5" x14ac:dyDescent="0.25">
      <c r="B295">
        <f>'1000 m'!AB133</f>
        <v>0</v>
      </c>
      <c r="E295">
        <f>'1000 m'!AD136</f>
        <v>0</v>
      </c>
    </row>
    <row r="296" spans="2:5" x14ac:dyDescent="0.25">
      <c r="B296">
        <f>'1000 m'!AB134</f>
        <v>0</v>
      </c>
      <c r="E296">
        <f>'1000 m'!AD137</f>
        <v>0</v>
      </c>
    </row>
    <row r="297" spans="2:5" x14ac:dyDescent="0.25">
      <c r="B297">
        <f>'1000 m'!AB135</f>
        <v>0</v>
      </c>
      <c r="E297">
        <f>'1000 m'!AD138</f>
        <v>0</v>
      </c>
    </row>
    <row r="298" spans="2:5" x14ac:dyDescent="0.25">
      <c r="B298">
        <f>'1000 m'!AB136</f>
        <v>0</v>
      </c>
      <c r="E298">
        <f>'1000 m'!AD139</f>
        <v>0</v>
      </c>
    </row>
    <row r="299" spans="2:5" x14ac:dyDescent="0.25">
      <c r="B299">
        <f>'1000 m'!AB137</f>
        <v>0</v>
      </c>
      <c r="E299">
        <f>'1000 m'!AD140</f>
        <v>0</v>
      </c>
    </row>
    <row r="300" spans="2:5" x14ac:dyDescent="0.25">
      <c r="B300">
        <f>'1000 m'!AB138</f>
        <v>0</v>
      </c>
      <c r="E300">
        <f>'1000 m'!AD141</f>
        <v>0</v>
      </c>
    </row>
    <row r="301" spans="2:5" x14ac:dyDescent="0.25">
      <c r="B301">
        <f>'1000 m'!AB139</f>
        <v>0</v>
      </c>
      <c r="E301">
        <f>'1000 m'!AD142</f>
        <v>0</v>
      </c>
    </row>
    <row r="302" spans="2:5" x14ac:dyDescent="0.25">
      <c r="B302">
        <f>'1000 m'!AB140</f>
        <v>0</v>
      </c>
      <c r="E302">
        <f>'1000 m'!AD143</f>
        <v>0</v>
      </c>
    </row>
    <row r="303" spans="2:5" x14ac:dyDescent="0.25">
      <c r="B303">
        <f>'1000 m'!AB141</f>
        <v>0</v>
      </c>
      <c r="E303">
        <f>'1000 m'!AD144</f>
        <v>0</v>
      </c>
    </row>
    <row r="304" spans="2:5" x14ac:dyDescent="0.25">
      <c r="B304">
        <f>'1000 m'!AB142</f>
        <v>0</v>
      </c>
      <c r="E304">
        <f>'1000 m'!AD145</f>
        <v>0</v>
      </c>
    </row>
    <row r="305" spans="2:5" x14ac:dyDescent="0.25">
      <c r="B305">
        <f>'1000 m'!AB143</f>
        <v>0</v>
      </c>
      <c r="E305">
        <f>'1000 m'!AD146</f>
        <v>0</v>
      </c>
    </row>
    <row r="306" spans="2:5" x14ac:dyDescent="0.25">
      <c r="B306">
        <f>'1000 m'!AB144</f>
        <v>0</v>
      </c>
      <c r="E306">
        <f>'1000 m'!AD147</f>
        <v>0</v>
      </c>
    </row>
    <row r="307" spans="2:5" x14ac:dyDescent="0.25">
      <c r="B307">
        <f>'1000 m'!AB145</f>
        <v>0</v>
      </c>
      <c r="E307">
        <f>'1000 m'!AD148</f>
        <v>0</v>
      </c>
    </row>
    <row r="308" spans="2:5" x14ac:dyDescent="0.25">
      <c r="B308">
        <f>'1000 m'!AB146</f>
        <v>0</v>
      </c>
      <c r="E308">
        <f>'1000 m'!AD149</f>
        <v>0</v>
      </c>
    </row>
    <row r="309" spans="2:5" x14ac:dyDescent="0.25">
      <c r="B309">
        <f>'1000 m'!AB147</f>
        <v>0</v>
      </c>
      <c r="E309">
        <f>'1000 m'!AD150</f>
        <v>0</v>
      </c>
    </row>
    <row r="310" spans="2:5" x14ac:dyDescent="0.25">
      <c r="B310">
        <f>'1000 m'!AB148</f>
        <v>0</v>
      </c>
      <c r="E310">
        <f>'1000 m'!AD151</f>
        <v>0</v>
      </c>
    </row>
    <row r="311" spans="2:5" x14ac:dyDescent="0.25">
      <c r="B311">
        <f>'1000 m'!AB149</f>
        <v>0</v>
      </c>
      <c r="E311">
        <f>'1000 m'!AD152</f>
        <v>0</v>
      </c>
    </row>
    <row r="312" spans="2:5" x14ac:dyDescent="0.25">
      <c r="B312">
        <f>'1000 m'!AB150</f>
        <v>0</v>
      </c>
      <c r="E312">
        <f>'1000 m'!AD153</f>
        <v>0</v>
      </c>
    </row>
    <row r="313" spans="2:5" x14ac:dyDescent="0.25">
      <c r="B313">
        <f>'1000 m'!AB151</f>
        <v>0</v>
      </c>
      <c r="E313">
        <f>'1000 m'!AD154</f>
        <v>0</v>
      </c>
    </row>
    <row r="314" spans="2:5" x14ac:dyDescent="0.25">
      <c r="B314">
        <f>'1000 m'!AB152</f>
        <v>0</v>
      </c>
      <c r="E314">
        <f>'1000 m'!AD155</f>
        <v>0</v>
      </c>
    </row>
    <row r="315" spans="2:5" x14ac:dyDescent="0.25">
      <c r="B315">
        <f>'1000 m'!AB153</f>
        <v>0</v>
      </c>
      <c r="E315">
        <f>'1000 m'!AD156</f>
        <v>0</v>
      </c>
    </row>
    <row r="316" spans="2:5" x14ac:dyDescent="0.25">
      <c r="B316">
        <f>'1000 m'!AB154</f>
        <v>0</v>
      </c>
      <c r="E316">
        <f>'1000 m'!AD157</f>
        <v>0</v>
      </c>
    </row>
    <row r="317" spans="2:5" x14ac:dyDescent="0.25">
      <c r="B317">
        <f>'1000 m'!AB155</f>
        <v>0</v>
      </c>
      <c r="E317">
        <f>'1000 m'!AD158</f>
        <v>0</v>
      </c>
    </row>
    <row r="318" spans="2:5" x14ac:dyDescent="0.25">
      <c r="B318">
        <f>'1000 m'!AB156</f>
        <v>0</v>
      </c>
      <c r="E318">
        <f>'1000 m'!AD159</f>
        <v>0</v>
      </c>
    </row>
    <row r="319" spans="2:5" x14ac:dyDescent="0.25">
      <c r="B319">
        <f>'1000 m'!AB157</f>
        <v>0</v>
      </c>
      <c r="E319">
        <f>'1000 m'!AD160</f>
        <v>0</v>
      </c>
    </row>
    <row r="320" spans="2:5" x14ac:dyDescent="0.25">
      <c r="B320">
        <f>'1000 m'!AB158</f>
        <v>0</v>
      </c>
      <c r="E320">
        <f>'1000 m'!AD161</f>
        <v>0</v>
      </c>
    </row>
    <row r="321" spans="2:5" x14ac:dyDescent="0.25">
      <c r="B321">
        <f>'1000 m'!AB159</f>
        <v>0</v>
      </c>
      <c r="E321">
        <f>'1000 m'!AD162</f>
        <v>0</v>
      </c>
    </row>
    <row r="322" spans="2:5" x14ac:dyDescent="0.25">
      <c r="B322">
        <f>'1000 m'!AB160</f>
        <v>0</v>
      </c>
      <c r="E322">
        <f>'1000 m'!AD163</f>
        <v>0</v>
      </c>
    </row>
    <row r="323" spans="2:5" x14ac:dyDescent="0.25">
      <c r="B323">
        <f>'1000 m'!AB161</f>
        <v>0</v>
      </c>
      <c r="E323">
        <f>'1000 m'!AD164</f>
        <v>0</v>
      </c>
    </row>
    <row r="324" spans="2:5" x14ac:dyDescent="0.25">
      <c r="B324">
        <f>'1000 m'!AB162</f>
        <v>0</v>
      </c>
      <c r="E324">
        <f>'1000 m'!AD165</f>
        <v>0</v>
      </c>
    </row>
    <row r="325" spans="2:5" x14ac:dyDescent="0.25">
      <c r="B325">
        <f>'1000 m'!AB163</f>
        <v>0</v>
      </c>
      <c r="E325">
        <f>'1000 m'!AD166</f>
        <v>0</v>
      </c>
    </row>
    <row r="326" spans="2:5" x14ac:dyDescent="0.25">
      <c r="B326" t="str">
        <f>'1500 m'!AB2</f>
        <v>MODZELEWSKI Jan</v>
      </c>
      <c r="E326" t="str">
        <f>'1500 m'!AD5</f>
        <v>FUŁAWKA Nela</v>
      </c>
    </row>
    <row r="327" spans="2:5" x14ac:dyDescent="0.25">
      <c r="B327" t="str">
        <f>'1500 m'!AB3</f>
        <v>LEGĘNCKI Wiktor</v>
      </c>
      <c r="E327" t="str">
        <f>'1500 m'!AD6</f>
        <v>DYDEK Oliwia</v>
      </c>
    </row>
    <row r="328" spans="2:5" x14ac:dyDescent="0.25">
      <c r="B328" t="str">
        <f>'1500 m'!AB4</f>
        <v>CHMURA Stanisław</v>
      </c>
      <c r="E328" t="str">
        <f>'1500 m'!AD7</f>
        <v>SZCZĘSNA Zofia</v>
      </c>
    </row>
    <row r="329" spans="2:5" x14ac:dyDescent="0.25">
      <c r="B329" t="str">
        <f>'1500 m'!AB5</f>
        <v>HORODEŃSKI Adam</v>
      </c>
      <c r="E329" t="str">
        <f>'1500 m'!AD8</f>
        <v>KOBUS Agata</v>
      </c>
    </row>
    <row r="330" spans="2:5" x14ac:dyDescent="0.25">
      <c r="B330" t="str">
        <f>'1500 m'!AB6</f>
        <v>PALUCH Maciej</v>
      </c>
      <c r="E330" t="str">
        <f>'1500 m'!AD9</f>
        <v>PODSKARBI Alicja</v>
      </c>
    </row>
    <row r="331" spans="2:5" x14ac:dyDescent="0.25">
      <c r="B331" t="str">
        <f>'1500 m'!AB7</f>
        <v>KLIMCZAK Maciej</v>
      </c>
      <c r="E331" t="str">
        <f>'1500 m'!AD10</f>
        <v>HARASIUK Amelia</v>
      </c>
    </row>
    <row r="332" spans="2:5" x14ac:dyDescent="0.25">
      <c r="B332" t="str">
        <f>'1500 m'!AB8</f>
        <v>WARDA Tymoteusz</v>
      </c>
      <c r="E332" t="str">
        <f>'1500 m'!AD11</f>
        <v>PERZYŃSKA Anna</v>
      </c>
    </row>
    <row r="333" spans="2:5" x14ac:dyDescent="0.25">
      <c r="B333" t="str">
        <f>'1500 m'!AB9</f>
        <v>WIKTOROWICZ Piotr</v>
      </c>
      <c r="E333" t="str">
        <f>'1500 m'!AD12</f>
        <v>MACHNICKA Małgorzata</v>
      </c>
    </row>
    <row r="334" spans="2:5" x14ac:dyDescent="0.25">
      <c r="B334" t="str">
        <f>'1500 m'!AB10</f>
        <v>ŻYTKO Michał</v>
      </c>
      <c r="E334" t="str">
        <f>'1500 m'!AD13</f>
        <v>WAWNIKIEWICZ Ada</v>
      </c>
    </row>
    <row r="335" spans="2:5" x14ac:dyDescent="0.25">
      <c r="B335" t="str">
        <f>'1500 m'!AB11</f>
        <v>WYSOKIŃSKI Paweł</v>
      </c>
      <c r="E335" t="str">
        <f>'1500 m'!AD14</f>
        <v>JASIŃSKA Lena</v>
      </c>
    </row>
    <row r="336" spans="2:5" x14ac:dyDescent="0.25">
      <c r="B336" t="str">
        <f>'1500 m'!AB12</f>
        <v>STUDNIAREK Szymon</v>
      </c>
      <c r="E336" t="str">
        <f>'1500 m'!AD15</f>
        <v>POLAK Roksana</v>
      </c>
    </row>
    <row r="337" spans="2:5" x14ac:dyDescent="0.25">
      <c r="B337" t="str">
        <f>'1500 m'!AB13</f>
        <v>GĄSIOR Filip</v>
      </c>
      <c r="E337" t="str">
        <f>'1500 m'!AD16</f>
        <v>DYLĄG Kornelia</v>
      </c>
    </row>
    <row r="338" spans="2:5" x14ac:dyDescent="0.25">
      <c r="B338" t="str">
        <f>'1500 m'!AB14</f>
        <v>ZAGULSKI Igor</v>
      </c>
      <c r="E338" t="str">
        <f>'1500 m'!AD17</f>
        <v>ORŁOWSKA Michalina</v>
      </c>
    </row>
    <row r="339" spans="2:5" x14ac:dyDescent="0.25">
      <c r="B339" t="str">
        <f>'1500 m'!AB15</f>
        <v>KONEWKA Aleksy</v>
      </c>
      <c r="E339" t="str">
        <f>'1500 m'!AD18</f>
        <v>BANASIK Aleksandra</v>
      </c>
    </row>
    <row r="340" spans="2:5" x14ac:dyDescent="0.25">
      <c r="B340" t="str">
        <f>'1500 m'!AB16</f>
        <v>MIERZWA Szymon</v>
      </c>
      <c r="E340" t="str">
        <f>'1500 m'!AD19</f>
        <v>SWARBUŁA Maja</v>
      </c>
    </row>
    <row r="341" spans="2:5" x14ac:dyDescent="0.25">
      <c r="B341" t="str">
        <f>'1500 m'!AB17</f>
        <v>GĄSIENICA-ROJ Sebastian</v>
      </c>
      <c r="E341" t="str">
        <f>'1500 m'!AD20</f>
        <v>JASTRZĘBSKA Olga</v>
      </c>
    </row>
    <row r="342" spans="2:5" x14ac:dyDescent="0.25">
      <c r="B342" t="str">
        <f>'1500 m'!AB18</f>
        <v>KAZIMIEROWICZ Jakub</v>
      </c>
      <c r="E342" t="str">
        <f>'1500 m'!AD21</f>
        <v>SYCHOWICZ Urszula</v>
      </c>
    </row>
    <row r="343" spans="2:5" x14ac:dyDescent="0.25">
      <c r="B343" t="str">
        <f>'1500 m'!AB19</f>
        <v>MACIASZCZYK Adrian</v>
      </c>
      <c r="E343" t="str">
        <f>'1500 m'!AD22</f>
        <v>KACZOR Natasza</v>
      </c>
    </row>
    <row r="344" spans="2:5" x14ac:dyDescent="0.25">
      <c r="B344" t="str">
        <f>'1500 m'!AB20</f>
        <v>LEGĘNCKI Wiktor</v>
      </c>
      <c r="E344" t="str">
        <f>'1500 m'!AD23</f>
        <v>SZCZĘSNA Zofia</v>
      </c>
    </row>
    <row r="345" spans="2:5" x14ac:dyDescent="0.25">
      <c r="B345" t="str">
        <f>'1500 m'!AB21</f>
        <v>HORODEŃSKI Adam</v>
      </c>
      <c r="E345" t="str">
        <f>'1500 m'!AD24</f>
        <v>DYDEK Oliwia</v>
      </c>
    </row>
    <row r="346" spans="2:5" x14ac:dyDescent="0.25">
      <c r="B346" t="str">
        <f>'1500 m'!AB22</f>
        <v>STUDNIAREK Szymon</v>
      </c>
      <c r="E346" t="str">
        <f>'1500 m'!AD25</f>
        <v>IWANEK Alicja</v>
      </c>
    </row>
    <row r="347" spans="2:5" x14ac:dyDescent="0.25">
      <c r="B347" t="str">
        <f>'1500 m'!AB23</f>
        <v>ZAGULSKI Igor</v>
      </c>
      <c r="E347" t="str">
        <f>'1500 m'!AD26</f>
        <v>PODSKARBI Alicja</v>
      </c>
    </row>
    <row r="348" spans="2:5" x14ac:dyDescent="0.25">
      <c r="B348">
        <f>'1500 m'!AB24</f>
        <v>0</v>
      </c>
      <c r="E348" t="str">
        <f>'1500 m'!AD27</f>
        <v>JASIŃSKA Lena</v>
      </c>
    </row>
    <row r="349" spans="2:5" x14ac:dyDescent="0.25">
      <c r="B349">
        <f>'1500 m'!AB25</f>
        <v>0</v>
      </c>
      <c r="E349" t="str">
        <f>'1500 m'!AD28</f>
        <v>WODZYŃSKA Maria</v>
      </c>
    </row>
    <row r="350" spans="2:5" x14ac:dyDescent="0.25">
      <c r="B350">
        <f>'1500 m'!AB26</f>
        <v>0</v>
      </c>
      <c r="E350" t="str">
        <f>'1500 m'!AD29</f>
        <v>DYLĄG Kornelia</v>
      </c>
    </row>
    <row r="351" spans="2:5" x14ac:dyDescent="0.25">
      <c r="B351">
        <f>'1500 m'!AB27</f>
        <v>0</v>
      </c>
      <c r="E351" t="str">
        <f>'1500 m'!AD30</f>
        <v>KACZOR Natasza</v>
      </c>
    </row>
    <row r="352" spans="2:5" x14ac:dyDescent="0.25">
      <c r="B352">
        <f>'1500 m'!AB28</f>
        <v>0</v>
      </c>
      <c r="E352" t="str">
        <f>'1500 m'!AD31</f>
        <v>SYCHOWICZ Urszula</v>
      </c>
    </row>
    <row r="353" spans="2:5" x14ac:dyDescent="0.25">
      <c r="B353">
        <f>'1500 m'!AB29</f>
        <v>0</v>
      </c>
      <c r="E353" t="str">
        <f>'1500 m'!AD32</f>
        <v>SZULIK Jagoda</v>
      </c>
    </row>
    <row r="354" spans="2:5" x14ac:dyDescent="0.25">
      <c r="B354">
        <f>'1500 m'!AB30</f>
        <v>0</v>
      </c>
      <c r="E354" t="str">
        <f>'1500 m'!AD33</f>
        <v>KUTA Natalia</v>
      </c>
    </row>
    <row r="355" spans="2:5" x14ac:dyDescent="0.25">
      <c r="B355">
        <f>'1500 m'!AB31</f>
        <v>0</v>
      </c>
      <c r="E355" t="str">
        <f>'1500 m'!AD34</f>
        <v>MICHALSKA Aleksandra</v>
      </c>
    </row>
    <row r="356" spans="2:5" x14ac:dyDescent="0.25">
      <c r="B356">
        <f>'1500 m'!AB32</f>
        <v>0</v>
      </c>
      <c r="E356" t="str">
        <f>'1500 m'!AD35</f>
        <v>FUROWICZ Maja</v>
      </c>
    </row>
    <row r="357" spans="2:5" x14ac:dyDescent="0.25">
      <c r="B357">
        <f>'1500 m'!AB33</f>
        <v>0</v>
      </c>
      <c r="E357" t="str">
        <f>'1500 m'!AD36</f>
        <v>JAWORSKA Antonina</v>
      </c>
    </row>
    <row r="358" spans="2:5" x14ac:dyDescent="0.25">
      <c r="B358">
        <f>'1500 m'!AB34</f>
        <v>0</v>
      </c>
      <c r="E358" t="str">
        <f>'1500 m'!AD37</f>
        <v>LEWANDOWSKA Zuzanna</v>
      </c>
    </row>
    <row r="359" spans="2:5" x14ac:dyDescent="0.25">
      <c r="B359">
        <f>'1500 m'!AB35</f>
        <v>0</v>
      </c>
      <c r="E359" t="str">
        <f>'1500 m'!AD38</f>
        <v>STEC Julia</v>
      </c>
    </row>
    <row r="360" spans="2:5" x14ac:dyDescent="0.25">
      <c r="B360">
        <f>'1500 m'!AB36</f>
        <v>0</v>
      </c>
      <c r="E360" t="str">
        <f>'1500 m'!AD39</f>
        <v>BIERNACKA Anna</v>
      </c>
    </row>
    <row r="361" spans="2:5" x14ac:dyDescent="0.25">
      <c r="B361">
        <f>'1500 m'!AB37</f>
        <v>0</v>
      </c>
      <c r="E361" t="str">
        <f>'1500 m'!AD40</f>
        <v>LEWICKA Maja</v>
      </c>
    </row>
    <row r="362" spans="2:5" x14ac:dyDescent="0.25">
      <c r="B362" t="str">
        <f>'1500 m'!AB38</f>
        <v>MODZELEWSKI Jan</v>
      </c>
      <c r="E362" t="str">
        <f>'1500 m'!AD41</f>
        <v>SZCZĘSNA Zofia</v>
      </c>
    </row>
    <row r="363" spans="2:5" x14ac:dyDescent="0.25">
      <c r="B363" t="str">
        <f>'1500 m'!AB39</f>
        <v>HORODEŃSKI Adam</v>
      </c>
      <c r="E363" t="str">
        <f>'1500 m'!AD42</f>
        <v>PODSKARBI Alicja</v>
      </c>
    </row>
    <row r="364" spans="2:5" x14ac:dyDescent="0.25">
      <c r="B364" t="str">
        <f>'1500 m'!AB40</f>
        <v>CHMURA Stanisław</v>
      </c>
      <c r="E364" t="str">
        <f>'1500 m'!AD43</f>
        <v>IWANEK Alicja</v>
      </c>
    </row>
    <row r="365" spans="2:5" x14ac:dyDescent="0.25">
      <c r="B365" t="str">
        <f>'1500 m'!AB41</f>
        <v>JAKÓBCZYK Natan</v>
      </c>
      <c r="E365" t="str">
        <f>'1500 m'!AD44</f>
        <v>PERZYŃSKA Anna</v>
      </c>
    </row>
    <row r="366" spans="2:5" x14ac:dyDescent="0.25">
      <c r="B366" t="str">
        <f>'1500 m'!AB42</f>
        <v>STUDNIAREK Szymon</v>
      </c>
      <c r="E366" t="str">
        <f>'1500 m'!AD45</f>
        <v>ORŁOWSKA Michalina</v>
      </c>
    </row>
    <row r="367" spans="2:5" x14ac:dyDescent="0.25">
      <c r="B367" t="str">
        <f>'1500 m'!AB43</f>
        <v>GRUSZKA Grzegorz</v>
      </c>
      <c r="E367" t="str">
        <f>'1500 m'!AD46</f>
        <v>SYCHOWICZ Urszula</v>
      </c>
    </row>
    <row r="368" spans="2:5" x14ac:dyDescent="0.25">
      <c r="B368" t="str">
        <f>'1500 m'!AB44</f>
        <v>ZAGULSKI Igor</v>
      </c>
      <c r="E368" t="str">
        <f>'1500 m'!AD47</f>
        <v>WODZYŃSKA Maria</v>
      </c>
    </row>
    <row r="369" spans="2:5" x14ac:dyDescent="0.25">
      <c r="B369" t="str">
        <f>'1500 m'!AB45</f>
        <v>GĄSIENICA-ROJ Sebastian</v>
      </c>
      <c r="E369" t="str">
        <f>'1500 m'!AD48</f>
        <v>KAŁOWSKA Zofia</v>
      </c>
    </row>
    <row r="370" spans="2:5" x14ac:dyDescent="0.25">
      <c r="B370">
        <f>'1500 m'!AB46</f>
        <v>0</v>
      </c>
      <c r="E370" t="str">
        <f>'1500 m'!AD49</f>
        <v>BANASIK Aleksandra</v>
      </c>
    </row>
    <row r="371" spans="2:5" x14ac:dyDescent="0.25">
      <c r="B371">
        <f>'1500 m'!AB47</f>
        <v>0</v>
      </c>
      <c r="E371" t="str">
        <f>'1500 m'!AD50</f>
        <v>JASTRZĘBSKA Olga</v>
      </c>
    </row>
    <row r="372" spans="2:5" x14ac:dyDescent="0.25">
      <c r="B372">
        <f>'1500 m'!AB48</f>
        <v>0</v>
      </c>
      <c r="E372" t="str">
        <f>'1500 m'!AD51</f>
        <v>LEWICKA Maja</v>
      </c>
    </row>
    <row r="373" spans="2:5" x14ac:dyDescent="0.25">
      <c r="B373">
        <f>'1500 m'!AB49</f>
        <v>0</v>
      </c>
      <c r="E373" t="str">
        <f>'1500 m'!AD52</f>
        <v>KUTA Natalia</v>
      </c>
    </row>
    <row r="374" spans="2:5" x14ac:dyDescent="0.25">
      <c r="B374">
        <f>'1500 m'!AB50</f>
        <v>0</v>
      </c>
      <c r="E374" t="str">
        <f>'1500 m'!AD53</f>
        <v>RUTKOWSKA Nina</v>
      </c>
    </row>
    <row r="375" spans="2:5" x14ac:dyDescent="0.25">
      <c r="B375">
        <f>'1500 m'!AB51</f>
        <v>0</v>
      </c>
      <c r="E375" t="str">
        <f>'1500 m'!AD54</f>
        <v>MICHALSKA Aleksandra</v>
      </c>
    </row>
    <row r="376" spans="2:5" x14ac:dyDescent="0.25">
      <c r="B376">
        <f>'1500 m'!AB52</f>
        <v>0</v>
      </c>
      <c r="E376" t="str">
        <f>'1500 m'!AD55</f>
        <v>JAWORSKA Antonina</v>
      </c>
    </row>
    <row r="377" spans="2:5" x14ac:dyDescent="0.25">
      <c r="B377">
        <f>'1500 m'!AB53</f>
        <v>0</v>
      </c>
      <c r="E377" t="str">
        <f>'1500 m'!AD56</f>
        <v>SKŁADOWSKA Julia</v>
      </c>
    </row>
    <row r="378" spans="2:5" x14ac:dyDescent="0.25">
      <c r="B378">
        <f>'1500 m'!AB54</f>
        <v>0</v>
      </c>
      <c r="E378" t="str">
        <f>'1500 m'!AD57</f>
        <v>LEWANDOWSKA Zuzanna</v>
      </c>
    </row>
    <row r="379" spans="2:5" x14ac:dyDescent="0.25">
      <c r="B379">
        <f>'1500 m'!AB55</f>
        <v>0</v>
      </c>
      <c r="E379" t="str">
        <f>'1500 m'!AD58</f>
        <v>STOJEK Gabriela</v>
      </c>
    </row>
    <row r="380" spans="2:5" x14ac:dyDescent="0.25">
      <c r="B380" t="str">
        <f>'1500 m'!AB56</f>
        <v>MODZELEWSKI Jan</v>
      </c>
      <c r="E380" t="str">
        <f>'1500 m'!AD59</f>
        <v>SOCHA Magdalena</v>
      </c>
    </row>
    <row r="381" spans="2:5" x14ac:dyDescent="0.25">
      <c r="B381" t="str">
        <f>'1500 m'!AB57</f>
        <v>LEGĘNCKI Wiktor</v>
      </c>
      <c r="E381" t="str">
        <f>'1500 m'!AD60</f>
        <v>FUŁAWKA Nela</v>
      </c>
    </row>
    <row r="382" spans="2:5" x14ac:dyDescent="0.25">
      <c r="B382" t="str">
        <f>'1500 m'!AB58</f>
        <v>MILEWSKI Mikołaj</v>
      </c>
      <c r="E382" t="str">
        <f>'1500 m'!AD61</f>
        <v>DYDEK Oliwia</v>
      </c>
    </row>
    <row r="383" spans="2:5" x14ac:dyDescent="0.25">
      <c r="B383" t="str">
        <f>'1500 m'!AB59</f>
        <v>CHMURA Stanisław</v>
      </c>
      <c r="E383" t="str">
        <f>'1500 m'!AD62</f>
        <v>PODSKARBI Alicja</v>
      </c>
    </row>
    <row r="384" spans="2:5" x14ac:dyDescent="0.25">
      <c r="B384" t="str">
        <f>'1500 m'!AB60</f>
        <v>BYLINKA Mateusz</v>
      </c>
      <c r="E384" t="str">
        <f>'1500 m'!AD63</f>
        <v>IWANEK Alicja</v>
      </c>
    </row>
    <row r="385" spans="2:5" x14ac:dyDescent="0.25">
      <c r="B385" t="str">
        <f>'1500 m'!AB61</f>
        <v>JAKÓBCZYK Natan</v>
      </c>
      <c r="E385" t="str">
        <f>'1500 m'!AD64</f>
        <v>PERZYŃSKA Anna</v>
      </c>
    </row>
    <row r="386" spans="2:5" x14ac:dyDescent="0.25">
      <c r="B386" t="str">
        <f>'1500 m'!AB62</f>
        <v>HORODEŃSKI Adam</v>
      </c>
      <c r="E386" t="str">
        <f>'1500 m'!AD65</f>
        <v>MACHNICKA Małgorzata</v>
      </c>
    </row>
    <row r="387" spans="2:5" x14ac:dyDescent="0.25">
      <c r="B387" t="str">
        <f>'1500 m'!AB63</f>
        <v>KLIMCZAK Maciej</v>
      </c>
      <c r="E387" t="str">
        <f>'1500 m'!AD66</f>
        <v>ORŁOWSKA Michalina</v>
      </c>
    </row>
    <row r="388" spans="2:5" x14ac:dyDescent="0.25">
      <c r="B388" t="str">
        <f>'1500 m'!AB64</f>
        <v>GĄSIOR Filip</v>
      </c>
      <c r="E388" t="str">
        <f>'1500 m'!AD67</f>
        <v>WAWNIKIEWICZ Ada</v>
      </c>
    </row>
    <row r="389" spans="2:5" x14ac:dyDescent="0.25">
      <c r="B389" t="str">
        <f>'1500 m'!AB65</f>
        <v>ŻYTKO Michał</v>
      </c>
      <c r="E389" t="str">
        <f>'1500 m'!AD68</f>
        <v>BLUJ Bianka</v>
      </c>
    </row>
    <row r="390" spans="2:5" x14ac:dyDescent="0.25">
      <c r="B390" t="str">
        <f>'1500 m'!AB66</f>
        <v>WIKTOROWICZ Piotr</v>
      </c>
      <c r="E390" t="str">
        <f>'1500 m'!AD69</f>
        <v>KACZOR Natasza</v>
      </c>
    </row>
    <row r="391" spans="2:5" x14ac:dyDescent="0.25">
      <c r="B391" t="str">
        <f>'1500 m'!AB67</f>
        <v>GRUSZKA Grzegorz</v>
      </c>
      <c r="E391" t="str">
        <f>'1500 m'!AD70</f>
        <v>DYLĄG Kornelia</v>
      </c>
    </row>
    <row r="392" spans="2:5" x14ac:dyDescent="0.25">
      <c r="B392" t="str">
        <f>'1500 m'!AB68</f>
        <v>ZAGULSKI Igor</v>
      </c>
      <c r="E392" t="str">
        <f>'1500 m'!AD71</f>
        <v>JASIŃSKA Lena</v>
      </c>
    </row>
    <row r="393" spans="2:5" x14ac:dyDescent="0.25">
      <c r="B393" t="str">
        <f>'1500 m'!AB69</f>
        <v>BARTOSIK Szymon</v>
      </c>
      <c r="E393" t="str">
        <f>'1500 m'!AD72</f>
        <v>SYCHOWICZ Urszula</v>
      </c>
    </row>
    <row r="394" spans="2:5" x14ac:dyDescent="0.25">
      <c r="B394" t="str">
        <f>'1500 m'!AB70</f>
        <v>STEPANIUK Jaroslaw</v>
      </c>
      <c r="E394" t="str">
        <f>'1500 m'!AD73</f>
        <v>BANASIK Aleksandra</v>
      </c>
    </row>
    <row r="395" spans="2:5" x14ac:dyDescent="0.25">
      <c r="B395" t="str">
        <f>'1500 m'!AB71</f>
        <v>WARDA Tymoteusz</v>
      </c>
      <c r="E395" t="str">
        <f>'1500 m'!AD74</f>
        <v>CYMERMAN Nela</v>
      </c>
    </row>
    <row r="396" spans="2:5" x14ac:dyDescent="0.25">
      <c r="B396" t="str">
        <f>'1500 m'!AB72</f>
        <v>STUDNIAREK Szymon</v>
      </c>
      <c r="E396" t="str">
        <f>'1500 m'!AD75</f>
        <v>JASTRZĘBSKA Olga</v>
      </c>
    </row>
    <row r="397" spans="2:5" x14ac:dyDescent="0.25">
      <c r="B397" t="str">
        <f>'1500 m'!AB73</f>
        <v>HOTAŁA Szymon</v>
      </c>
      <c r="E397" t="str">
        <f>'1500 m'!AD76</f>
        <v>NOWACKA Anna</v>
      </c>
    </row>
    <row r="398" spans="2:5" x14ac:dyDescent="0.25">
      <c r="B398" t="str">
        <f>'1500 m'!AB74</f>
        <v>MODZELEWSKI Jan</v>
      </c>
      <c r="E398" t="str">
        <f>'1500 m'!AD77</f>
        <v>SOCHA Magdalena</v>
      </c>
    </row>
    <row r="399" spans="2:5" x14ac:dyDescent="0.25">
      <c r="B399" t="str">
        <f>'1500 m'!AB75</f>
        <v>BYLINKA Mateusz</v>
      </c>
      <c r="E399" t="str">
        <f>'1500 m'!AD78</f>
        <v>SZCZĘSNA Zofia</v>
      </c>
    </row>
    <row r="400" spans="2:5" x14ac:dyDescent="0.25">
      <c r="B400" t="str">
        <f>'1500 m'!AB76</f>
        <v>WIKTOROWICZ Piotr</v>
      </c>
      <c r="E400" t="str">
        <f>'1500 m'!AD79</f>
        <v>DYDEK Oliwia</v>
      </c>
    </row>
    <row r="401" spans="2:5" x14ac:dyDescent="0.25">
      <c r="B401" t="str">
        <f>'1500 m'!AB77</f>
        <v>ŻYTKO Michał</v>
      </c>
      <c r="E401" t="str">
        <f>'1500 m'!AD80</f>
        <v>FUŁAWKA Nela</v>
      </c>
    </row>
    <row r="402" spans="2:5" x14ac:dyDescent="0.25">
      <c r="B402" t="str">
        <f>'1500 m'!AB78</f>
        <v>STEPANIUK Jaroslaw</v>
      </c>
      <c r="E402" t="str">
        <f>'1500 m'!AD81</f>
        <v>PODSKARBI Alicja</v>
      </c>
    </row>
    <row r="403" spans="2:5" x14ac:dyDescent="0.25">
      <c r="B403" t="str">
        <f>'1500 m'!AB79</f>
        <v>WARDA Tymoteusz</v>
      </c>
      <c r="E403" t="str">
        <f>'1500 m'!AD82</f>
        <v>MACHNICKA Małgorzata</v>
      </c>
    </row>
    <row r="404" spans="2:5" x14ac:dyDescent="0.25">
      <c r="B404" t="str">
        <f>'1500 m'!AB80</f>
        <v>STUDNIAREK Szymon</v>
      </c>
      <c r="E404" t="str">
        <f>'1500 m'!AD83</f>
        <v>ORŁOWSKA Michalina</v>
      </c>
    </row>
    <row r="405" spans="2:5" x14ac:dyDescent="0.25">
      <c r="B405" t="str">
        <f>'1500 m'!AB81</f>
        <v>GRUSZKA Grzegorz</v>
      </c>
      <c r="E405" t="str">
        <f>'1500 m'!AD84</f>
        <v>OSTROWSKA Maja</v>
      </c>
    </row>
    <row r="406" spans="2:5" x14ac:dyDescent="0.25">
      <c r="B406" t="str">
        <f>'1500 m'!AB82</f>
        <v>GĄSIENICA-ROJ Sebastian</v>
      </c>
      <c r="E406" t="str">
        <f>'1500 m'!AD85</f>
        <v>SWARBUŁA Maja</v>
      </c>
    </row>
    <row r="407" spans="2:5" x14ac:dyDescent="0.25">
      <c r="B407" t="str">
        <f>'1500 m'!AB83</f>
        <v>KAZIMIEROWICZ Jakub</v>
      </c>
      <c r="E407" t="str">
        <f>'1500 m'!AD86</f>
        <v>POLAK Roksana</v>
      </c>
    </row>
    <row r="408" spans="2:5" x14ac:dyDescent="0.25">
      <c r="B408">
        <f>'1500 m'!AB84</f>
        <v>0</v>
      </c>
      <c r="E408" t="str">
        <f>'1500 m'!AD87</f>
        <v>WAWNIKIEWICZ Ada</v>
      </c>
    </row>
    <row r="409" spans="2:5" x14ac:dyDescent="0.25">
      <c r="B409">
        <f>'1500 m'!AB85</f>
        <v>0</v>
      </c>
      <c r="E409" t="str">
        <f>'1500 m'!AD88</f>
        <v>LITWITZ Małgorzata</v>
      </c>
    </row>
    <row r="410" spans="2:5" x14ac:dyDescent="0.25">
      <c r="B410">
        <f>'1500 m'!AB86</f>
        <v>0</v>
      </c>
      <c r="E410" t="str">
        <f>'1500 m'!AD89</f>
        <v>NOWACKA Anna</v>
      </c>
    </row>
    <row r="411" spans="2:5" x14ac:dyDescent="0.25">
      <c r="B411">
        <f>'1500 m'!AB87</f>
        <v>0</v>
      </c>
      <c r="E411" t="str">
        <f>'1500 m'!AD90</f>
        <v>JASTRZĘBSKA Olga</v>
      </c>
    </row>
    <row r="412" spans="2:5" x14ac:dyDescent="0.25">
      <c r="B412">
        <f>'1500 m'!AB88</f>
        <v>0</v>
      </c>
      <c r="E412" t="str">
        <f>'1500 m'!AD91</f>
        <v>CYMERMAN Nela</v>
      </c>
    </row>
    <row r="413" spans="2:5" x14ac:dyDescent="0.25">
      <c r="B413">
        <f>'1500 m'!AB89</f>
        <v>0</v>
      </c>
      <c r="E413" t="str">
        <f>'1500 m'!AD92</f>
        <v>MARSZAŁEK Weronika</v>
      </c>
    </row>
    <row r="414" spans="2:5" x14ac:dyDescent="0.25">
      <c r="B414">
        <f>'1500 m'!AB90</f>
        <v>0</v>
      </c>
      <c r="E414" t="str">
        <f>'1500 m'!AD93</f>
        <v>KACZOR Natasza</v>
      </c>
    </row>
    <row r="415" spans="2:5" x14ac:dyDescent="0.25">
      <c r="B415">
        <f>'1500 m'!AB91</f>
        <v>0</v>
      </c>
      <c r="E415" t="str">
        <f>'1500 m'!AD94</f>
        <v>LUDWICKA Antonina</v>
      </c>
    </row>
    <row r="416" spans="2:5" x14ac:dyDescent="0.25">
      <c r="B416">
        <f>'1500 m'!AB92</f>
        <v>0</v>
      </c>
      <c r="E416">
        <f>'1500 m'!AD95</f>
        <v>0</v>
      </c>
    </row>
    <row r="417" spans="2:5" x14ac:dyDescent="0.25">
      <c r="B417">
        <f>'1500 m'!AB93</f>
        <v>0</v>
      </c>
      <c r="E417">
        <f>'1500 m'!AD96</f>
        <v>0</v>
      </c>
    </row>
    <row r="418" spans="2:5" x14ac:dyDescent="0.25">
      <c r="B418">
        <f>'1500 m'!AB94</f>
        <v>0</v>
      </c>
      <c r="E418">
        <f>'1500 m'!AD97</f>
        <v>0</v>
      </c>
    </row>
    <row r="419" spans="2:5" x14ac:dyDescent="0.25">
      <c r="B419">
        <f>'1500 m'!AB95</f>
        <v>0</v>
      </c>
      <c r="E419">
        <f>'1500 m'!AD98</f>
        <v>0</v>
      </c>
    </row>
    <row r="420" spans="2:5" x14ac:dyDescent="0.25">
      <c r="B420">
        <f>'1500 m'!AB96</f>
        <v>0</v>
      </c>
      <c r="E420">
        <f>'1500 m'!AD99</f>
        <v>0</v>
      </c>
    </row>
    <row r="421" spans="2:5" x14ac:dyDescent="0.25">
      <c r="B421">
        <f>'1500 m'!AB97</f>
        <v>0</v>
      </c>
      <c r="E421">
        <f>'1500 m'!AD100</f>
        <v>0</v>
      </c>
    </row>
    <row r="422" spans="2:5" x14ac:dyDescent="0.25">
      <c r="B422">
        <f>'1500 m'!AB98</f>
        <v>0</v>
      </c>
      <c r="E422">
        <f>'1500 m'!AD101</f>
        <v>0</v>
      </c>
    </row>
    <row r="423" spans="2:5" x14ac:dyDescent="0.25">
      <c r="B423">
        <f>'1500 m'!AB99</f>
        <v>0</v>
      </c>
      <c r="E423">
        <f>'1500 m'!AD102</f>
        <v>0</v>
      </c>
    </row>
    <row r="424" spans="2:5" x14ac:dyDescent="0.25">
      <c r="B424">
        <f>'1500 m'!AB100</f>
        <v>0</v>
      </c>
      <c r="E424">
        <f>'1500 m'!AD103</f>
        <v>0</v>
      </c>
    </row>
    <row r="425" spans="2:5" x14ac:dyDescent="0.25">
      <c r="B425">
        <f>'1500 m'!AB101</f>
        <v>0</v>
      </c>
      <c r="E425">
        <f>'1500 m'!AD104</f>
        <v>0</v>
      </c>
    </row>
    <row r="426" spans="2:5" x14ac:dyDescent="0.25">
      <c r="B426">
        <f>'1500 m'!AB102</f>
        <v>0</v>
      </c>
      <c r="E426">
        <f>'1500 m'!AD105</f>
        <v>0</v>
      </c>
    </row>
    <row r="427" spans="2:5" x14ac:dyDescent="0.25">
      <c r="B427">
        <f>'1500 m'!AB103</f>
        <v>0</v>
      </c>
      <c r="E427">
        <f>'1500 m'!AD106</f>
        <v>0</v>
      </c>
    </row>
    <row r="428" spans="2:5" x14ac:dyDescent="0.25">
      <c r="B428">
        <f>'1500 m'!AB104</f>
        <v>0</v>
      </c>
      <c r="E428">
        <f>'1500 m'!AD107</f>
        <v>0</v>
      </c>
    </row>
    <row r="429" spans="2:5" x14ac:dyDescent="0.25">
      <c r="B429">
        <f>'1500 m'!AB105</f>
        <v>0</v>
      </c>
      <c r="E429">
        <f>'1500 m'!AD108</f>
        <v>0</v>
      </c>
    </row>
    <row r="430" spans="2:5" x14ac:dyDescent="0.25">
      <c r="B430">
        <f>'1500 m'!AB106</f>
        <v>0</v>
      </c>
      <c r="E430">
        <f>'1500 m'!AD109</f>
        <v>0</v>
      </c>
    </row>
    <row r="431" spans="2:5" x14ac:dyDescent="0.25">
      <c r="B431">
        <f>'1500 m'!AB107</f>
        <v>0</v>
      </c>
      <c r="E431">
        <f>'1500 m'!AD110</f>
        <v>0</v>
      </c>
    </row>
    <row r="432" spans="2:5" x14ac:dyDescent="0.25">
      <c r="B432">
        <f>'1500 m'!AB108</f>
        <v>0</v>
      </c>
      <c r="E432">
        <f>'1500 m'!AD111</f>
        <v>0</v>
      </c>
    </row>
    <row r="433" spans="2:5" x14ac:dyDescent="0.25">
      <c r="B433">
        <f>'1500 m'!AB109</f>
        <v>0</v>
      </c>
      <c r="E433">
        <f>'1500 m'!AD112</f>
        <v>0</v>
      </c>
    </row>
    <row r="434" spans="2:5" x14ac:dyDescent="0.25">
      <c r="B434">
        <f>'1500 m'!AB110</f>
        <v>0</v>
      </c>
      <c r="E434">
        <f>'1500 m'!AD113</f>
        <v>0</v>
      </c>
    </row>
    <row r="435" spans="2:5" x14ac:dyDescent="0.25">
      <c r="B435">
        <f>'1500 m'!AB111</f>
        <v>0</v>
      </c>
      <c r="E435">
        <f>'1500 m'!AD114</f>
        <v>0</v>
      </c>
    </row>
    <row r="436" spans="2:5" x14ac:dyDescent="0.25">
      <c r="B436">
        <f>'1500 m'!AB112</f>
        <v>0</v>
      </c>
      <c r="E436">
        <f>'1500 m'!AD115</f>
        <v>0</v>
      </c>
    </row>
    <row r="437" spans="2:5" x14ac:dyDescent="0.25">
      <c r="B437">
        <f>'1500 m'!AB113</f>
        <v>0</v>
      </c>
      <c r="E437">
        <f>'1500 m'!AD116</f>
        <v>0</v>
      </c>
    </row>
    <row r="438" spans="2:5" x14ac:dyDescent="0.25">
      <c r="B438">
        <f>'1500 m'!AB114</f>
        <v>0</v>
      </c>
      <c r="E438">
        <f>'1500 m'!AD117</f>
        <v>0</v>
      </c>
    </row>
    <row r="439" spans="2:5" x14ac:dyDescent="0.25">
      <c r="B439">
        <f>'1500 m'!AB115</f>
        <v>0</v>
      </c>
      <c r="E439">
        <f>'1500 m'!AD118</f>
        <v>0</v>
      </c>
    </row>
    <row r="440" spans="2:5" x14ac:dyDescent="0.25">
      <c r="B440">
        <f>'1500 m'!AB116</f>
        <v>0</v>
      </c>
      <c r="E440">
        <f>'1500 m'!AD119</f>
        <v>0</v>
      </c>
    </row>
    <row r="441" spans="2:5" x14ac:dyDescent="0.25">
      <c r="B441">
        <f>'1500 m'!AB117</f>
        <v>0</v>
      </c>
      <c r="E441">
        <f>'1500 m'!AD120</f>
        <v>0</v>
      </c>
    </row>
    <row r="442" spans="2:5" x14ac:dyDescent="0.25">
      <c r="B442">
        <f>'1500 m'!AB118</f>
        <v>0</v>
      </c>
      <c r="E442">
        <f>'1500 m'!AD121</f>
        <v>0</v>
      </c>
    </row>
    <row r="443" spans="2:5" x14ac:dyDescent="0.25">
      <c r="B443">
        <f>'1500 m'!AB119</f>
        <v>0</v>
      </c>
      <c r="E443">
        <f>'1500 m'!AD122</f>
        <v>0</v>
      </c>
    </row>
    <row r="444" spans="2:5" x14ac:dyDescent="0.25">
      <c r="B444">
        <f>'1500 m'!AB120</f>
        <v>0</v>
      </c>
      <c r="E444">
        <f>'1500 m'!AD123</f>
        <v>0</v>
      </c>
    </row>
    <row r="445" spans="2:5" x14ac:dyDescent="0.25">
      <c r="B445">
        <f>'1500 m'!AB121</f>
        <v>0</v>
      </c>
      <c r="E445">
        <f>'1500 m'!AD124</f>
        <v>0</v>
      </c>
    </row>
    <row r="446" spans="2:5" x14ac:dyDescent="0.25">
      <c r="B446">
        <f>'1500 m'!AB122</f>
        <v>0</v>
      </c>
      <c r="E446">
        <f>'1500 m'!AD125</f>
        <v>0</v>
      </c>
    </row>
    <row r="447" spans="2:5" x14ac:dyDescent="0.25">
      <c r="B447">
        <f>'1500 m'!AB123</f>
        <v>0</v>
      </c>
      <c r="E447">
        <f>'1500 m'!AD126</f>
        <v>0</v>
      </c>
    </row>
    <row r="448" spans="2:5" x14ac:dyDescent="0.25">
      <c r="B448">
        <f>'1500 m'!AB124</f>
        <v>0</v>
      </c>
      <c r="E448">
        <f>'1500 m'!AD127</f>
        <v>0</v>
      </c>
    </row>
    <row r="449" spans="2:5" x14ac:dyDescent="0.25">
      <c r="B449">
        <f>'1500 m'!AB125</f>
        <v>0</v>
      </c>
      <c r="E449">
        <f>'1500 m'!AD128</f>
        <v>0</v>
      </c>
    </row>
    <row r="450" spans="2:5" x14ac:dyDescent="0.25">
      <c r="B450">
        <f>'1500 m'!AB126</f>
        <v>0</v>
      </c>
      <c r="E450">
        <f>'1500 m'!AD129</f>
        <v>0</v>
      </c>
    </row>
    <row r="451" spans="2:5" x14ac:dyDescent="0.25">
      <c r="B451">
        <f>'1500 m'!AB127</f>
        <v>0</v>
      </c>
      <c r="E451">
        <f>'1500 m'!AD130</f>
        <v>0</v>
      </c>
    </row>
    <row r="452" spans="2:5" x14ac:dyDescent="0.25">
      <c r="B452">
        <f>'1500 m'!AB128</f>
        <v>0</v>
      </c>
      <c r="E452">
        <f>'1500 m'!AD131</f>
        <v>0</v>
      </c>
    </row>
    <row r="453" spans="2:5" x14ac:dyDescent="0.25">
      <c r="B453">
        <f>'1500 m'!AB129</f>
        <v>0</v>
      </c>
      <c r="E453">
        <f>'1500 m'!AD132</f>
        <v>0</v>
      </c>
    </row>
    <row r="454" spans="2:5" x14ac:dyDescent="0.25">
      <c r="B454">
        <f>'1500 m'!AB130</f>
        <v>0</v>
      </c>
      <c r="E454">
        <f>'1500 m'!AD133</f>
        <v>0</v>
      </c>
    </row>
    <row r="455" spans="2:5" x14ac:dyDescent="0.25">
      <c r="B455">
        <f>'1500 m'!AB131</f>
        <v>0</v>
      </c>
      <c r="E455">
        <f>'1500 m'!AD134</f>
        <v>0</v>
      </c>
    </row>
    <row r="456" spans="2:5" x14ac:dyDescent="0.25">
      <c r="B456">
        <f>'1500 m'!AB132</f>
        <v>0</v>
      </c>
      <c r="E456">
        <f>'1500 m'!AD135</f>
        <v>0</v>
      </c>
    </row>
    <row r="457" spans="2:5" x14ac:dyDescent="0.25">
      <c r="B457">
        <f>'1500 m'!AB133</f>
        <v>0</v>
      </c>
      <c r="E457">
        <f>'1500 m'!AD136</f>
        <v>0</v>
      </c>
    </row>
    <row r="458" spans="2:5" x14ac:dyDescent="0.25">
      <c r="B458">
        <f>'1500 m'!AB134</f>
        <v>0</v>
      </c>
      <c r="E458">
        <f>'1500 m'!AD137</f>
        <v>0</v>
      </c>
    </row>
    <row r="459" spans="2:5" x14ac:dyDescent="0.25">
      <c r="B459">
        <f>'1500 m'!AB135</f>
        <v>0</v>
      </c>
      <c r="E459">
        <f>'1500 m'!AD138</f>
        <v>0</v>
      </c>
    </row>
    <row r="460" spans="2:5" x14ac:dyDescent="0.25">
      <c r="B460">
        <f>'1500 m'!AB136</f>
        <v>0</v>
      </c>
      <c r="E460">
        <f>'1500 m'!AD139</f>
        <v>0</v>
      </c>
    </row>
    <row r="461" spans="2:5" x14ac:dyDescent="0.25">
      <c r="B461">
        <f>'1500 m'!AB137</f>
        <v>0</v>
      </c>
      <c r="E461">
        <f>'1500 m'!AD140</f>
        <v>0</v>
      </c>
    </row>
    <row r="462" spans="2:5" x14ac:dyDescent="0.25">
      <c r="B462">
        <f>'1500 m'!AB138</f>
        <v>0</v>
      </c>
      <c r="E462">
        <f>'1500 m'!AD141</f>
        <v>0</v>
      </c>
    </row>
    <row r="463" spans="2:5" x14ac:dyDescent="0.25">
      <c r="B463">
        <f>'1500 m'!AB139</f>
        <v>0</v>
      </c>
      <c r="E463">
        <f>'1500 m'!AD142</f>
        <v>0</v>
      </c>
    </row>
    <row r="464" spans="2:5" x14ac:dyDescent="0.25">
      <c r="B464">
        <f>'1500 m'!AB140</f>
        <v>0</v>
      </c>
      <c r="E464">
        <f>'1500 m'!AD143</f>
        <v>0</v>
      </c>
    </row>
    <row r="465" spans="2:5" x14ac:dyDescent="0.25">
      <c r="B465">
        <f>'1500 m'!AB141</f>
        <v>0</v>
      </c>
      <c r="E465">
        <f>'1500 m'!AD144</f>
        <v>0</v>
      </c>
    </row>
    <row r="466" spans="2:5" x14ac:dyDescent="0.25">
      <c r="B466">
        <f>'1500 m'!AB142</f>
        <v>0</v>
      </c>
      <c r="E466">
        <f>'1500 m'!AD145</f>
        <v>0</v>
      </c>
    </row>
    <row r="467" spans="2:5" x14ac:dyDescent="0.25">
      <c r="B467">
        <f>'1500 m'!AB143</f>
        <v>0</v>
      </c>
      <c r="E467">
        <f>'1500 m'!AD146</f>
        <v>0</v>
      </c>
    </row>
    <row r="468" spans="2:5" x14ac:dyDescent="0.25">
      <c r="B468">
        <f>'1500 m'!AB144</f>
        <v>0</v>
      </c>
      <c r="E468">
        <f>'1500 m'!AD147</f>
        <v>0</v>
      </c>
    </row>
    <row r="469" spans="2:5" x14ac:dyDescent="0.25">
      <c r="B469">
        <f>'1500 m'!AB145</f>
        <v>0</v>
      </c>
      <c r="E469">
        <f>'1500 m'!AD148</f>
        <v>0</v>
      </c>
    </row>
    <row r="470" spans="2:5" x14ac:dyDescent="0.25">
      <c r="B470">
        <f>'1500 m'!AB146</f>
        <v>0</v>
      </c>
      <c r="E470">
        <f>'1500 m'!AD149</f>
        <v>0</v>
      </c>
    </row>
    <row r="471" spans="2:5" x14ac:dyDescent="0.25">
      <c r="B471">
        <f>'1500 m'!AB147</f>
        <v>0</v>
      </c>
      <c r="E471">
        <f>'1500 m'!AD150</f>
        <v>0</v>
      </c>
    </row>
    <row r="472" spans="2:5" x14ac:dyDescent="0.25">
      <c r="B472">
        <f>'1500 m'!AB148</f>
        <v>0</v>
      </c>
      <c r="E472">
        <f>'1500 m'!AD151</f>
        <v>0</v>
      </c>
    </row>
    <row r="473" spans="2:5" x14ac:dyDescent="0.25">
      <c r="B473">
        <f>'1500 m'!AB149</f>
        <v>0</v>
      </c>
      <c r="E473">
        <f>'1500 m'!AD152</f>
        <v>0</v>
      </c>
    </row>
    <row r="474" spans="2:5" x14ac:dyDescent="0.25">
      <c r="B474">
        <f>'1500 m'!AB150</f>
        <v>0</v>
      </c>
      <c r="E474">
        <f>'1500 m'!AD153</f>
        <v>0</v>
      </c>
    </row>
    <row r="475" spans="2:5" x14ac:dyDescent="0.25">
      <c r="B475">
        <f>'1500 m'!AB151</f>
        <v>0</v>
      </c>
      <c r="E475">
        <f>'1500 m'!AD154</f>
        <v>0</v>
      </c>
    </row>
    <row r="476" spans="2:5" x14ac:dyDescent="0.25">
      <c r="B476">
        <f>'1500 m'!AB152</f>
        <v>0</v>
      </c>
      <c r="E476">
        <f>'1500 m'!AD155</f>
        <v>0</v>
      </c>
    </row>
    <row r="477" spans="2:5" x14ac:dyDescent="0.25">
      <c r="B477">
        <f>'1500 m'!AB153</f>
        <v>0</v>
      </c>
      <c r="E477">
        <f>'1500 m'!AD156</f>
        <v>0</v>
      </c>
    </row>
    <row r="478" spans="2:5" x14ac:dyDescent="0.25">
      <c r="B478">
        <f>'1500 m'!AB154</f>
        <v>0</v>
      </c>
      <c r="E478">
        <f>'1500 m'!AD157</f>
        <v>0</v>
      </c>
    </row>
    <row r="479" spans="2:5" x14ac:dyDescent="0.25">
      <c r="B479">
        <f>'1500 m'!AB155</f>
        <v>0</v>
      </c>
      <c r="E479">
        <f>'1500 m'!AD158</f>
        <v>0</v>
      </c>
    </row>
    <row r="480" spans="2:5" x14ac:dyDescent="0.25">
      <c r="B480">
        <f>'1500 m'!AB156</f>
        <v>0</v>
      </c>
      <c r="E480">
        <f>'1500 m'!AD159</f>
        <v>0</v>
      </c>
    </row>
    <row r="481" spans="2:5" x14ac:dyDescent="0.25">
      <c r="B481">
        <f>'1500 m'!AB157</f>
        <v>0</v>
      </c>
      <c r="E481">
        <f>'1500 m'!AD160</f>
        <v>0</v>
      </c>
    </row>
    <row r="482" spans="2:5" x14ac:dyDescent="0.25">
      <c r="B482">
        <f>'1500 m'!AB158</f>
        <v>0</v>
      </c>
      <c r="E482">
        <f>'1500 m'!AD161</f>
        <v>0</v>
      </c>
    </row>
    <row r="483" spans="2:5" x14ac:dyDescent="0.25">
      <c r="B483">
        <f>'1500 m'!AB159</f>
        <v>0</v>
      </c>
      <c r="E483">
        <f>'1500 m'!AD162</f>
        <v>0</v>
      </c>
    </row>
    <row r="484" spans="2:5" x14ac:dyDescent="0.25">
      <c r="B484">
        <f>'1500 m'!AB160</f>
        <v>0</v>
      </c>
      <c r="E484">
        <f>'1500 m'!AD163</f>
        <v>0</v>
      </c>
    </row>
    <row r="485" spans="2:5" x14ac:dyDescent="0.25">
      <c r="B485">
        <f>'1500 m'!AB161</f>
        <v>0</v>
      </c>
      <c r="E485">
        <f>'1500 m'!AD164</f>
        <v>0</v>
      </c>
    </row>
    <row r="486" spans="2:5" x14ac:dyDescent="0.25">
      <c r="B486">
        <f>'1500 m'!AB162</f>
        <v>0</v>
      </c>
      <c r="E486">
        <f>'1500 m'!AD165</f>
        <v>0</v>
      </c>
    </row>
    <row r="487" spans="2:5" x14ac:dyDescent="0.25">
      <c r="B487">
        <f>'1500 m'!AB163</f>
        <v>0</v>
      </c>
      <c r="E487">
        <f>'1500 m'!AD166</f>
        <v>0</v>
      </c>
    </row>
    <row r="488" spans="2:5" x14ac:dyDescent="0.25">
      <c r="B488" t="str">
        <f>'3000 m'!AB2</f>
        <v>CHMURA Stanisław</v>
      </c>
      <c r="E488" t="str">
        <f>'3000 m'!AD5</f>
        <v>PODSKARBI Alicja</v>
      </c>
    </row>
    <row r="489" spans="2:5" x14ac:dyDescent="0.25">
      <c r="B489" t="str">
        <f>'3000 m'!AB3</f>
        <v>HORODEŃSKI Adam</v>
      </c>
      <c r="E489" t="str">
        <f>'3000 m'!AD6</f>
        <v>PERZYŃSKA Anna</v>
      </c>
    </row>
    <row r="490" spans="2:5" x14ac:dyDescent="0.25">
      <c r="B490" t="str">
        <f>'3000 m'!AB4</f>
        <v>STUDNIAREK Szymon</v>
      </c>
      <c r="E490" t="str">
        <f>'3000 m'!AD7</f>
        <v>IWANEK Alicja</v>
      </c>
    </row>
    <row r="491" spans="2:5" x14ac:dyDescent="0.25">
      <c r="B491">
        <f>'3000 m'!AB5</f>
        <v>0</v>
      </c>
      <c r="E491" t="str">
        <f>'3000 m'!AD8</f>
        <v>JASIŃSKA Lena</v>
      </c>
    </row>
    <row r="492" spans="2:5" x14ac:dyDescent="0.25">
      <c r="B492">
        <f>'3000 m'!AB6</f>
        <v>0</v>
      </c>
      <c r="E492" t="str">
        <f>'3000 m'!AD9</f>
        <v>DYLĄG Kornelia</v>
      </c>
    </row>
    <row r="493" spans="2:5" x14ac:dyDescent="0.25">
      <c r="B493">
        <f>'3000 m'!AB7</f>
        <v>0</v>
      </c>
      <c r="E493" t="str">
        <f>'3000 m'!AD10</f>
        <v>SYCHOWICZ Urszula</v>
      </c>
    </row>
    <row r="494" spans="2:5" x14ac:dyDescent="0.25">
      <c r="B494">
        <f>'3000 m'!AB8</f>
        <v>0</v>
      </c>
      <c r="E494" t="str">
        <f>'3000 m'!AD11</f>
        <v>BANASIK Aleksandra</v>
      </c>
    </row>
    <row r="495" spans="2:5" x14ac:dyDescent="0.25">
      <c r="B495">
        <f>'3000 m'!AB9</f>
        <v>0</v>
      </c>
      <c r="E495" t="str">
        <f>'3000 m'!AD12</f>
        <v>WODZYŃSKA Maria</v>
      </c>
    </row>
    <row r="496" spans="2:5" x14ac:dyDescent="0.25">
      <c r="B496">
        <f>'3000 m'!AB10</f>
        <v>0</v>
      </c>
      <c r="E496" t="str">
        <f>'3000 m'!AD13</f>
        <v>SKŁADOWSKA Julia</v>
      </c>
    </row>
    <row r="497" spans="2:5" x14ac:dyDescent="0.25">
      <c r="B497">
        <f>'3000 m'!AB11</f>
        <v>0</v>
      </c>
      <c r="E497" t="str">
        <f>'3000 m'!AD14</f>
        <v>LEWANDOWSKA Zuzanna</v>
      </c>
    </row>
    <row r="498" spans="2:5" x14ac:dyDescent="0.25">
      <c r="B498">
        <f>'3000 m'!AB12</f>
        <v>0</v>
      </c>
      <c r="E498">
        <f>'3000 m'!AD15</f>
        <v>0</v>
      </c>
    </row>
    <row r="499" spans="2:5" x14ac:dyDescent="0.25">
      <c r="B499">
        <f>'3000 m'!AB13</f>
        <v>0</v>
      </c>
      <c r="E499">
        <f>'3000 m'!AD16</f>
        <v>0</v>
      </c>
    </row>
    <row r="500" spans="2:5" x14ac:dyDescent="0.25">
      <c r="B500">
        <f>'3000 m'!AB14</f>
        <v>0</v>
      </c>
      <c r="E500">
        <f>'3000 m'!AD17</f>
        <v>0</v>
      </c>
    </row>
    <row r="501" spans="2:5" x14ac:dyDescent="0.25">
      <c r="B501">
        <f>'3000 m'!AB15</f>
        <v>0</v>
      </c>
      <c r="E501">
        <f>'3000 m'!AD18</f>
        <v>0</v>
      </c>
    </row>
    <row r="502" spans="2:5" x14ac:dyDescent="0.25">
      <c r="B502">
        <f>'3000 m'!AB16</f>
        <v>0</v>
      </c>
      <c r="E502">
        <f>'3000 m'!AD19</f>
        <v>0</v>
      </c>
    </row>
    <row r="503" spans="2:5" x14ac:dyDescent="0.25">
      <c r="B503">
        <f>'3000 m'!AB17</f>
        <v>0</v>
      </c>
      <c r="E503">
        <f>'3000 m'!AD20</f>
        <v>0</v>
      </c>
    </row>
    <row r="504" spans="2:5" x14ac:dyDescent="0.25">
      <c r="B504">
        <f>'3000 m'!AB18</f>
        <v>0</v>
      </c>
      <c r="E504">
        <f>'3000 m'!AD21</f>
        <v>0</v>
      </c>
    </row>
    <row r="505" spans="2:5" x14ac:dyDescent="0.25">
      <c r="B505">
        <f>'3000 m'!AB19</f>
        <v>0</v>
      </c>
      <c r="E505">
        <f>'3000 m'!AD22</f>
        <v>0</v>
      </c>
    </row>
    <row r="506" spans="2:5" x14ac:dyDescent="0.25">
      <c r="B506" t="str">
        <f>'3000 m'!AB20</f>
        <v>MODZELEWSKI Jan</v>
      </c>
      <c r="E506" t="str">
        <f>'3000 m'!AD23</f>
        <v>SZCZĘSNA Zofia</v>
      </c>
    </row>
    <row r="507" spans="2:5" x14ac:dyDescent="0.25">
      <c r="B507" t="str">
        <f>'3000 m'!AB21</f>
        <v>CHMURA Stanisław</v>
      </c>
      <c r="E507" t="str">
        <f>'3000 m'!AD24</f>
        <v>PODSKARBI Alicja</v>
      </c>
    </row>
    <row r="508" spans="2:5" x14ac:dyDescent="0.25">
      <c r="B508" t="str">
        <f>'3000 m'!AB22</f>
        <v>HORODEŃSKI Adam</v>
      </c>
      <c r="E508" t="str">
        <f>'3000 m'!AD25</f>
        <v>SYCHOWICZ Urszula</v>
      </c>
    </row>
    <row r="509" spans="2:5" x14ac:dyDescent="0.25">
      <c r="B509" t="str">
        <f>'3000 m'!AB23</f>
        <v>ZAGULSKI Igor</v>
      </c>
      <c r="E509" t="str">
        <f>'3000 m'!AD26</f>
        <v>DYLĄG Kornelia</v>
      </c>
    </row>
    <row r="510" spans="2:5" x14ac:dyDescent="0.25">
      <c r="B510">
        <f>'3000 m'!AB24</f>
        <v>0</v>
      </c>
      <c r="E510" t="str">
        <f>'3000 m'!AD27</f>
        <v>KUTA Natalia</v>
      </c>
    </row>
    <row r="511" spans="2:5" x14ac:dyDescent="0.25">
      <c r="B511">
        <f>'3000 m'!AB25</f>
        <v>0</v>
      </c>
      <c r="E511" t="str">
        <f>'3000 m'!AD28</f>
        <v>JAWORSKA Antonina</v>
      </c>
    </row>
    <row r="512" spans="2:5" x14ac:dyDescent="0.25">
      <c r="B512">
        <f>'3000 m'!AB26</f>
        <v>0</v>
      </c>
      <c r="E512">
        <f>'3000 m'!AD29</f>
        <v>0</v>
      </c>
    </row>
    <row r="513" spans="2:5" x14ac:dyDescent="0.25">
      <c r="B513">
        <f>'3000 m'!AB27</f>
        <v>0</v>
      </c>
      <c r="E513">
        <f>'3000 m'!AD30</f>
        <v>0</v>
      </c>
    </row>
    <row r="514" spans="2:5" x14ac:dyDescent="0.25">
      <c r="B514">
        <f>'3000 m'!AB28</f>
        <v>0</v>
      </c>
      <c r="E514">
        <f>'3000 m'!AD31</f>
        <v>0</v>
      </c>
    </row>
    <row r="515" spans="2:5" x14ac:dyDescent="0.25">
      <c r="B515">
        <f>'3000 m'!AB29</f>
        <v>0</v>
      </c>
      <c r="E515">
        <f>'3000 m'!AD32</f>
        <v>0</v>
      </c>
    </row>
    <row r="516" spans="2:5" x14ac:dyDescent="0.25">
      <c r="B516">
        <f>'3000 m'!AB30</f>
        <v>0</v>
      </c>
      <c r="E516">
        <f>'3000 m'!AD33</f>
        <v>0</v>
      </c>
    </row>
    <row r="517" spans="2:5" x14ac:dyDescent="0.25">
      <c r="B517">
        <f>'3000 m'!AB31</f>
        <v>0</v>
      </c>
      <c r="E517">
        <f>'3000 m'!AD34</f>
        <v>0</v>
      </c>
    </row>
    <row r="518" spans="2:5" x14ac:dyDescent="0.25">
      <c r="B518">
        <f>'3000 m'!AB32</f>
        <v>0</v>
      </c>
      <c r="E518">
        <f>'3000 m'!AD35</f>
        <v>0</v>
      </c>
    </row>
    <row r="519" spans="2:5" x14ac:dyDescent="0.25">
      <c r="B519">
        <f>'3000 m'!AB33</f>
        <v>0</v>
      </c>
      <c r="E519">
        <f>'3000 m'!AD36</f>
        <v>0</v>
      </c>
    </row>
    <row r="520" spans="2:5" x14ac:dyDescent="0.25">
      <c r="B520">
        <f>'3000 m'!AB34</f>
        <v>0</v>
      </c>
      <c r="E520">
        <f>'3000 m'!AD37</f>
        <v>0</v>
      </c>
    </row>
    <row r="521" spans="2:5" x14ac:dyDescent="0.25">
      <c r="B521">
        <f>'3000 m'!AB35</f>
        <v>0</v>
      </c>
      <c r="E521">
        <f>'3000 m'!AD38</f>
        <v>0</v>
      </c>
    </row>
    <row r="522" spans="2:5" x14ac:dyDescent="0.25">
      <c r="B522">
        <f>'3000 m'!AB36</f>
        <v>0</v>
      </c>
      <c r="E522">
        <f>'3000 m'!AD39</f>
        <v>0</v>
      </c>
    </row>
    <row r="523" spans="2:5" x14ac:dyDescent="0.25">
      <c r="B523">
        <f>'3000 m'!AB37</f>
        <v>0</v>
      </c>
      <c r="E523">
        <f>'3000 m'!AD40</f>
        <v>0</v>
      </c>
    </row>
    <row r="524" spans="2:5" x14ac:dyDescent="0.25">
      <c r="B524" t="str">
        <f>'3000 m'!AB38</f>
        <v>MODZELEWSKI Jan</v>
      </c>
      <c r="E524" t="str">
        <f>'3000 m'!AD41</f>
        <v>SZCZĘSNA Zofia</v>
      </c>
    </row>
    <row r="525" spans="2:5" x14ac:dyDescent="0.25">
      <c r="B525" t="str">
        <f>'3000 m'!AB39</f>
        <v>CHMURA Stanisław</v>
      </c>
      <c r="E525" t="str">
        <f>'3000 m'!AD42</f>
        <v>IWANEK Alicja</v>
      </c>
    </row>
    <row r="526" spans="2:5" x14ac:dyDescent="0.25">
      <c r="B526" t="str">
        <f>'3000 m'!AB40</f>
        <v>JAKÓBCZYK Natan</v>
      </c>
      <c r="E526" t="str">
        <f>'3000 m'!AD43</f>
        <v>PODSKARBI Alicja</v>
      </c>
    </row>
    <row r="527" spans="2:5" x14ac:dyDescent="0.25">
      <c r="B527" t="str">
        <f>'3000 m'!AB41</f>
        <v>ZAGULSKI Igor</v>
      </c>
      <c r="E527" t="str">
        <f>'3000 m'!AD44</f>
        <v>PERZYŃSKA Anna</v>
      </c>
    </row>
    <row r="528" spans="2:5" x14ac:dyDescent="0.25">
      <c r="B528">
        <f>'3000 m'!AB42</f>
        <v>0</v>
      </c>
      <c r="E528" t="str">
        <f>'3000 m'!AD45</f>
        <v>DYLĄG Kornelia</v>
      </c>
    </row>
    <row r="529" spans="2:5" x14ac:dyDescent="0.25">
      <c r="B529">
        <f>'3000 m'!AB43</f>
        <v>0</v>
      </c>
      <c r="E529" t="str">
        <f>'3000 m'!AD46</f>
        <v>SYCHOWICZ Urszula</v>
      </c>
    </row>
    <row r="530" spans="2:5" x14ac:dyDescent="0.25">
      <c r="B530">
        <f>'3000 m'!AB44</f>
        <v>0</v>
      </c>
      <c r="E530" t="str">
        <f>'3000 m'!AD47</f>
        <v>BLUJ Bianka</v>
      </c>
    </row>
    <row r="531" spans="2:5" x14ac:dyDescent="0.25">
      <c r="B531">
        <f>'3000 m'!AB45</f>
        <v>0</v>
      </c>
      <c r="E531" t="str">
        <f>'3000 m'!AD48</f>
        <v>BANASIK Aleksandra</v>
      </c>
    </row>
    <row r="532" spans="2:5" x14ac:dyDescent="0.25">
      <c r="B532">
        <f>'3000 m'!AB46</f>
        <v>0</v>
      </c>
      <c r="E532" t="str">
        <f>'3000 m'!AD49</f>
        <v>WODZYŃSKA Maria</v>
      </c>
    </row>
    <row r="533" spans="2:5" x14ac:dyDescent="0.25">
      <c r="B533">
        <f>'3000 m'!AB47</f>
        <v>0</v>
      </c>
      <c r="E533" t="str">
        <f>'3000 m'!AD50</f>
        <v>MICHALSKA Aleksandra</v>
      </c>
    </row>
    <row r="534" spans="2:5" x14ac:dyDescent="0.25">
      <c r="B534">
        <f>'3000 m'!AB48</f>
        <v>0</v>
      </c>
      <c r="E534" t="str">
        <f>'3000 m'!AD51</f>
        <v>KUTA Natalia</v>
      </c>
    </row>
    <row r="535" spans="2:5" x14ac:dyDescent="0.25">
      <c r="B535">
        <f>'3000 m'!AB49</f>
        <v>0</v>
      </c>
      <c r="E535" t="str">
        <f>'3000 m'!AD52</f>
        <v>JAWORSKA Antonina</v>
      </c>
    </row>
    <row r="536" spans="2:5" x14ac:dyDescent="0.25">
      <c r="B536">
        <f>'3000 m'!AB50</f>
        <v>0</v>
      </c>
      <c r="E536">
        <f>'3000 m'!AD53</f>
        <v>0</v>
      </c>
    </row>
    <row r="537" spans="2:5" x14ac:dyDescent="0.25">
      <c r="B537">
        <f>'3000 m'!AB51</f>
        <v>0</v>
      </c>
      <c r="E537">
        <f>'3000 m'!AD54</f>
        <v>0</v>
      </c>
    </row>
    <row r="538" spans="2:5" x14ac:dyDescent="0.25">
      <c r="B538">
        <f>'3000 m'!AB52</f>
        <v>0</v>
      </c>
      <c r="E538">
        <f>'3000 m'!AD55</f>
        <v>0</v>
      </c>
    </row>
    <row r="539" spans="2:5" x14ac:dyDescent="0.25">
      <c r="B539">
        <f>'3000 m'!AB53</f>
        <v>0</v>
      </c>
      <c r="E539">
        <f>'3000 m'!AD56</f>
        <v>0</v>
      </c>
    </row>
    <row r="540" spans="2:5" x14ac:dyDescent="0.25">
      <c r="B540">
        <f>'3000 m'!AB54</f>
        <v>0</v>
      </c>
      <c r="E540">
        <f>'3000 m'!AD57</f>
        <v>0</v>
      </c>
    </row>
    <row r="541" spans="2:5" x14ac:dyDescent="0.25">
      <c r="B541">
        <f>'3000 m'!AB55</f>
        <v>0</v>
      </c>
      <c r="E541">
        <f>'3000 m'!AD58</f>
        <v>0</v>
      </c>
    </row>
    <row r="542" spans="2:5" x14ac:dyDescent="0.25">
      <c r="B542" t="str">
        <f>'3000 m'!AB56</f>
        <v>MODZELEWSKI Jan</v>
      </c>
      <c r="E542" t="str">
        <f>'3000 m'!AD59</f>
        <v>PODSKARBI Alicja</v>
      </c>
    </row>
    <row r="543" spans="2:5" x14ac:dyDescent="0.25">
      <c r="B543" t="str">
        <f>'3000 m'!AB57</f>
        <v>MILEWSKI Mikołaj</v>
      </c>
      <c r="E543" t="str">
        <f>'3000 m'!AD60</f>
        <v>MACHNICKA Małgorzata</v>
      </c>
    </row>
    <row r="544" spans="2:5" x14ac:dyDescent="0.25">
      <c r="B544" t="str">
        <f>'3000 m'!AB58</f>
        <v>LEGĘNCKI Wiktor</v>
      </c>
      <c r="E544" t="str">
        <f>'3000 m'!AD61</f>
        <v>DYLĄG Kornelia</v>
      </c>
    </row>
    <row r="545" spans="2:5" x14ac:dyDescent="0.25">
      <c r="B545" t="str">
        <f>'3000 m'!AB59</f>
        <v>CHMURA Stanisław</v>
      </c>
      <c r="E545" t="str">
        <f>'3000 m'!AD62</f>
        <v>BANASIK Aleksandra</v>
      </c>
    </row>
    <row r="546" spans="2:5" x14ac:dyDescent="0.25">
      <c r="B546" t="str">
        <f>'3000 m'!AB60</f>
        <v>BYLINKA Mateusz</v>
      </c>
      <c r="E546" t="str">
        <f>'3000 m'!AD63</f>
        <v>SYCHOWICZ Urszula</v>
      </c>
    </row>
    <row r="547" spans="2:5" x14ac:dyDescent="0.25">
      <c r="B547" t="str">
        <f>'3000 m'!AB61</f>
        <v>KLIMCZAK Maciej</v>
      </c>
      <c r="E547" t="str">
        <f>'3000 m'!AD64</f>
        <v>BLUJ Bianka</v>
      </c>
    </row>
    <row r="548" spans="2:5" x14ac:dyDescent="0.25">
      <c r="B548">
        <f>'3000 m'!AB62</f>
        <v>0</v>
      </c>
      <c r="E548" t="str">
        <f>'3000 m'!AD65</f>
        <v>SWARBUŁA Maja</v>
      </c>
    </row>
    <row r="549" spans="2:5" x14ac:dyDescent="0.25">
      <c r="B549">
        <f>'3000 m'!AB63</f>
        <v>0</v>
      </c>
      <c r="E549" t="str">
        <f>'3000 m'!AD66</f>
        <v>POLAK Roksana</v>
      </c>
    </row>
    <row r="550" spans="2:5" x14ac:dyDescent="0.25">
      <c r="B550">
        <f>'3000 m'!AB64</f>
        <v>0</v>
      </c>
      <c r="E550" t="str">
        <f>'3000 m'!AD67</f>
        <v>WAWNIKIEWICZ Ada</v>
      </c>
    </row>
    <row r="551" spans="2:5" x14ac:dyDescent="0.25">
      <c r="B551">
        <f>'3000 m'!AB65</f>
        <v>0</v>
      </c>
      <c r="E551" t="str">
        <f>'3000 m'!AD68</f>
        <v>KACZOR Natasza</v>
      </c>
    </row>
    <row r="552" spans="2:5" x14ac:dyDescent="0.25">
      <c r="B552">
        <f>'3000 m'!AB66</f>
        <v>0</v>
      </c>
      <c r="E552" t="str">
        <f>'3000 m'!AD69</f>
        <v>MARSZAŁEK Weronika</v>
      </c>
    </row>
    <row r="553" spans="2:5" x14ac:dyDescent="0.25">
      <c r="B553">
        <f>'3000 m'!AB67</f>
        <v>0</v>
      </c>
      <c r="E553" t="str">
        <f>'3000 m'!AD70</f>
        <v>MICHALSKA Aleksandra</v>
      </c>
    </row>
    <row r="554" spans="2:5" x14ac:dyDescent="0.25">
      <c r="B554">
        <f>'3000 m'!AB68</f>
        <v>0</v>
      </c>
      <c r="E554" t="str">
        <f>'3000 m'!AD71</f>
        <v>SKŁADOWSKA Julia</v>
      </c>
    </row>
    <row r="555" spans="2:5" x14ac:dyDescent="0.25">
      <c r="B555">
        <f>'3000 m'!AB69</f>
        <v>0</v>
      </c>
      <c r="E555" t="str">
        <f>'3000 m'!AD72</f>
        <v>JAWORSKA Antonina</v>
      </c>
    </row>
    <row r="556" spans="2:5" x14ac:dyDescent="0.25">
      <c r="B556">
        <f>'3000 m'!AB70</f>
        <v>0</v>
      </c>
      <c r="E556">
        <f>'3000 m'!AD73</f>
        <v>0</v>
      </c>
    </row>
    <row r="557" spans="2:5" x14ac:dyDescent="0.25">
      <c r="B557">
        <f>'3000 m'!AB71</f>
        <v>0</v>
      </c>
      <c r="E557">
        <f>'3000 m'!AD74</f>
        <v>0</v>
      </c>
    </row>
    <row r="558" spans="2:5" x14ac:dyDescent="0.25">
      <c r="B558">
        <f>'3000 m'!AB72</f>
        <v>0</v>
      </c>
      <c r="E558">
        <f>'3000 m'!AD75</f>
        <v>0</v>
      </c>
    </row>
    <row r="559" spans="2:5" x14ac:dyDescent="0.25">
      <c r="B559">
        <f>'3000 m'!AB73</f>
        <v>0</v>
      </c>
      <c r="E559">
        <f>'3000 m'!AD76</f>
        <v>0</v>
      </c>
    </row>
    <row r="560" spans="2:5" x14ac:dyDescent="0.25">
      <c r="B560" t="str">
        <f>'3000 m'!AB74</f>
        <v>MODZELEWSKI Jan</v>
      </c>
      <c r="E560" t="str">
        <f>'3000 m'!AD77</f>
        <v>SZCZĘSNA Zofia</v>
      </c>
    </row>
    <row r="561" spans="2:5" x14ac:dyDescent="0.25">
      <c r="B561" t="str">
        <f>'3000 m'!AB75</f>
        <v>CHMURA Stanisław</v>
      </c>
      <c r="E561" t="str">
        <f>'3000 m'!AD78</f>
        <v>PODSKARBI Alicja</v>
      </c>
    </row>
    <row r="562" spans="2:5" x14ac:dyDescent="0.25">
      <c r="B562" t="str">
        <f>'3000 m'!AB76</f>
        <v>HORODEŃSKI Adam</v>
      </c>
      <c r="E562" t="str">
        <f>'3000 m'!AD79</f>
        <v>ORŁOWSKA Michalina</v>
      </c>
    </row>
    <row r="563" spans="2:5" x14ac:dyDescent="0.25">
      <c r="B563" t="str">
        <f>'3000 m'!AB77</f>
        <v>STUDNIAREK Szymon</v>
      </c>
      <c r="E563" t="str">
        <f>'3000 m'!AD80</f>
        <v>DYLĄG Kornelia</v>
      </c>
    </row>
    <row r="564" spans="2:5" x14ac:dyDescent="0.25">
      <c r="B564" t="str">
        <f>'3000 m'!AB78</f>
        <v>GĄSIENICA-ROJ Sebastian</v>
      </c>
      <c r="E564" t="str">
        <f>'3000 m'!AD81</f>
        <v>JASTRZĘBSKA Olga</v>
      </c>
    </row>
    <row r="565" spans="2:5" x14ac:dyDescent="0.25">
      <c r="B565" t="str">
        <f>'3000 m'!AB79</f>
        <v>WARDA Tymoteusz</v>
      </c>
      <c r="E565" t="str">
        <f>'3000 m'!AD82</f>
        <v>BANASIK Aleksandra</v>
      </c>
    </row>
    <row r="566" spans="2:5" x14ac:dyDescent="0.25">
      <c r="B566" t="str">
        <f>'3000 m'!AB80</f>
        <v>KAZIMIEROWICZ Jakub</v>
      </c>
      <c r="E566" t="str">
        <f>'3000 m'!AD83</f>
        <v>RUTKOWSKA Nina</v>
      </c>
    </row>
    <row r="567" spans="2:5" x14ac:dyDescent="0.25">
      <c r="B567" t="str">
        <f>'3000 m'!AB81</f>
        <v>MACIASZCZYK Adrian</v>
      </c>
      <c r="E567" t="str">
        <f>'3000 m'!AD84</f>
        <v>SKŁADOWSKA Julia</v>
      </c>
    </row>
    <row r="568" spans="2:5" x14ac:dyDescent="0.25">
      <c r="B568">
        <f>'3000 m'!AB82</f>
        <v>0</v>
      </c>
      <c r="E568" t="str">
        <f>'3000 m'!AD85</f>
        <v>LEWANDOWSKA Zuzanna</v>
      </c>
    </row>
    <row r="569" spans="2:5" x14ac:dyDescent="0.25">
      <c r="B569">
        <f>'3000 m'!AB83</f>
        <v>0</v>
      </c>
      <c r="E569" t="str">
        <f>'3000 m'!AD86</f>
        <v>FUROWICZ Maja</v>
      </c>
    </row>
    <row r="570" spans="2:5" x14ac:dyDescent="0.25">
      <c r="B570">
        <f>'3000 m'!AB84</f>
        <v>0</v>
      </c>
      <c r="E570" t="str">
        <f>'3000 m'!AD87</f>
        <v>MAŚLAK Julia</v>
      </c>
    </row>
    <row r="571" spans="2:5" x14ac:dyDescent="0.25">
      <c r="B571">
        <f>'3000 m'!AB85</f>
        <v>0</v>
      </c>
      <c r="E571">
        <f>'3000 m'!AD88</f>
        <v>0</v>
      </c>
    </row>
    <row r="572" spans="2:5" x14ac:dyDescent="0.25">
      <c r="B572">
        <f>'3000 m'!AB86</f>
        <v>0</v>
      </c>
      <c r="E572">
        <f>'3000 m'!AD89</f>
        <v>0</v>
      </c>
    </row>
    <row r="573" spans="2:5" x14ac:dyDescent="0.25">
      <c r="B573">
        <f>'3000 m'!AB87</f>
        <v>0</v>
      </c>
      <c r="E573">
        <f>'3000 m'!AD90</f>
        <v>0</v>
      </c>
    </row>
    <row r="574" spans="2:5" x14ac:dyDescent="0.25">
      <c r="B574">
        <f>'3000 m'!AB88</f>
        <v>0</v>
      </c>
      <c r="E574">
        <f>'3000 m'!AD91</f>
        <v>0</v>
      </c>
    </row>
    <row r="575" spans="2:5" x14ac:dyDescent="0.25">
      <c r="B575">
        <f>'3000 m'!AB89</f>
        <v>0</v>
      </c>
      <c r="E575">
        <f>'3000 m'!AD92</f>
        <v>0</v>
      </c>
    </row>
    <row r="576" spans="2:5" x14ac:dyDescent="0.25">
      <c r="B576">
        <f>'3000 m'!AB90</f>
        <v>0</v>
      </c>
      <c r="E576">
        <f>'3000 m'!AD93</f>
        <v>0</v>
      </c>
    </row>
    <row r="577" spans="2:5" x14ac:dyDescent="0.25">
      <c r="B577">
        <f>'3000 m'!AB91</f>
        <v>0</v>
      </c>
      <c r="E577">
        <f>'3000 m'!AD94</f>
        <v>0</v>
      </c>
    </row>
    <row r="578" spans="2:5" x14ac:dyDescent="0.25">
      <c r="B578">
        <f>'3000 m'!AB92</f>
        <v>0</v>
      </c>
      <c r="E578">
        <f>'3000 m'!AD95</f>
        <v>0</v>
      </c>
    </row>
    <row r="579" spans="2:5" x14ac:dyDescent="0.25">
      <c r="B579">
        <f>'3000 m'!AB93</f>
        <v>0</v>
      </c>
      <c r="E579">
        <f>'3000 m'!AD96</f>
        <v>0</v>
      </c>
    </row>
    <row r="580" spans="2:5" x14ac:dyDescent="0.25">
      <c r="B580">
        <f>'3000 m'!AB94</f>
        <v>0</v>
      </c>
      <c r="E580">
        <f>'3000 m'!AD97</f>
        <v>0</v>
      </c>
    </row>
    <row r="581" spans="2:5" x14ac:dyDescent="0.25">
      <c r="B581">
        <f>'3000 m'!AB95</f>
        <v>0</v>
      </c>
      <c r="E581">
        <f>'3000 m'!AD98</f>
        <v>0</v>
      </c>
    </row>
    <row r="582" spans="2:5" x14ac:dyDescent="0.25">
      <c r="B582">
        <f>'3000 m'!AB96</f>
        <v>0</v>
      </c>
      <c r="E582">
        <f>'3000 m'!AD99</f>
        <v>0</v>
      </c>
    </row>
    <row r="583" spans="2:5" x14ac:dyDescent="0.25">
      <c r="B583">
        <f>'3000 m'!AB97</f>
        <v>0</v>
      </c>
      <c r="E583">
        <f>'3000 m'!AD100</f>
        <v>0</v>
      </c>
    </row>
    <row r="584" spans="2:5" x14ac:dyDescent="0.25">
      <c r="B584">
        <f>'3000 m'!AB98</f>
        <v>0</v>
      </c>
      <c r="E584">
        <f>'3000 m'!AD101</f>
        <v>0</v>
      </c>
    </row>
    <row r="585" spans="2:5" x14ac:dyDescent="0.25">
      <c r="B585">
        <f>'3000 m'!AB99</f>
        <v>0</v>
      </c>
      <c r="E585">
        <f>'3000 m'!AD102</f>
        <v>0</v>
      </c>
    </row>
    <row r="586" spans="2:5" x14ac:dyDescent="0.25">
      <c r="B586">
        <f>'3000 m'!AB100</f>
        <v>0</v>
      </c>
      <c r="E586">
        <f>'3000 m'!AD103</f>
        <v>0</v>
      </c>
    </row>
    <row r="587" spans="2:5" x14ac:dyDescent="0.25">
      <c r="B587">
        <f>'3000 m'!AB101</f>
        <v>0</v>
      </c>
      <c r="E587">
        <f>'3000 m'!AD104</f>
        <v>0</v>
      </c>
    </row>
    <row r="588" spans="2:5" x14ac:dyDescent="0.25">
      <c r="B588">
        <f>'3000 m'!AB102</f>
        <v>0</v>
      </c>
      <c r="E588">
        <f>'3000 m'!AD105</f>
        <v>0</v>
      </c>
    </row>
    <row r="589" spans="2:5" x14ac:dyDescent="0.25">
      <c r="B589">
        <f>'3000 m'!AB103</f>
        <v>0</v>
      </c>
      <c r="E589">
        <f>'3000 m'!AD106</f>
        <v>0</v>
      </c>
    </row>
    <row r="590" spans="2:5" x14ac:dyDescent="0.25">
      <c r="B590">
        <f>'3000 m'!AB104</f>
        <v>0</v>
      </c>
      <c r="E590">
        <f>'3000 m'!AD107</f>
        <v>0</v>
      </c>
    </row>
    <row r="591" spans="2:5" x14ac:dyDescent="0.25">
      <c r="B591">
        <f>'3000 m'!AB105</f>
        <v>0</v>
      </c>
      <c r="E591">
        <f>'3000 m'!AD108</f>
        <v>0</v>
      </c>
    </row>
    <row r="592" spans="2:5" x14ac:dyDescent="0.25">
      <c r="B592">
        <f>'3000 m'!AB106</f>
        <v>0</v>
      </c>
      <c r="E592">
        <f>'3000 m'!AD109</f>
        <v>0</v>
      </c>
    </row>
    <row r="593" spans="2:5" x14ac:dyDescent="0.25">
      <c r="B593">
        <f>'3000 m'!AB107</f>
        <v>0</v>
      </c>
      <c r="E593">
        <f>'3000 m'!AD110</f>
        <v>0</v>
      </c>
    </row>
    <row r="594" spans="2:5" x14ac:dyDescent="0.25">
      <c r="B594">
        <f>'3000 m'!AB108</f>
        <v>0</v>
      </c>
      <c r="E594">
        <f>'3000 m'!AD111</f>
        <v>0</v>
      </c>
    </row>
    <row r="595" spans="2:5" x14ac:dyDescent="0.25">
      <c r="B595">
        <f>'3000 m'!AB109</f>
        <v>0</v>
      </c>
      <c r="E595">
        <f>'3000 m'!AD112</f>
        <v>0</v>
      </c>
    </row>
    <row r="596" spans="2:5" x14ac:dyDescent="0.25">
      <c r="B596">
        <f>'3000 m'!AB110</f>
        <v>0</v>
      </c>
      <c r="E596">
        <f>'3000 m'!AD113</f>
        <v>0</v>
      </c>
    </row>
    <row r="597" spans="2:5" x14ac:dyDescent="0.25">
      <c r="B597">
        <f>'3000 m'!AB111</f>
        <v>0</v>
      </c>
      <c r="E597">
        <f>'3000 m'!AD114</f>
        <v>0</v>
      </c>
    </row>
    <row r="598" spans="2:5" x14ac:dyDescent="0.25">
      <c r="B598">
        <f>'3000 m'!AB112</f>
        <v>0</v>
      </c>
      <c r="E598">
        <f>'3000 m'!AD115</f>
        <v>0</v>
      </c>
    </row>
    <row r="599" spans="2:5" x14ac:dyDescent="0.25">
      <c r="B599">
        <f>'3000 m'!AB113</f>
        <v>0</v>
      </c>
      <c r="E599">
        <f>'3000 m'!AD116</f>
        <v>0</v>
      </c>
    </row>
    <row r="600" spans="2:5" x14ac:dyDescent="0.25">
      <c r="B600">
        <f>'3000 m'!AB114</f>
        <v>0</v>
      </c>
      <c r="E600">
        <f>'3000 m'!AD117</f>
        <v>0</v>
      </c>
    </row>
    <row r="601" spans="2:5" x14ac:dyDescent="0.25">
      <c r="B601">
        <f>'3000 m'!AB115</f>
        <v>0</v>
      </c>
      <c r="E601">
        <f>'3000 m'!AD118</f>
        <v>0</v>
      </c>
    </row>
    <row r="602" spans="2:5" x14ac:dyDescent="0.25">
      <c r="B602">
        <f>'3000 m'!AB116</f>
        <v>0</v>
      </c>
      <c r="E602">
        <f>'3000 m'!AD119</f>
        <v>0</v>
      </c>
    </row>
    <row r="603" spans="2:5" x14ac:dyDescent="0.25">
      <c r="B603">
        <f>'3000 m'!AB117</f>
        <v>0</v>
      </c>
      <c r="E603">
        <f>'3000 m'!AD120</f>
        <v>0</v>
      </c>
    </row>
    <row r="604" spans="2:5" x14ac:dyDescent="0.25">
      <c r="B604">
        <f>'3000 m'!AB118</f>
        <v>0</v>
      </c>
      <c r="E604">
        <f>'3000 m'!AD121</f>
        <v>0</v>
      </c>
    </row>
    <row r="605" spans="2:5" x14ac:dyDescent="0.25">
      <c r="B605">
        <f>'3000 m'!AB119</f>
        <v>0</v>
      </c>
      <c r="E605">
        <f>'3000 m'!AD122</f>
        <v>0</v>
      </c>
    </row>
    <row r="606" spans="2:5" x14ac:dyDescent="0.25">
      <c r="B606">
        <f>'3000 m'!AB120</f>
        <v>0</v>
      </c>
      <c r="E606">
        <f>'3000 m'!AD123</f>
        <v>0</v>
      </c>
    </row>
    <row r="607" spans="2:5" x14ac:dyDescent="0.25">
      <c r="B607">
        <f>'3000 m'!AB121</f>
        <v>0</v>
      </c>
      <c r="E607">
        <f>'3000 m'!AD124</f>
        <v>0</v>
      </c>
    </row>
    <row r="608" spans="2:5" x14ac:dyDescent="0.25">
      <c r="B608">
        <f>'3000 m'!AB122</f>
        <v>0</v>
      </c>
      <c r="E608">
        <f>'3000 m'!AD125</f>
        <v>0</v>
      </c>
    </row>
    <row r="609" spans="2:5" x14ac:dyDescent="0.25">
      <c r="B609">
        <f>'3000 m'!AB123</f>
        <v>0</v>
      </c>
      <c r="E609">
        <f>'3000 m'!AD126</f>
        <v>0</v>
      </c>
    </row>
    <row r="610" spans="2:5" x14ac:dyDescent="0.25">
      <c r="B610">
        <f>'3000 m'!AB124</f>
        <v>0</v>
      </c>
      <c r="E610">
        <f>'3000 m'!AD127</f>
        <v>0</v>
      </c>
    </row>
    <row r="611" spans="2:5" x14ac:dyDescent="0.25">
      <c r="B611">
        <f>'3000 m'!AB125</f>
        <v>0</v>
      </c>
      <c r="E611">
        <f>'3000 m'!AD128</f>
        <v>0</v>
      </c>
    </row>
    <row r="612" spans="2:5" x14ac:dyDescent="0.25">
      <c r="B612">
        <f>'3000 m'!AB126</f>
        <v>0</v>
      </c>
      <c r="E612">
        <f>'3000 m'!AD129</f>
        <v>0</v>
      </c>
    </row>
    <row r="613" spans="2:5" x14ac:dyDescent="0.25">
      <c r="B613">
        <f>'3000 m'!AB127</f>
        <v>0</v>
      </c>
      <c r="E613">
        <f>'3000 m'!AD130</f>
        <v>0</v>
      </c>
    </row>
    <row r="614" spans="2:5" x14ac:dyDescent="0.25">
      <c r="B614">
        <f>'3000 m'!AB128</f>
        <v>0</v>
      </c>
      <c r="E614">
        <f>'3000 m'!AD131</f>
        <v>0</v>
      </c>
    </row>
    <row r="615" spans="2:5" x14ac:dyDescent="0.25">
      <c r="B615">
        <f>'3000 m'!AB129</f>
        <v>0</v>
      </c>
      <c r="E615">
        <f>'3000 m'!AD132</f>
        <v>0</v>
      </c>
    </row>
    <row r="616" spans="2:5" x14ac:dyDescent="0.25">
      <c r="B616">
        <f>'3000 m'!AB130</f>
        <v>0</v>
      </c>
      <c r="E616">
        <f>'3000 m'!AD133</f>
        <v>0</v>
      </c>
    </row>
    <row r="617" spans="2:5" x14ac:dyDescent="0.25">
      <c r="B617">
        <f>'3000 m'!AB131</f>
        <v>0</v>
      </c>
      <c r="E617">
        <f>'3000 m'!AD134</f>
        <v>0</v>
      </c>
    </row>
    <row r="618" spans="2:5" x14ac:dyDescent="0.25">
      <c r="B618">
        <f>'3000 m'!AB132</f>
        <v>0</v>
      </c>
      <c r="E618">
        <f>'3000 m'!AD135</f>
        <v>0</v>
      </c>
    </row>
    <row r="619" spans="2:5" x14ac:dyDescent="0.25">
      <c r="B619">
        <f>'3000 m'!AB133</f>
        <v>0</v>
      </c>
      <c r="E619">
        <f>'3000 m'!AD136</f>
        <v>0</v>
      </c>
    </row>
    <row r="620" spans="2:5" x14ac:dyDescent="0.25">
      <c r="B620">
        <f>'3000 m'!AB134</f>
        <v>0</v>
      </c>
      <c r="E620">
        <f>'3000 m'!AD137</f>
        <v>0</v>
      </c>
    </row>
    <row r="621" spans="2:5" x14ac:dyDescent="0.25">
      <c r="B621">
        <f>'3000 m'!AB135</f>
        <v>0</v>
      </c>
      <c r="E621">
        <f>'3000 m'!AD138</f>
        <v>0</v>
      </c>
    </row>
    <row r="622" spans="2:5" x14ac:dyDescent="0.25">
      <c r="B622">
        <f>'3000 m'!AB136</f>
        <v>0</v>
      </c>
      <c r="E622">
        <f>'3000 m'!AD139</f>
        <v>0</v>
      </c>
    </row>
    <row r="623" spans="2:5" x14ac:dyDescent="0.25">
      <c r="B623">
        <f>'3000 m'!AB137</f>
        <v>0</v>
      </c>
      <c r="E623">
        <f>'3000 m'!AD140</f>
        <v>0</v>
      </c>
    </row>
    <row r="624" spans="2:5" x14ac:dyDescent="0.25">
      <c r="B624">
        <f>'3000 m'!AB138</f>
        <v>0</v>
      </c>
      <c r="E624">
        <f>'3000 m'!AD141</f>
        <v>0</v>
      </c>
    </row>
    <row r="625" spans="2:5" x14ac:dyDescent="0.25">
      <c r="B625">
        <f>'3000 m'!AB139</f>
        <v>0</v>
      </c>
      <c r="E625">
        <f>'3000 m'!AD142</f>
        <v>0</v>
      </c>
    </row>
    <row r="626" spans="2:5" x14ac:dyDescent="0.25">
      <c r="B626">
        <f>'3000 m'!AB140</f>
        <v>0</v>
      </c>
      <c r="E626">
        <f>'3000 m'!AD143</f>
        <v>0</v>
      </c>
    </row>
    <row r="627" spans="2:5" x14ac:dyDescent="0.25">
      <c r="B627">
        <f>'3000 m'!AB141</f>
        <v>0</v>
      </c>
      <c r="E627">
        <f>'3000 m'!AD144</f>
        <v>0</v>
      </c>
    </row>
    <row r="628" spans="2:5" x14ac:dyDescent="0.25">
      <c r="B628">
        <f>'3000 m'!AB142</f>
        <v>0</v>
      </c>
      <c r="E628">
        <f>'3000 m'!AD145</f>
        <v>0</v>
      </c>
    </row>
    <row r="629" spans="2:5" x14ac:dyDescent="0.25">
      <c r="B629">
        <f>'3000 m'!AB143</f>
        <v>0</v>
      </c>
      <c r="E629">
        <f>'3000 m'!AD146</f>
        <v>0</v>
      </c>
    </row>
    <row r="630" spans="2:5" x14ac:dyDescent="0.25">
      <c r="B630">
        <f>'3000 m'!AB144</f>
        <v>0</v>
      </c>
      <c r="E630">
        <f>'3000 m'!AD147</f>
        <v>0</v>
      </c>
    </row>
    <row r="631" spans="2:5" x14ac:dyDescent="0.25">
      <c r="B631">
        <f>'3000 m'!AB145</f>
        <v>0</v>
      </c>
      <c r="E631">
        <f>'3000 m'!AD148</f>
        <v>0</v>
      </c>
    </row>
    <row r="632" spans="2:5" x14ac:dyDescent="0.25">
      <c r="B632">
        <f>'3000 m'!AB146</f>
        <v>0</v>
      </c>
      <c r="E632">
        <f>'3000 m'!AD149</f>
        <v>0</v>
      </c>
    </row>
    <row r="633" spans="2:5" x14ac:dyDescent="0.25">
      <c r="B633">
        <f>'3000 m'!AB147</f>
        <v>0</v>
      </c>
      <c r="E633">
        <f>'3000 m'!AD150</f>
        <v>0</v>
      </c>
    </row>
    <row r="634" spans="2:5" x14ac:dyDescent="0.25">
      <c r="B634">
        <f>'3000 m'!AB148</f>
        <v>0</v>
      </c>
      <c r="E634">
        <f>'3000 m'!AD151</f>
        <v>0</v>
      </c>
    </row>
    <row r="635" spans="2:5" x14ac:dyDescent="0.25">
      <c r="B635">
        <f>'3000 m'!AB149</f>
        <v>0</v>
      </c>
      <c r="E635">
        <f>'3000 m'!AD152</f>
        <v>0</v>
      </c>
    </row>
    <row r="636" spans="2:5" x14ac:dyDescent="0.25">
      <c r="B636">
        <f>'3000 m'!AB150</f>
        <v>0</v>
      </c>
      <c r="E636">
        <f>'3000 m'!AD153</f>
        <v>0</v>
      </c>
    </row>
    <row r="637" spans="2:5" x14ac:dyDescent="0.25">
      <c r="B637">
        <f>'3000 m'!AB151</f>
        <v>0</v>
      </c>
      <c r="E637">
        <f>'3000 m'!AD154</f>
        <v>0</v>
      </c>
    </row>
    <row r="638" spans="2:5" x14ac:dyDescent="0.25">
      <c r="B638">
        <f>'3000 m'!AB152</f>
        <v>0</v>
      </c>
      <c r="E638">
        <f>'3000 m'!AD155</f>
        <v>0</v>
      </c>
    </row>
    <row r="639" spans="2:5" x14ac:dyDescent="0.25">
      <c r="B639">
        <f>'3000 m'!AB153</f>
        <v>0</v>
      </c>
      <c r="E639">
        <f>'3000 m'!AD156</f>
        <v>0</v>
      </c>
    </row>
    <row r="640" spans="2:5" x14ac:dyDescent="0.25">
      <c r="B640">
        <f>'3000 m'!AB154</f>
        <v>0</v>
      </c>
      <c r="E640">
        <f>'3000 m'!AD157</f>
        <v>0</v>
      </c>
    </row>
    <row r="641" spans="2:5" x14ac:dyDescent="0.25">
      <c r="B641">
        <f>'3000 m'!AB155</f>
        <v>0</v>
      </c>
      <c r="E641">
        <f>'3000 m'!AD158</f>
        <v>0</v>
      </c>
    </row>
    <row r="642" spans="2:5" x14ac:dyDescent="0.25">
      <c r="B642">
        <f>'3000 m'!AB156</f>
        <v>0</v>
      </c>
      <c r="E642">
        <f>'3000 m'!AD159</f>
        <v>0</v>
      </c>
    </row>
    <row r="643" spans="2:5" x14ac:dyDescent="0.25">
      <c r="B643">
        <f>'3000 m'!AB157</f>
        <v>0</v>
      </c>
      <c r="E643">
        <f>'3000 m'!AD160</f>
        <v>0</v>
      </c>
    </row>
    <row r="644" spans="2:5" x14ac:dyDescent="0.25">
      <c r="B644">
        <f>'3000 m'!AB158</f>
        <v>0</v>
      </c>
      <c r="E644">
        <f>'3000 m'!AD161</f>
        <v>0</v>
      </c>
    </row>
    <row r="645" spans="2:5" x14ac:dyDescent="0.25">
      <c r="B645">
        <f>'3000 m'!AB159</f>
        <v>0</v>
      </c>
      <c r="E645">
        <f>'3000 m'!AD162</f>
        <v>0</v>
      </c>
    </row>
    <row r="646" spans="2:5" x14ac:dyDescent="0.25">
      <c r="B646">
        <f>'3000 m'!AB160</f>
        <v>0</v>
      </c>
      <c r="E646">
        <f>'3000 m'!AD163</f>
        <v>0</v>
      </c>
    </row>
    <row r="647" spans="2:5" x14ac:dyDescent="0.25">
      <c r="B647">
        <f>'3000 m'!AB161</f>
        <v>0</v>
      </c>
      <c r="E647">
        <f>'3000 m'!AD164</f>
        <v>0</v>
      </c>
    </row>
    <row r="648" spans="2:5" x14ac:dyDescent="0.25">
      <c r="B648">
        <f>'3000 m'!AB162</f>
        <v>0</v>
      </c>
      <c r="E648">
        <f>'3000 m'!AD165</f>
        <v>0</v>
      </c>
    </row>
    <row r="649" spans="2:5" x14ac:dyDescent="0.25">
      <c r="B649">
        <f>'3000 m'!AB163</f>
        <v>0</v>
      </c>
      <c r="E649">
        <f>'3000 m'!AD166</f>
        <v>0</v>
      </c>
    </row>
    <row r="650" spans="2:5" x14ac:dyDescent="0.25">
      <c r="B650" t="str">
        <f>masowy!AB2</f>
        <v>WYSOKIŃSKI Paweł</v>
      </c>
      <c r="E650" t="str">
        <f>masowy!AD5</f>
        <v>WODZYŃSKA Maria</v>
      </c>
    </row>
    <row r="651" spans="2:5" x14ac:dyDescent="0.25">
      <c r="B651" t="str">
        <f>masowy!AB3</f>
        <v>GĄSIENICA-ROJ Sebastian</v>
      </c>
      <c r="E651" t="str">
        <f>masowy!AD6</f>
        <v>WAWNIKIEWICZ Ada</v>
      </c>
    </row>
    <row r="652" spans="2:5" x14ac:dyDescent="0.25">
      <c r="B652" t="str">
        <f>masowy!AB4</f>
        <v>ZAGULSKI Igor</v>
      </c>
      <c r="E652" t="str">
        <f>masowy!AD7</f>
        <v>PERZYŃSKA Anna</v>
      </c>
    </row>
    <row r="653" spans="2:5" x14ac:dyDescent="0.25">
      <c r="B653" t="str">
        <f>masowy!AB5</f>
        <v>CHMURA Stanisław</v>
      </c>
      <c r="E653" t="str">
        <f>masowy!AD8</f>
        <v>KACZOR Natasza</v>
      </c>
    </row>
    <row r="654" spans="2:5" x14ac:dyDescent="0.25">
      <c r="B654">
        <f>masowy!AB6</f>
        <v>0</v>
      </c>
      <c r="E654" t="str">
        <f>masowy!AD9</f>
        <v>BANASIK Aleksandra</v>
      </c>
    </row>
    <row r="655" spans="2:5" x14ac:dyDescent="0.25">
      <c r="B655">
        <f>masowy!AB7</f>
        <v>0</v>
      </c>
      <c r="E655" t="str">
        <f>masowy!AD10</f>
        <v>JASIŃSKA Lena</v>
      </c>
    </row>
    <row r="656" spans="2:5" x14ac:dyDescent="0.25">
      <c r="B656">
        <f>masowy!AB8</f>
        <v>0</v>
      </c>
      <c r="E656" t="str">
        <f>masowy!AD11</f>
        <v>SKŁADOWSKA Julia</v>
      </c>
    </row>
    <row r="657" spans="2:5" x14ac:dyDescent="0.25">
      <c r="B657">
        <f>masowy!AB9</f>
        <v>0</v>
      </c>
      <c r="E657" t="str">
        <f>masowy!AD12</f>
        <v>BŁASZCZYK Maja</v>
      </c>
    </row>
    <row r="658" spans="2:5" x14ac:dyDescent="0.25">
      <c r="B658">
        <f>masowy!AB10</f>
        <v>0</v>
      </c>
      <c r="E658">
        <f>masowy!AD13</f>
        <v>0</v>
      </c>
    </row>
    <row r="659" spans="2:5" x14ac:dyDescent="0.25">
      <c r="B659">
        <f>masowy!AB11</f>
        <v>0</v>
      </c>
      <c r="E659">
        <f>masowy!AD14</f>
        <v>0</v>
      </c>
    </row>
    <row r="660" spans="2:5" x14ac:dyDescent="0.25">
      <c r="B660">
        <f>masowy!AB12</f>
        <v>0</v>
      </c>
      <c r="E660">
        <f>masowy!AD15</f>
        <v>0</v>
      </c>
    </row>
    <row r="661" spans="2:5" x14ac:dyDescent="0.25">
      <c r="B661">
        <f>masowy!AB13</f>
        <v>0</v>
      </c>
      <c r="E661">
        <f>masowy!AD16</f>
        <v>0</v>
      </c>
    </row>
    <row r="662" spans="2:5" x14ac:dyDescent="0.25">
      <c r="B662">
        <f>masowy!AB14</f>
        <v>0</v>
      </c>
      <c r="E662">
        <f>masowy!AD17</f>
        <v>0</v>
      </c>
    </row>
    <row r="663" spans="2:5" x14ac:dyDescent="0.25">
      <c r="B663">
        <f>masowy!AB15</f>
        <v>0</v>
      </c>
      <c r="E663">
        <f>masowy!AD18</f>
        <v>0</v>
      </c>
    </row>
    <row r="664" spans="2:5" x14ac:dyDescent="0.25">
      <c r="B664">
        <f>masowy!AB16</f>
        <v>0</v>
      </c>
      <c r="E664">
        <f>masowy!AD19</f>
        <v>0</v>
      </c>
    </row>
    <row r="665" spans="2:5" x14ac:dyDescent="0.25">
      <c r="B665">
        <f>masowy!AB17</f>
        <v>0</v>
      </c>
      <c r="E665">
        <f>masowy!AD20</f>
        <v>0</v>
      </c>
    </row>
    <row r="666" spans="2:5" x14ac:dyDescent="0.25">
      <c r="B666">
        <f>masowy!AB18</f>
        <v>0</v>
      </c>
      <c r="E666">
        <f>masowy!AD21</f>
        <v>0</v>
      </c>
    </row>
    <row r="667" spans="2:5" x14ac:dyDescent="0.25">
      <c r="B667">
        <f>masowy!AB19</f>
        <v>0</v>
      </c>
      <c r="E667">
        <f>masowy!AD22</f>
        <v>0</v>
      </c>
    </row>
    <row r="668" spans="2:5" x14ac:dyDescent="0.25">
      <c r="B668">
        <f>masowy!AB20</f>
        <v>0</v>
      </c>
      <c r="E668">
        <f>masowy!AD23</f>
        <v>0</v>
      </c>
    </row>
    <row r="669" spans="2:5" x14ac:dyDescent="0.25">
      <c r="B669">
        <f>masowy!AB21</f>
        <v>0</v>
      </c>
      <c r="E669">
        <f>masowy!AD24</f>
        <v>0</v>
      </c>
    </row>
    <row r="670" spans="2:5" x14ac:dyDescent="0.25">
      <c r="B670">
        <f>masowy!AB22</f>
        <v>0</v>
      </c>
      <c r="E670">
        <f>masowy!AD25</f>
        <v>0</v>
      </c>
    </row>
    <row r="671" spans="2:5" x14ac:dyDescent="0.25">
      <c r="B671">
        <f>masowy!AB23</f>
        <v>0</v>
      </c>
      <c r="E671">
        <f>masowy!AD26</f>
        <v>0</v>
      </c>
    </row>
    <row r="672" spans="2:5" x14ac:dyDescent="0.25">
      <c r="B672">
        <f>masowy!AB24</f>
        <v>0</v>
      </c>
      <c r="E672">
        <f>masowy!AD27</f>
        <v>0</v>
      </c>
    </row>
    <row r="673" spans="2:5" x14ac:dyDescent="0.25">
      <c r="B673">
        <f>masowy!AB25</f>
        <v>0</v>
      </c>
      <c r="E673">
        <f>masowy!AD28</f>
        <v>0</v>
      </c>
    </row>
    <row r="674" spans="2:5" x14ac:dyDescent="0.25">
      <c r="B674">
        <f>masowy!AB26</f>
        <v>0</v>
      </c>
      <c r="E674">
        <f>masowy!AD29</f>
        <v>0</v>
      </c>
    </row>
    <row r="675" spans="2:5" x14ac:dyDescent="0.25">
      <c r="B675">
        <f>masowy!AB27</f>
        <v>0</v>
      </c>
      <c r="E675">
        <f>masowy!AD30</f>
        <v>0</v>
      </c>
    </row>
    <row r="676" spans="2:5" x14ac:dyDescent="0.25">
      <c r="B676">
        <f>masowy!AB28</f>
        <v>0</v>
      </c>
      <c r="E676">
        <f>masowy!AD31</f>
        <v>0</v>
      </c>
    </row>
    <row r="677" spans="2:5" x14ac:dyDescent="0.25">
      <c r="B677">
        <f>masowy!AB29</f>
        <v>0</v>
      </c>
      <c r="E677">
        <f>masowy!AD32</f>
        <v>0</v>
      </c>
    </row>
    <row r="678" spans="2:5" x14ac:dyDescent="0.25">
      <c r="B678">
        <f>masowy!AB30</f>
        <v>0</v>
      </c>
      <c r="E678">
        <f>masowy!AD33</f>
        <v>0</v>
      </c>
    </row>
    <row r="679" spans="2:5" x14ac:dyDescent="0.25">
      <c r="B679">
        <f>masowy!AB31</f>
        <v>0</v>
      </c>
      <c r="E679">
        <f>masowy!AD34</f>
        <v>0</v>
      </c>
    </row>
    <row r="680" spans="2:5" x14ac:dyDescent="0.25">
      <c r="B680">
        <f>masowy!AB32</f>
        <v>0</v>
      </c>
      <c r="E680">
        <f>masowy!AD35</f>
        <v>0</v>
      </c>
    </row>
    <row r="681" spans="2:5" x14ac:dyDescent="0.25">
      <c r="B681">
        <f>masowy!AB33</f>
        <v>0</v>
      </c>
      <c r="E681">
        <f>masowy!AD36</f>
        <v>0</v>
      </c>
    </row>
    <row r="682" spans="2:5" x14ac:dyDescent="0.25">
      <c r="B682">
        <f>masowy!AB34</f>
        <v>0</v>
      </c>
      <c r="E682">
        <f>masowy!AD37</f>
        <v>0</v>
      </c>
    </row>
    <row r="683" spans="2:5" x14ac:dyDescent="0.25">
      <c r="B683">
        <f>masowy!AB35</f>
        <v>0</v>
      </c>
      <c r="E683">
        <f>masowy!AD38</f>
        <v>0</v>
      </c>
    </row>
    <row r="684" spans="2:5" x14ac:dyDescent="0.25">
      <c r="B684">
        <f>masowy!AB36</f>
        <v>0</v>
      </c>
      <c r="E684">
        <f>masowy!AD39</f>
        <v>0</v>
      </c>
    </row>
    <row r="685" spans="2:5" x14ac:dyDescent="0.25">
      <c r="B685">
        <f>masowy!AB37</f>
        <v>0</v>
      </c>
      <c r="E685">
        <f>masowy!AD40</f>
        <v>0</v>
      </c>
    </row>
    <row r="686" spans="2:5" x14ac:dyDescent="0.25">
      <c r="B686">
        <f>masowy!AB38</f>
        <v>0</v>
      </c>
      <c r="E686">
        <f>masowy!AD41</f>
        <v>0</v>
      </c>
    </row>
    <row r="687" spans="2:5" x14ac:dyDescent="0.25">
      <c r="B687">
        <f>masowy!AB39</f>
        <v>0</v>
      </c>
      <c r="E687">
        <f>masowy!AD42</f>
        <v>0</v>
      </c>
    </row>
    <row r="688" spans="2:5" x14ac:dyDescent="0.25">
      <c r="B688">
        <f>masowy!AB40</f>
        <v>0</v>
      </c>
      <c r="E688">
        <f>masowy!AD43</f>
        <v>0</v>
      </c>
    </row>
    <row r="689" spans="2:5" x14ac:dyDescent="0.25">
      <c r="B689">
        <f>masowy!AB41</f>
        <v>0</v>
      </c>
      <c r="E689">
        <f>masowy!AD44</f>
        <v>0</v>
      </c>
    </row>
    <row r="690" spans="2:5" x14ac:dyDescent="0.25">
      <c r="B690">
        <f>masowy!AB42</f>
        <v>0</v>
      </c>
      <c r="E690">
        <f>masowy!AD45</f>
        <v>0</v>
      </c>
    </row>
    <row r="691" spans="2:5" x14ac:dyDescent="0.25">
      <c r="B691">
        <f>masowy!AB43</f>
        <v>0</v>
      </c>
      <c r="E691">
        <f>masowy!AD46</f>
        <v>0</v>
      </c>
    </row>
    <row r="692" spans="2:5" x14ac:dyDescent="0.25">
      <c r="B692">
        <f>masowy!AB44</f>
        <v>0</v>
      </c>
      <c r="E692">
        <f>masowy!AD47</f>
        <v>0</v>
      </c>
    </row>
    <row r="693" spans="2:5" x14ac:dyDescent="0.25">
      <c r="B693">
        <f>masowy!AB45</f>
        <v>0</v>
      </c>
      <c r="E693">
        <f>masowy!AD48</f>
        <v>0</v>
      </c>
    </row>
    <row r="694" spans="2:5" x14ac:dyDescent="0.25">
      <c r="B694">
        <f>masowy!AB46</f>
        <v>0</v>
      </c>
      <c r="E694">
        <f>masowy!AD49</f>
        <v>0</v>
      </c>
    </row>
    <row r="695" spans="2:5" x14ac:dyDescent="0.25">
      <c r="B695">
        <f>masowy!AB47</f>
        <v>0</v>
      </c>
      <c r="E695">
        <f>masowy!AD50</f>
        <v>0</v>
      </c>
    </row>
    <row r="696" spans="2:5" x14ac:dyDescent="0.25">
      <c r="B696">
        <f>masowy!AB48</f>
        <v>0</v>
      </c>
      <c r="E696">
        <f>masowy!AD51</f>
        <v>0</v>
      </c>
    </row>
    <row r="697" spans="2:5" x14ac:dyDescent="0.25">
      <c r="B697">
        <f>masowy!AB49</f>
        <v>0</v>
      </c>
      <c r="E697">
        <f>masowy!AD52</f>
        <v>0</v>
      </c>
    </row>
    <row r="698" spans="2:5" x14ac:dyDescent="0.25">
      <c r="B698">
        <f>masowy!AB50</f>
        <v>0</v>
      </c>
      <c r="E698">
        <f>masowy!AD53</f>
        <v>0</v>
      </c>
    </row>
    <row r="699" spans="2:5" x14ac:dyDescent="0.25">
      <c r="B699">
        <f>masowy!AB51</f>
        <v>0</v>
      </c>
      <c r="E699">
        <f>masowy!AD54</f>
        <v>0</v>
      </c>
    </row>
    <row r="700" spans="2:5" x14ac:dyDescent="0.25">
      <c r="B700">
        <f>masowy!AB52</f>
        <v>0</v>
      </c>
      <c r="E700">
        <f>masowy!AD55</f>
        <v>0</v>
      </c>
    </row>
    <row r="701" spans="2:5" x14ac:dyDescent="0.25">
      <c r="B701">
        <f>masowy!AB53</f>
        <v>0</v>
      </c>
      <c r="E701">
        <f>masowy!AD56</f>
        <v>0</v>
      </c>
    </row>
    <row r="702" spans="2:5" x14ac:dyDescent="0.25">
      <c r="B702">
        <f>masowy!AB54</f>
        <v>0</v>
      </c>
      <c r="E702">
        <f>masowy!AD57</f>
        <v>0</v>
      </c>
    </row>
    <row r="703" spans="2:5" x14ac:dyDescent="0.25">
      <c r="B703">
        <f>masowy!AB55</f>
        <v>0</v>
      </c>
      <c r="E703">
        <f>masowy!AD58</f>
        <v>0</v>
      </c>
    </row>
    <row r="704" spans="2:5" x14ac:dyDescent="0.25">
      <c r="B704" t="str">
        <f>masowy!AB56</f>
        <v>HOTAŁA Szymon</v>
      </c>
      <c r="E704" t="str">
        <f>masowy!AD59</f>
        <v>IWANEK Alicja</v>
      </c>
    </row>
    <row r="705" spans="2:5" x14ac:dyDescent="0.25">
      <c r="B705" t="str">
        <f>masowy!AB57</f>
        <v>CHMURA Stanisław</v>
      </c>
      <c r="E705" t="str">
        <f>masowy!AD60</f>
        <v>WODZYŃSKA Maria</v>
      </c>
    </row>
    <row r="706" spans="2:5" x14ac:dyDescent="0.25">
      <c r="B706" t="str">
        <f>masowy!AB58</f>
        <v>MILEWSKI Mikołaj</v>
      </c>
      <c r="E706" t="str">
        <f>masowy!AD61</f>
        <v>BLUJ Bianka</v>
      </c>
    </row>
    <row r="707" spans="2:5" x14ac:dyDescent="0.25">
      <c r="B707" t="str">
        <f>masowy!AB59</f>
        <v>BARTOSIK Szymon</v>
      </c>
      <c r="E707" t="str">
        <f>masowy!AD62</f>
        <v>PERZYŃSKA Anna</v>
      </c>
    </row>
    <row r="708" spans="2:5" x14ac:dyDescent="0.25">
      <c r="B708" t="str">
        <f>masowy!AB60</f>
        <v>ZAGULSKI Igor</v>
      </c>
      <c r="E708" t="str">
        <f>masowy!AD63</f>
        <v>WAWNIKIEWICZ Ada</v>
      </c>
    </row>
    <row r="709" spans="2:5" x14ac:dyDescent="0.25">
      <c r="B709" t="str">
        <f>masowy!AB61</f>
        <v>GĄSIENICA-ROJ Sebastian</v>
      </c>
      <c r="E709" t="str">
        <f>masowy!AD64</f>
        <v>LEWICKA Maja</v>
      </c>
    </row>
    <row r="710" spans="2:5" x14ac:dyDescent="0.25">
      <c r="B710" t="str">
        <f>masowy!AB62</f>
        <v>MOTAŁA Marek</v>
      </c>
      <c r="E710" t="str">
        <f>masowy!AD65</f>
        <v>BANASIK Aleksandra</v>
      </c>
    </row>
    <row r="711" spans="2:5" x14ac:dyDescent="0.25">
      <c r="B711">
        <f>masowy!AB63</f>
        <v>0</v>
      </c>
      <c r="E711" t="str">
        <f>masowy!AD66</f>
        <v>JAWORSKA Antonina</v>
      </c>
    </row>
    <row r="712" spans="2:5" x14ac:dyDescent="0.25">
      <c r="B712">
        <f>masowy!AB64</f>
        <v>0</v>
      </c>
      <c r="E712" t="str">
        <f>masowy!AD67</f>
        <v>BŁASZCZYK Maja</v>
      </c>
    </row>
    <row r="713" spans="2:5" x14ac:dyDescent="0.25">
      <c r="B713">
        <f>masowy!AB65</f>
        <v>0</v>
      </c>
      <c r="E713" t="str">
        <f>masowy!AD68</f>
        <v>LEWANDOWSKA Zuzanna</v>
      </c>
    </row>
    <row r="714" spans="2:5" x14ac:dyDescent="0.25">
      <c r="B714">
        <f>masowy!AB66</f>
        <v>0</v>
      </c>
      <c r="E714">
        <f>masowy!AD69</f>
        <v>0</v>
      </c>
    </row>
    <row r="715" spans="2:5" x14ac:dyDescent="0.25">
      <c r="B715">
        <f>masowy!AB67</f>
        <v>0</v>
      </c>
      <c r="E715">
        <f>masowy!AD70</f>
        <v>0</v>
      </c>
    </row>
    <row r="716" spans="2:5" x14ac:dyDescent="0.25">
      <c r="B716">
        <f>masowy!AB68</f>
        <v>0</v>
      </c>
      <c r="E716">
        <f>masowy!AD71</f>
        <v>0</v>
      </c>
    </row>
    <row r="717" spans="2:5" x14ac:dyDescent="0.25">
      <c r="B717">
        <f>masowy!AB69</f>
        <v>0</v>
      </c>
      <c r="E717">
        <f>masowy!AD72</f>
        <v>0</v>
      </c>
    </row>
    <row r="718" spans="2:5" x14ac:dyDescent="0.25">
      <c r="B718">
        <f>masowy!AB70</f>
        <v>0</v>
      </c>
      <c r="E718">
        <f>masowy!AD73</f>
        <v>0</v>
      </c>
    </row>
    <row r="719" spans="2:5" x14ac:dyDescent="0.25">
      <c r="B719">
        <f>masowy!AB71</f>
        <v>0</v>
      </c>
      <c r="E719">
        <f>masowy!AD74</f>
        <v>0</v>
      </c>
    </row>
    <row r="720" spans="2:5" x14ac:dyDescent="0.25">
      <c r="B720">
        <f>masowy!AB72</f>
        <v>0</v>
      </c>
      <c r="E720">
        <f>masowy!AD75</f>
        <v>0</v>
      </c>
    </row>
    <row r="721" spans="2:5" x14ac:dyDescent="0.25">
      <c r="B721">
        <f>masowy!AB73</f>
        <v>0</v>
      </c>
      <c r="E721">
        <f>masowy!AD76</f>
        <v>0</v>
      </c>
    </row>
    <row r="722" spans="2:5" x14ac:dyDescent="0.25">
      <c r="B722" t="str">
        <f>masowy!AB74</f>
        <v>MILEWSKI Mikołaj</v>
      </c>
      <c r="E722" t="str">
        <f>masowy!AD77</f>
        <v>WODZYŃSKA Maria</v>
      </c>
    </row>
    <row r="723" spans="2:5" x14ac:dyDescent="0.25">
      <c r="B723" t="str">
        <f>masowy!AB75</f>
        <v>CHMURA Stanisław</v>
      </c>
      <c r="E723" t="str">
        <f>masowy!AD78</f>
        <v>PERZYŃSKA Anna</v>
      </c>
    </row>
    <row r="724" spans="2:5" x14ac:dyDescent="0.25">
      <c r="B724" t="str">
        <f>masowy!AB76</f>
        <v>BYLINKA Mateusz</v>
      </c>
      <c r="E724" t="str">
        <f>masowy!AD79</f>
        <v>JASIŃSKA Lena</v>
      </c>
    </row>
    <row r="725" spans="2:5" x14ac:dyDescent="0.25">
      <c r="B725" t="str">
        <f>masowy!AB77</f>
        <v>GĄSIENICA-ROJ Sebastian</v>
      </c>
      <c r="E725" t="str">
        <f>masowy!AD80</f>
        <v>SYCHOWICZ Urszula</v>
      </c>
    </row>
    <row r="726" spans="2:5" x14ac:dyDescent="0.25">
      <c r="B726">
        <f>masowy!AB78</f>
        <v>0</v>
      </c>
      <c r="E726" t="str">
        <f>masowy!AD81</f>
        <v>MARCINKOWSKA Lilla</v>
      </c>
    </row>
    <row r="727" spans="2:5" x14ac:dyDescent="0.25">
      <c r="B727">
        <f>masowy!AB79</f>
        <v>0</v>
      </c>
      <c r="E727" t="str">
        <f>masowy!AD82</f>
        <v>LEWICKA Maja</v>
      </c>
    </row>
    <row r="728" spans="2:5" x14ac:dyDescent="0.25">
      <c r="B728">
        <f>masowy!AB80</f>
        <v>0</v>
      </c>
      <c r="E728" t="str">
        <f>masowy!AD83</f>
        <v>SZULIK Jagoda</v>
      </c>
    </row>
    <row r="729" spans="2:5" x14ac:dyDescent="0.25">
      <c r="B729">
        <f>masowy!AB81</f>
        <v>0</v>
      </c>
      <c r="E729" t="str">
        <f>masowy!AD84</f>
        <v>BŁASZCZYK Maja</v>
      </c>
    </row>
    <row r="730" spans="2:5" x14ac:dyDescent="0.25">
      <c r="B730">
        <f>masowy!AB82</f>
        <v>0</v>
      </c>
      <c r="E730" t="str">
        <f>masowy!AD85</f>
        <v>STOJEK Gabriela</v>
      </c>
    </row>
    <row r="731" spans="2:5" x14ac:dyDescent="0.25">
      <c r="B731">
        <f>masowy!AB83</f>
        <v>0</v>
      </c>
      <c r="E731" t="str">
        <f>masowy!AD86</f>
        <v>BIERNACKA Anna</v>
      </c>
    </row>
    <row r="732" spans="2:5" x14ac:dyDescent="0.25">
      <c r="B732">
        <f>masowy!AB84</f>
        <v>0</v>
      </c>
      <c r="E732">
        <f>masowy!AD87</f>
        <v>0</v>
      </c>
    </row>
    <row r="733" spans="2:5" x14ac:dyDescent="0.25">
      <c r="B733">
        <f>masowy!AB85</f>
        <v>0</v>
      </c>
      <c r="E733">
        <f>masowy!AD88</f>
        <v>0</v>
      </c>
    </row>
    <row r="734" spans="2:5" x14ac:dyDescent="0.25">
      <c r="B734">
        <f>masowy!AB86</f>
        <v>0</v>
      </c>
      <c r="E734">
        <f>masowy!AD89</f>
        <v>0</v>
      </c>
    </row>
    <row r="735" spans="2:5" x14ac:dyDescent="0.25">
      <c r="B735">
        <f>masowy!AB87</f>
        <v>0</v>
      </c>
      <c r="E735">
        <f>masowy!AD90</f>
        <v>0</v>
      </c>
    </row>
    <row r="736" spans="2:5" x14ac:dyDescent="0.25">
      <c r="B736">
        <f>masowy!AB88</f>
        <v>0</v>
      </c>
      <c r="E736">
        <f>masowy!AD91</f>
        <v>0</v>
      </c>
    </row>
    <row r="737" spans="2:5" x14ac:dyDescent="0.25">
      <c r="B737">
        <f>masowy!AB89</f>
        <v>0</v>
      </c>
      <c r="E737">
        <f>masowy!AD92</f>
        <v>0</v>
      </c>
    </row>
    <row r="738" spans="2:5" x14ac:dyDescent="0.25">
      <c r="B738">
        <f>masowy!AB90</f>
        <v>0</v>
      </c>
      <c r="E738">
        <f>masowy!AD93</f>
        <v>0</v>
      </c>
    </row>
    <row r="739" spans="2:5" x14ac:dyDescent="0.25">
      <c r="B739">
        <f>masowy!AB91</f>
        <v>0</v>
      </c>
      <c r="E739">
        <f>masowy!AD94</f>
        <v>0</v>
      </c>
    </row>
    <row r="740" spans="2:5" x14ac:dyDescent="0.25">
      <c r="B740">
        <f>masowy!AB92</f>
        <v>0</v>
      </c>
      <c r="E740">
        <f>masowy!AD95</f>
        <v>0</v>
      </c>
    </row>
    <row r="741" spans="2:5" x14ac:dyDescent="0.25">
      <c r="B741">
        <f>masowy!AB93</f>
        <v>0</v>
      </c>
      <c r="E741">
        <f>masowy!AD96</f>
        <v>0</v>
      </c>
    </row>
    <row r="742" spans="2:5" x14ac:dyDescent="0.25">
      <c r="B742">
        <f>masowy!AB94</f>
        <v>0</v>
      </c>
      <c r="E742">
        <f>masowy!AD97</f>
        <v>0</v>
      </c>
    </row>
    <row r="743" spans="2:5" x14ac:dyDescent="0.25">
      <c r="B743">
        <f>masowy!AB95</f>
        <v>0</v>
      </c>
      <c r="E743">
        <f>masowy!AD98</f>
        <v>0</v>
      </c>
    </row>
    <row r="744" spans="2:5" x14ac:dyDescent="0.25">
      <c r="B744">
        <f>masowy!AB96</f>
        <v>0</v>
      </c>
      <c r="E744">
        <f>masowy!AD99</f>
        <v>0</v>
      </c>
    </row>
    <row r="745" spans="2:5" x14ac:dyDescent="0.25">
      <c r="B745">
        <f>masowy!AB97</f>
        <v>0</v>
      </c>
      <c r="E745">
        <f>masowy!AD100</f>
        <v>0</v>
      </c>
    </row>
    <row r="746" spans="2:5" x14ac:dyDescent="0.25">
      <c r="B746">
        <f>masowy!AB98</f>
        <v>0</v>
      </c>
      <c r="E746">
        <f>masowy!AD101</f>
        <v>0</v>
      </c>
    </row>
    <row r="747" spans="2:5" x14ac:dyDescent="0.25">
      <c r="B747">
        <f>masowy!AB99</f>
        <v>0</v>
      </c>
      <c r="E747">
        <f>masowy!AD102</f>
        <v>0</v>
      </c>
    </row>
    <row r="748" spans="2:5" x14ac:dyDescent="0.25">
      <c r="B748">
        <f>masowy!AB100</f>
        <v>0</v>
      </c>
      <c r="E748">
        <f>masowy!AD103</f>
        <v>0</v>
      </c>
    </row>
    <row r="749" spans="2:5" x14ac:dyDescent="0.25">
      <c r="B749">
        <f>masowy!AB101</f>
        <v>0</v>
      </c>
      <c r="E749">
        <f>masowy!AD104</f>
        <v>0</v>
      </c>
    </row>
    <row r="750" spans="2:5" x14ac:dyDescent="0.25">
      <c r="B750">
        <f>masowy!AB102</f>
        <v>0</v>
      </c>
      <c r="E750">
        <f>masowy!AD105</f>
        <v>0</v>
      </c>
    </row>
    <row r="751" spans="2:5" x14ac:dyDescent="0.25">
      <c r="B751">
        <f>masowy!AB103</f>
        <v>0</v>
      </c>
      <c r="E751">
        <f>masowy!AD106</f>
        <v>0</v>
      </c>
    </row>
    <row r="752" spans="2:5" x14ac:dyDescent="0.25">
      <c r="B752">
        <f>masowy!AB104</f>
        <v>0</v>
      </c>
      <c r="E752">
        <f>masowy!AD107</f>
        <v>0</v>
      </c>
    </row>
    <row r="753" spans="2:5" x14ac:dyDescent="0.25">
      <c r="B753">
        <f>masowy!AB105</f>
        <v>0</v>
      </c>
      <c r="E753">
        <f>masowy!AD108</f>
        <v>0</v>
      </c>
    </row>
    <row r="754" spans="2:5" x14ac:dyDescent="0.25">
      <c r="B754">
        <f>masowy!AB106</f>
        <v>0</v>
      </c>
      <c r="E754">
        <f>masowy!AD109</f>
        <v>0</v>
      </c>
    </row>
    <row r="755" spans="2:5" x14ac:dyDescent="0.25">
      <c r="B755">
        <f>masowy!AB107</f>
        <v>0</v>
      </c>
      <c r="E755">
        <f>masowy!AD110</f>
        <v>0</v>
      </c>
    </row>
    <row r="756" spans="2:5" x14ac:dyDescent="0.25">
      <c r="B756">
        <f>masowy!AB108</f>
        <v>0</v>
      </c>
      <c r="E756">
        <f>masowy!AD111</f>
        <v>0</v>
      </c>
    </row>
    <row r="757" spans="2:5" x14ac:dyDescent="0.25">
      <c r="B757">
        <f>masowy!AB109</f>
        <v>0</v>
      </c>
      <c r="E757">
        <f>masowy!AD112</f>
        <v>0</v>
      </c>
    </row>
    <row r="758" spans="2:5" x14ac:dyDescent="0.25">
      <c r="B758">
        <f>masowy!AB110</f>
        <v>0</v>
      </c>
      <c r="E758">
        <f>masowy!AD113</f>
        <v>0</v>
      </c>
    </row>
    <row r="759" spans="2:5" x14ac:dyDescent="0.25">
      <c r="B759">
        <f>masowy!AB111</f>
        <v>0</v>
      </c>
      <c r="E759">
        <f>masowy!AD114</f>
        <v>0</v>
      </c>
    </row>
    <row r="760" spans="2:5" x14ac:dyDescent="0.25">
      <c r="B760">
        <f>masowy!AB112</f>
        <v>0</v>
      </c>
      <c r="E760">
        <f>masowy!AD115</f>
        <v>0</v>
      </c>
    </row>
    <row r="761" spans="2:5" x14ac:dyDescent="0.25">
      <c r="B761">
        <f>masowy!AB113</f>
        <v>0</v>
      </c>
      <c r="E761">
        <f>masowy!AD116</f>
        <v>0</v>
      </c>
    </row>
    <row r="762" spans="2:5" x14ac:dyDescent="0.25">
      <c r="B762">
        <f>masowy!AB114</f>
        <v>0</v>
      </c>
      <c r="E762">
        <f>masowy!AD117</f>
        <v>0</v>
      </c>
    </row>
    <row r="763" spans="2:5" x14ac:dyDescent="0.25">
      <c r="B763">
        <f>masowy!AB115</f>
        <v>0</v>
      </c>
      <c r="E763">
        <f>masowy!AD118</f>
        <v>0</v>
      </c>
    </row>
    <row r="764" spans="2:5" x14ac:dyDescent="0.25">
      <c r="B764">
        <f>masowy!AB116</f>
        <v>0</v>
      </c>
      <c r="E764">
        <f>masowy!AD119</f>
        <v>0</v>
      </c>
    </row>
    <row r="765" spans="2:5" x14ac:dyDescent="0.25">
      <c r="B765">
        <f>masowy!AB117</f>
        <v>0</v>
      </c>
      <c r="E765">
        <f>masowy!AD120</f>
        <v>0</v>
      </c>
    </row>
    <row r="766" spans="2:5" x14ac:dyDescent="0.25">
      <c r="B766">
        <f>masowy!AB118</f>
        <v>0</v>
      </c>
      <c r="E766">
        <f>masowy!AD121</f>
        <v>0</v>
      </c>
    </row>
    <row r="767" spans="2:5" x14ac:dyDescent="0.25">
      <c r="B767">
        <f>masowy!AB119</f>
        <v>0</v>
      </c>
      <c r="E767">
        <f>masowy!AD122</f>
        <v>0</v>
      </c>
    </row>
    <row r="768" spans="2:5" x14ac:dyDescent="0.25">
      <c r="B768">
        <f>masowy!AB120</f>
        <v>0</v>
      </c>
      <c r="E768">
        <f>masowy!AD123</f>
        <v>0</v>
      </c>
    </row>
    <row r="769" spans="2:5" x14ac:dyDescent="0.25">
      <c r="B769">
        <f>masowy!AB121</f>
        <v>0</v>
      </c>
      <c r="E769">
        <f>masowy!AD124</f>
        <v>0</v>
      </c>
    </row>
    <row r="770" spans="2:5" x14ac:dyDescent="0.25">
      <c r="B770">
        <f>masowy!AB122</f>
        <v>0</v>
      </c>
      <c r="E770">
        <f>masowy!AD125</f>
        <v>0</v>
      </c>
    </row>
    <row r="771" spans="2:5" x14ac:dyDescent="0.25">
      <c r="B771">
        <f>masowy!AB123</f>
        <v>0</v>
      </c>
      <c r="E771">
        <f>masowy!AD126</f>
        <v>0</v>
      </c>
    </row>
    <row r="772" spans="2:5" x14ac:dyDescent="0.25">
      <c r="B772">
        <f>masowy!AB124</f>
        <v>0</v>
      </c>
      <c r="E772">
        <f>masowy!AD127</f>
        <v>0</v>
      </c>
    </row>
    <row r="773" spans="2:5" x14ac:dyDescent="0.25">
      <c r="B773">
        <f>masowy!AB125</f>
        <v>0</v>
      </c>
      <c r="E773">
        <f>masowy!AD128</f>
        <v>0</v>
      </c>
    </row>
    <row r="774" spans="2:5" x14ac:dyDescent="0.25">
      <c r="B774">
        <f>masowy!AB126</f>
        <v>0</v>
      </c>
      <c r="E774">
        <f>masowy!AD129</f>
        <v>0</v>
      </c>
    </row>
    <row r="775" spans="2:5" x14ac:dyDescent="0.25">
      <c r="B775">
        <f>masowy!AB127</f>
        <v>0</v>
      </c>
      <c r="E775">
        <f>masowy!AD130</f>
        <v>0</v>
      </c>
    </row>
    <row r="776" spans="2:5" x14ac:dyDescent="0.25">
      <c r="B776">
        <f>masowy!AB128</f>
        <v>0</v>
      </c>
      <c r="E776">
        <f>masowy!AD131</f>
        <v>0</v>
      </c>
    </row>
    <row r="777" spans="2:5" x14ac:dyDescent="0.25">
      <c r="B777">
        <f>masowy!AB129</f>
        <v>0</v>
      </c>
      <c r="E777">
        <f>masowy!AD132</f>
        <v>0</v>
      </c>
    </row>
    <row r="778" spans="2:5" x14ac:dyDescent="0.25">
      <c r="B778">
        <f>masowy!AB130</f>
        <v>0</v>
      </c>
      <c r="E778">
        <f>masowy!AD133</f>
        <v>0</v>
      </c>
    </row>
    <row r="779" spans="2:5" x14ac:dyDescent="0.25">
      <c r="B779">
        <f>masowy!AB131</f>
        <v>0</v>
      </c>
      <c r="E779">
        <f>masowy!AD134</f>
        <v>0</v>
      </c>
    </row>
    <row r="780" spans="2:5" x14ac:dyDescent="0.25">
      <c r="B780">
        <f>masowy!AB132</f>
        <v>0</v>
      </c>
      <c r="E780">
        <f>masowy!AD135</f>
        <v>0</v>
      </c>
    </row>
    <row r="781" spans="2:5" x14ac:dyDescent="0.25">
      <c r="B781">
        <f>masowy!AB133</f>
        <v>0</v>
      </c>
      <c r="E781">
        <f>masowy!AD136</f>
        <v>0</v>
      </c>
    </row>
    <row r="782" spans="2:5" x14ac:dyDescent="0.25">
      <c r="B782">
        <f>masowy!AB134</f>
        <v>0</v>
      </c>
      <c r="E782">
        <f>masowy!AD137</f>
        <v>0</v>
      </c>
    </row>
    <row r="783" spans="2:5" x14ac:dyDescent="0.25">
      <c r="B783">
        <f>masowy!AB135</f>
        <v>0</v>
      </c>
      <c r="E783">
        <f>masowy!AD138</f>
        <v>0</v>
      </c>
    </row>
    <row r="784" spans="2:5" x14ac:dyDescent="0.25">
      <c r="B784">
        <f>masowy!AB136</f>
        <v>0</v>
      </c>
      <c r="E784">
        <f>masowy!AD139</f>
        <v>0</v>
      </c>
    </row>
    <row r="785" spans="2:5" x14ac:dyDescent="0.25">
      <c r="B785">
        <f>masowy!AB137</f>
        <v>0</v>
      </c>
      <c r="E785">
        <f>masowy!AD140</f>
        <v>0</v>
      </c>
    </row>
    <row r="786" spans="2:5" x14ac:dyDescent="0.25">
      <c r="B786">
        <f>masowy!AB138</f>
        <v>0</v>
      </c>
      <c r="E786">
        <f>masowy!AD141</f>
        <v>0</v>
      </c>
    </row>
    <row r="787" spans="2:5" x14ac:dyDescent="0.25">
      <c r="B787">
        <f>masowy!AB139</f>
        <v>0</v>
      </c>
      <c r="E787">
        <f>masowy!AD142</f>
        <v>0</v>
      </c>
    </row>
    <row r="788" spans="2:5" x14ac:dyDescent="0.25">
      <c r="B788">
        <f>masowy!AB140</f>
        <v>0</v>
      </c>
      <c r="E788">
        <f>masowy!AD143</f>
        <v>0</v>
      </c>
    </row>
    <row r="789" spans="2:5" x14ac:dyDescent="0.25">
      <c r="B789">
        <f>masowy!AB141</f>
        <v>0</v>
      </c>
      <c r="E789">
        <f>masowy!AD144</f>
        <v>0</v>
      </c>
    </row>
    <row r="790" spans="2:5" x14ac:dyDescent="0.25">
      <c r="B790">
        <f>masowy!AB142</f>
        <v>0</v>
      </c>
      <c r="E790">
        <f>masowy!AD145</f>
        <v>0</v>
      </c>
    </row>
    <row r="791" spans="2:5" x14ac:dyDescent="0.25">
      <c r="B791">
        <f>masowy!AB143</f>
        <v>0</v>
      </c>
      <c r="E791">
        <f>masowy!AD146</f>
        <v>0</v>
      </c>
    </row>
    <row r="792" spans="2:5" x14ac:dyDescent="0.25">
      <c r="B792">
        <f>masowy!AB144</f>
        <v>0</v>
      </c>
      <c r="E792">
        <f>masowy!AD147</f>
        <v>0</v>
      </c>
    </row>
    <row r="793" spans="2:5" x14ac:dyDescent="0.25">
      <c r="B793">
        <f>masowy!AB145</f>
        <v>0</v>
      </c>
      <c r="E793">
        <f>masowy!AD148</f>
        <v>0</v>
      </c>
    </row>
    <row r="794" spans="2:5" x14ac:dyDescent="0.25">
      <c r="B794">
        <f>masowy!AB146</f>
        <v>0</v>
      </c>
      <c r="E794">
        <f>masowy!AD149</f>
        <v>0</v>
      </c>
    </row>
    <row r="795" spans="2:5" x14ac:dyDescent="0.25">
      <c r="B795">
        <f>masowy!AB147</f>
        <v>0</v>
      </c>
      <c r="E795">
        <f>masowy!AD150</f>
        <v>0</v>
      </c>
    </row>
    <row r="796" spans="2:5" x14ac:dyDescent="0.25">
      <c r="B796">
        <f>masowy!AB148</f>
        <v>0</v>
      </c>
      <c r="E796">
        <f>masowy!AD151</f>
        <v>0</v>
      </c>
    </row>
    <row r="797" spans="2:5" x14ac:dyDescent="0.25">
      <c r="B797">
        <f>masowy!AB149</f>
        <v>0</v>
      </c>
      <c r="E797">
        <f>masowy!AD152</f>
        <v>0</v>
      </c>
    </row>
    <row r="798" spans="2:5" x14ac:dyDescent="0.25">
      <c r="B798">
        <f>masowy!AB150</f>
        <v>0</v>
      </c>
      <c r="E798">
        <f>masowy!AD153</f>
        <v>0</v>
      </c>
    </row>
    <row r="799" spans="2:5" x14ac:dyDescent="0.25">
      <c r="B799">
        <f>masowy!AB151</f>
        <v>0</v>
      </c>
      <c r="E799">
        <f>masowy!AD154</f>
        <v>0</v>
      </c>
    </row>
    <row r="800" spans="2:5" x14ac:dyDescent="0.25">
      <c r="B800">
        <f>masowy!AB152</f>
        <v>0</v>
      </c>
      <c r="E800">
        <f>masowy!AD155</f>
        <v>0</v>
      </c>
    </row>
    <row r="801" spans="2:5" x14ac:dyDescent="0.25">
      <c r="B801">
        <f>masowy!AB153</f>
        <v>0</v>
      </c>
      <c r="E801">
        <f>masowy!AD156</f>
        <v>0</v>
      </c>
    </row>
    <row r="802" spans="2:5" x14ac:dyDescent="0.25">
      <c r="B802">
        <f>masowy!AB154</f>
        <v>0</v>
      </c>
      <c r="E802">
        <f>masowy!AD157</f>
        <v>0</v>
      </c>
    </row>
    <row r="803" spans="2:5" x14ac:dyDescent="0.25">
      <c r="B803">
        <f>masowy!AB155</f>
        <v>0</v>
      </c>
      <c r="E803">
        <f>masowy!AD158</f>
        <v>0</v>
      </c>
    </row>
    <row r="804" spans="2:5" x14ac:dyDescent="0.25">
      <c r="B804">
        <f>masowy!AB156</f>
        <v>0</v>
      </c>
      <c r="E804">
        <f>masowy!AD159</f>
        <v>0</v>
      </c>
    </row>
    <row r="805" spans="2:5" x14ac:dyDescent="0.25">
      <c r="B805">
        <f>masowy!AB157</f>
        <v>0</v>
      </c>
      <c r="E805">
        <f>masowy!AD160</f>
        <v>0</v>
      </c>
    </row>
    <row r="806" spans="2:5" x14ac:dyDescent="0.25">
      <c r="B806">
        <f>masowy!AB158</f>
        <v>0</v>
      </c>
      <c r="E806">
        <f>masowy!AD161</f>
        <v>0</v>
      </c>
    </row>
    <row r="807" spans="2:5" x14ac:dyDescent="0.25">
      <c r="B807">
        <f>masowy!AB159</f>
        <v>0</v>
      </c>
      <c r="E807">
        <f>masowy!AD162</f>
        <v>0</v>
      </c>
    </row>
    <row r="808" spans="2:5" x14ac:dyDescent="0.25">
      <c r="B808">
        <f>masowy!AB160</f>
        <v>0</v>
      </c>
      <c r="E808">
        <f>masowy!AD163</f>
        <v>0</v>
      </c>
    </row>
    <row r="809" spans="2:5" x14ac:dyDescent="0.25">
      <c r="B809">
        <f>masowy!AB161</f>
        <v>0</v>
      </c>
      <c r="E809">
        <f>masowy!AD164</f>
        <v>0</v>
      </c>
    </row>
    <row r="810" spans="2:5" x14ac:dyDescent="0.25">
      <c r="B810">
        <f>masowy!AB162</f>
        <v>0</v>
      </c>
      <c r="E810">
        <f>masowy!AD165</f>
        <v>0</v>
      </c>
    </row>
    <row r="811" spans="2:5" x14ac:dyDescent="0.25">
      <c r="B811">
        <f>masowy!AB163</f>
        <v>0</v>
      </c>
      <c r="E811">
        <f>masowy!AD166</f>
        <v>0</v>
      </c>
    </row>
    <row r="812" spans="2:5" x14ac:dyDescent="0.25">
      <c r="B812" t="str">
        <f>'5000 m'!AB2</f>
        <v>MODZELEWSKI Jan</v>
      </c>
    </row>
    <row r="813" spans="2:5" x14ac:dyDescent="0.25">
      <c r="B813">
        <f>'5000 m'!AB3</f>
        <v>0</v>
      </c>
    </row>
    <row r="814" spans="2:5" x14ac:dyDescent="0.25">
      <c r="B814">
        <f>'5000 m'!AB4</f>
        <v>0</v>
      </c>
    </row>
    <row r="815" spans="2:5" x14ac:dyDescent="0.25">
      <c r="B815">
        <f>'5000 m'!AB5</f>
        <v>0</v>
      </c>
    </row>
    <row r="816" spans="2:5" x14ac:dyDescent="0.25">
      <c r="B816">
        <f>'5000 m'!AB6</f>
        <v>0</v>
      </c>
    </row>
    <row r="817" spans="2:2" x14ac:dyDescent="0.25">
      <c r="B817">
        <f>'5000 m'!AB7</f>
        <v>0</v>
      </c>
    </row>
    <row r="818" spans="2:2" x14ac:dyDescent="0.25">
      <c r="B818">
        <f>'5000 m'!AB8</f>
        <v>0</v>
      </c>
    </row>
    <row r="819" spans="2:2" x14ac:dyDescent="0.25">
      <c r="B819">
        <f>'5000 m'!AB9</f>
        <v>0</v>
      </c>
    </row>
    <row r="820" spans="2:2" x14ac:dyDescent="0.25">
      <c r="B820">
        <f>'5000 m'!AB10</f>
        <v>0</v>
      </c>
    </row>
    <row r="821" spans="2:2" x14ac:dyDescent="0.25">
      <c r="B821">
        <f>'5000 m'!AB11</f>
        <v>0</v>
      </c>
    </row>
    <row r="822" spans="2:2" x14ac:dyDescent="0.25">
      <c r="B822">
        <f>'5000 m'!AB12</f>
        <v>0</v>
      </c>
    </row>
    <row r="823" spans="2:2" x14ac:dyDescent="0.25">
      <c r="B823">
        <f>'5000 m'!AB13</f>
        <v>0</v>
      </c>
    </row>
    <row r="824" spans="2:2" x14ac:dyDescent="0.25">
      <c r="B824">
        <f>'5000 m'!AB14</f>
        <v>0</v>
      </c>
    </row>
    <row r="825" spans="2:2" x14ac:dyDescent="0.25">
      <c r="B825">
        <f>'5000 m'!AB15</f>
        <v>0</v>
      </c>
    </row>
    <row r="826" spans="2:2" x14ac:dyDescent="0.25">
      <c r="B826">
        <f>'5000 m'!AB16</f>
        <v>0</v>
      </c>
    </row>
    <row r="827" spans="2:2" x14ac:dyDescent="0.25">
      <c r="B827">
        <f>'5000 m'!AB17</f>
        <v>0</v>
      </c>
    </row>
    <row r="828" spans="2:2" x14ac:dyDescent="0.25">
      <c r="B828">
        <f>'5000 m'!AB18</f>
        <v>0</v>
      </c>
    </row>
    <row r="829" spans="2:2" x14ac:dyDescent="0.25">
      <c r="B829">
        <f>'5000 m'!AB19</f>
        <v>0</v>
      </c>
    </row>
    <row r="830" spans="2:2" x14ac:dyDescent="0.25">
      <c r="B830" t="str">
        <f>'5000 m'!AB20</f>
        <v>MODZELEWSKI Jan</v>
      </c>
    </row>
    <row r="831" spans="2:2" x14ac:dyDescent="0.25">
      <c r="B831" t="str">
        <f>'5000 m'!AB21</f>
        <v>CHMURA Stanisław</v>
      </c>
    </row>
    <row r="832" spans="2:2" x14ac:dyDescent="0.25">
      <c r="B832">
        <f>'5000 m'!AB22</f>
        <v>0</v>
      </c>
    </row>
    <row r="833" spans="2:2" x14ac:dyDescent="0.25">
      <c r="B833">
        <f>'5000 m'!AB23</f>
        <v>0</v>
      </c>
    </row>
    <row r="834" spans="2:2" x14ac:dyDescent="0.25">
      <c r="B834">
        <f>'5000 m'!AB24</f>
        <v>0</v>
      </c>
    </row>
    <row r="835" spans="2:2" x14ac:dyDescent="0.25">
      <c r="B835">
        <f>'5000 m'!AB25</f>
        <v>0</v>
      </c>
    </row>
    <row r="836" spans="2:2" x14ac:dyDescent="0.25">
      <c r="B836">
        <f>'5000 m'!AB26</f>
        <v>0</v>
      </c>
    </row>
    <row r="837" spans="2:2" x14ac:dyDescent="0.25">
      <c r="B837">
        <f>'5000 m'!AB27</f>
        <v>0</v>
      </c>
    </row>
    <row r="838" spans="2:2" x14ac:dyDescent="0.25">
      <c r="B838">
        <f>'5000 m'!AB28</f>
        <v>0</v>
      </c>
    </row>
    <row r="839" spans="2:2" x14ac:dyDescent="0.25">
      <c r="B839">
        <f>'5000 m'!AB29</f>
        <v>0</v>
      </c>
    </row>
    <row r="840" spans="2:2" x14ac:dyDescent="0.25">
      <c r="B840">
        <f>'5000 m'!AB30</f>
        <v>0</v>
      </c>
    </row>
    <row r="841" spans="2:2" x14ac:dyDescent="0.25">
      <c r="B841">
        <f>'5000 m'!AB31</f>
        <v>0</v>
      </c>
    </row>
    <row r="842" spans="2:2" x14ac:dyDescent="0.25">
      <c r="B842">
        <f>'5000 m'!AB32</f>
        <v>0</v>
      </c>
    </row>
    <row r="843" spans="2:2" x14ac:dyDescent="0.25">
      <c r="B843">
        <f>'5000 m'!AB33</f>
        <v>0</v>
      </c>
    </row>
    <row r="844" spans="2:2" x14ac:dyDescent="0.25">
      <c r="B844">
        <f>'5000 m'!AB34</f>
        <v>0</v>
      </c>
    </row>
    <row r="845" spans="2:2" x14ac:dyDescent="0.25">
      <c r="B845">
        <f>'5000 m'!AB35</f>
        <v>0</v>
      </c>
    </row>
    <row r="846" spans="2:2" x14ac:dyDescent="0.25">
      <c r="B846">
        <f>'5000 m'!AB36</f>
        <v>0</v>
      </c>
    </row>
    <row r="847" spans="2:2" x14ac:dyDescent="0.25">
      <c r="B847">
        <f>'5000 m'!AB37</f>
        <v>0</v>
      </c>
    </row>
    <row r="848" spans="2:2" x14ac:dyDescent="0.25">
      <c r="B848">
        <f>'5000 m'!AB38</f>
        <v>0</v>
      </c>
    </row>
    <row r="849" spans="2:2" x14ac:dyDescent="0.25">
      <c r="B849">
        <f>'5000 m'!AB39</f>
        <v>0</v>
      </c>
    </row>
    <row r="850" spans="2:2" x14ac:dyDescent="0.25">
      <c r="B850">
        <f>'5000 m'!AB40</f>
        <v>0</v>
      </c>
    </row>
    <row r="851" spans="2:2" x14ac:dyDescent="0.25">
      <c r="B851">
        <f>'5000 m'!AB41</f>
        <v>0</v>
      </c>
    </row>
    <row r="852" spans="2:2" x14ac:dyDescent="0.25">
      <c r="B852">
        <f>'5000 m'!AB42</f>
        <v>0</v>
      </c>
    </row>
    <row r="853" spans="2:2" x14ac:dyDescent="0.25">
      <c r="B853">
        <f>'5000 m'!AB43</f>
        <v>0</v>
      </c>
    </row>
    <row r="854" spans="2:2" x14ac:dyDescent="0.25">
      <c r="B854">
        <f>'5000 m'!AB44</f>
        <v>0</v>
      </c>
    </row>
    <row r="855" spans="2:2" x14ac:dyDescent="0.25">
      <c r="B855">
        <f>'5000 m'!AB45</f>
        <v>0</v>
      </c>
    </row>
    <row r="856" spans="2:2" x14ac:dyDescent="0.25">
      <c r="B856">
        <f>'5000 m'!AB46</f>
        <v>0</v>
      </c>
    </row>
    <row r="857" spans="2:2" x14ac:dyDescent="0.25">
      <c r="B857">
        <f>'5000 m'!AB47</f>
        <v>0</v>
      </c>
    </row>
    <row r="858" spans="2:2" x14ac:dyDescent="0.25">
      <c r="B858">
        <f>'5000 m'!AB48</f>
        <v>0</v>
      </c>
    </row>
    <row r="859" spans="2:2" x14ac:dyDescent="0.25">
      <c r="B859">
        <f>'5000 m'!AB49</f>
        <v>0</v>
      </c>
    </row>
    <row r="860" spans="2:2" x14ac:dyDescent="0.25">
      <c r="B860">
        <f>'5000 m'!AB50</f>
        <v>0</v>
      </c>
    </row>
    <row r="861" spans="2:2" x14ac:dyDescent="0.25">
      <c r="B861">
        <f>'5000 m'!AB51</f>
        <v>0</v>
      </c>
    </row>
    <row r="862" spans="2:2" x14ac:dyDescent="0.25">
      <c r="B862">
        <f>'5000 m'!AB52</f>
        <v>0</v>
      </c>
    </row>
    <row r="863" spans="2:2" x14ac:dyDescent="0.25">
      <c r="B863">
        <f>'5000 m'!AB53</f>
        <v>0</v>
      </c>
    </row>
    <row r="864" spans="2:2" x14ac:dyDescent="0.25">
      <c r="B864">
        <f>'5000 m'!AB54</f>
        <v>0</v>
      </c>
    </row>
    <row r="865" spans="2:2" x14ac:dyDescent="0.25">
      <c r="B865">
        <f>'5000 m'!AB55</f>
        <v>0</v>
      </c>
    </row>
    <row r="866" spans="2:2" x14ac:dyDescent="0.25">
      <c r="B866">
        <f>'5000 m'!AB56</f>
        <v>0</v>
      </c>
    </row>
    <row r="867" spans="2:2" x14ac:dyDescent="0.25">
      <c r="B867">
        <f>'5000 m'!AB57</f>
        <v>0</v>
      </c>
    </row>
    <row r="868" spans="2:2" x14ac:dyDescent="0.25">
      <c r="B868">
        <f>'5000 m'!AB58</f>
        <v>0</v>
      </c>
    </row>
    <row r="869" spans="2:2" x14ac:dyDescent="0.25">
      <c r="B869">
        <f>'5000 m'!AB59</f>
        <v>0</v>
      </c>
    </row>
    <row r="870" spans="2:2" x14ac:dyDescent="0.25">
      <c r="B870">
        <f>'5000 m'!AB60</f>
        <v>0</v>
      </c>
    </row>
    <row r="871" spans="2:2" x14ac:dyDescent="0.25">
      <c r="B871">
        <f>'5000 m'!AB61</f>
        <v>0</v>
      </c>
    </row>
    <row r="872" spans="2:2" x14ac:dyDescent="0.25">
      <c r="B872">
        <f>'5000 m'!AB62</f>
        <v>0</v>
      </c>
    </row>
    <row r="873" spans="2:2" x14ac:dyDescent="0.25">
      <c r="B873">
        <f>'5000 m'!AB63</f>
        <v>0</v>
      </c>
    </row>
    <row r="874" spans="2:2" x14ac:dyDescent="0.25">
      <c r="B874">
        <f>'5000 m'!AB64</f>
        <v>0</v>
      </c>
    </row>
    <row r="875" spans="2:2" x14ac:dyDescent="0.25">
      <c r="B875">
        <f>'5000 m'!AB65</f>
        <v>0</v>
      </c>
    </row>
    <row r="876" spans="2:2" x14ac:dyDescent="0.25">
      <c r="B876">
        <f>'5000 m'!AB66</f>
        <v>0</v>
      </c>
    </row>
    <row r="877" spans="2:2" x14ac:dyDescent="0.25">
      <c r="B877">
        <f>'5000 m'!AB67</f>
        <v>0</v>
      </c>
    </row>
    <row r="878" spans="2:2" x14ac:dyDescent="0.25">
      <c r="B878">
        <f>'5000 m'!AB68</f>
        <v>0</v>
      </c>
    </row>
    <row r="879" spans="2:2" x14ac:dyDescent="0.25">
      <c r="B879">
        <f>'5000 m'!AB69</f>
        <v>0</v>
      </c>
    </row>
    <row r="880" spans="2:2" x14ac:dyDescent="0.25">
      <c r="B880">
        <f>'5000 m'!AB70</f>
        <v>0</v>
      </c>
    </row>
    <row r="881" spans="2:2" x14ac:dyDescent="0.25">
      <c r="B881">
        <f>'5000 m'!AB71</f>
        <v>0</v>
      </c>
    </row>
    <row r="882" spans="2:2" x14ac:dyDescent="0.25">
      <c r="B882">
        <f>'5000 m'!AB72</f>
        <v>0</v>
      </c>
    </row>
    <row r="883" spans="2:2" x14ac:dyDescent="0.25">
      <c r="B883">
        <f>'5000 m'!AB73</f>
        <v>0</v>
      </c>
    </row>
    <row r="884" spans="2:2" x14ac:dyDescent="0.25">
      <c r="B884">
        <f>'5000 m'!AB74</f>
        <v>0</v>
      </c>
    </row>
    <row r="885" spans="2:2" x14ac:dyDescent="0.25">
      <c r="B885">
        <f>'5000 m'!AB75</f>
        <v>0</v>
      </c>
    </row>
    <row r="886" spans="2:2" x14ac:dyDescent="0.25">
      <c r="B886">
        <f>'5000 m'!AB76</f>
        <v>0</v>
      </c>
    </row>
    <row r="887" spans="2:2" x14ac:dyDescent="0.25">
      <c r="B887">
        <f>'5000 m'!AB77</f>
        <v>0</v>
      </c>
    </row>
    <row r="888" spans="2:2" x14ac:dyDescent="0.25">
      <c r="B888">
        <f>'5000 m'!AB78</f>
        <v>0</v>
      </c>
    </row>
    <row r="889" spans="2:2" x14ac:dyDescent="0.25">
      <c r="B889">
        <f>'5000 m'!AB79</f>
        <v>0</v>
      </c>
    </row>
    <row r="890" spans="2:2" x14ac:dyDescent="0.25">
      <c r="B890">
        <f>'5000 m'!AB80</f>
        <v>0</v>
      </c>
    </row>
    <row r="891" spans="2:2" x14ac:dyDescent="0.25">
      <c r="B891">
        <f>'5000 m'!AB81</f>
        <v>0</v>
      </c>
    </row>
    <row r="892" spans="2:2" x14ac:dyDescent="0.25">
      <c r="B892">
        <f>'5000 m'!AB82</f>
        <v>0</v>
      </c>
    </row>
    <row r="893" spans="2:2" x14ac:dyDescent="0.25">
      <c r="B893">
        <f>'5000 m'!AB83</f>
        <v>0</v>
      </c>
    </row>
    <row r="894" spans="2:2" x14ac:dyDescent="0.25">
      <c r="B894">
        <f>'5000 m'!AB84</f>
        <v>0</v>
      </c>
    </row>
    <row r="895" spans="2:2" x14ac:dyDescent="0.25">
      <c r="B895">
        <f>'5000 m'!AB85</f>
        <v>0</v>
      </c>
    </row>
    <row r="896" spans="2:2" x14ac:dyDescent="0.25">
      <c r="B896">
        <f>'5000 m'!AB86</f>
        <v>0</v>
      </c>
    </row>
    <row r="897" spans="2:2" x14ac:dyDescent="0.25">
      <c r="B897">
        <f>'5000 m'!AB87</f>
        <v>0</v>
      </c>
    </row>
    <row r="898" spans="2:2" x14ac:dyDescent="0.25">
      <c r="B898">
        <f>'5000 m'!AB88</f>
        <v>0</v>
      </c>
    </row>
    <row r="899" spans="2:2" x14ac:dyDescent="0.25">
      <c r="B899">
        <f>'5000 m'!AB89</f>
        <v>0</v>
      </c>
    </row>
    <row r="900" spans="2:2" x14ac:dyDescent="0.25">
      <c r="B900">
        <f>'5000 m'!AB90</f>
        <v>0</v>
      </c>
    </row>
    <row r="901" spans="2:2" x14ac:dyDescent="0.25">
      <c r="B901">
        <f>'5000 m'!AB91</f>
        <v>0</v>
      </c>
    </row>
    <row r="902" spans="2:2" x14ac:dyDescent="0.25">
      <c r="B902">
        <f>'5000 m'!AB92</f>
        <v>0</v>
      </c>
    </row>
    <row r="903" spans="2:2" x14ac:dyDescent="0.25">
      <c r="B903">
        <f>'5000 m'!AB93</f>
        <v>0</v>
      </c>
    </row>
    <row r="904" spans="2:2" x14ac:dyDescent="0.25">
      <c r="B904">
        <f>'5000 m'!AB94</f>
        <v>0</v>
      </c>
    </row>
    <row r="905" spans="2:2" x14ac:dyDescent="0.25">
      <c r="B905">
        <f>'5000 m'!AB95</f>
        <v>0</v>
      </c>
    </row>
    <row r="906" spans="2:2" x14ac:dyDescent="0.25">
      <c r="B906">
        <f>'5000 m'!AB96</f>
        <v>0</v>
      </c>
    </row>
    <row r="907" spans="2:2" x14ac:dyDescent="0.25">
      <c r="B907">
        <f>'5000 m'!AB97</f>
        <v>0</v>
      </c>
    </row>
    <row r="908" spans="2:2" x14ac:dyDescent="0.25">
      <c r="B908">
        <f>'5000 m'!AB98</f>
        <v>0</v>
      </c>
    </row>
    <row r="909" spans="2:2" x14ac:dyDescent="0.25">
      <c r="B909">
        <f>'5000 m'!AB99</f>
        <v>0</v>
      </c>
    </row>
    <row r="910" spans="2:2" x14ac:dyDescent="0.25">
      <c r="B910">
        <f>'5000 m'!AB100</f>
        <v>0</v>
      </c>
    </row>
    <row r="911" spans="2:2" x14ac:dyDescent="0.25">
      <c r="B911">
        <f>'5000 m'!AB101</f>
        <v>0</v>
      </c>
    </row>
    <row r="912" spans="2:2" x14ac:dyDescent="0.25">
      <c r="B912">
        <f>'5000 m'!AB102</f>
        <v>0</v>
      </c>
    </row>
    <row r="913" spans="2:2" x14ac:dyDescent="0.25">
      <c r="B913">
        <f>'5000 m'!AB103</f>
        <v>0</v>
      </c>
    </row>
    <row r="914" spans="2:2" x14ac:dyDescent="0.25">
      <c r="B914">
        <f>'5000 m'!AB104</f>
        <v>0</v>
      </c>
    </row>
    <row r="915" spans="2:2" x14ac:dyDescent="0.25">
      <c r="B915">
        <f>'5000 m'!AB105</f>
        <v>0</v>
      </c>
    </row>
    <row r="916" spans="2:2" x14ac:dyDescent="0.25">
      <c r="B916">
        <f>'5000 m'!AB106</f>
        <v>0</v>
      </c>
    </row>
    <row r="917" spans="2:2" x14ac:dyDescent="0.25">
      <c r="B917">
        <f>'5000 m'!AB107</f>
        <v>0</v>
      </c>
    </row>
    <row r="918" spans="2:2" x14ac:dyDescent="0.25">
      <c r="B918">
        <f>'5000 m'!AB108</f>
        <v>0</v>
      </c>
    </row>
    <row r="919" spans="2:2" x14ac:dyDescent="0.25">
      <c r="B919">
        <f>'5000 m'!AB109</f>
        <v>0</v>
      </c>
    </row>
    <row r="920" spans="2:2" x14ac:dyDescent="0.25">
      <c r="B920">
        <f>'5000 m'!AB110</f>
        <v>0</v>
      </c>
    </row>
    <row r="921" spans="2:2" x14ac:dyDescent="0.25">
      <c r="B921">
        <f>'5000 m'!AB111</f>
        <v>0</v>
      </c>
    </row>
    <row r="922" spans="2:2" x14ac:dyDescent="0.25">
      <c r="B922">
        <f>'5000 m'!AB112</f>
        <v>0</v>
      </c>
    </row>
    <row r="923" spans="2:2" x14ac:dyDescent="0.25">
      <c r="B923">
        <f>'5000 m'!AB113</f>
        <v>0</v>
      </c>
    </row>
    <row r="924" spans="2:2" x14ac:dyDescent="0.25">
      <c r="B924">
        <f>'5000 m'!AB114</f>
        <v>0</v>
      </c>
    </row>
    <row r="925" spans="2:2" x14ac:dyDescent="0.25">
      <c r="B925">
        <f>'5000 m'!AB115</f>
        <v>0</v>
      </c>
    </row>
    <row r="926" spans="2:2" x14ac:dyDescent="0.25">
      <c r="B926">
        <f>'5000 m'!AB116</f>
        <v>0</v>
      </c>
    </row>
    <row r="927" spans="2:2" x14ac:dyDescent="0.25">
      <c r="B927">
        <f>'5000 m'!AB117</f>
        <v>0</v>
      </c>
    </row>
    <row r="928" spans="2:2" x14ac:dyDescent="0.25">
      <c r="B928">
        <f>'5000 m'!AB118</f>
        <v>0</v>
      </c>
    </row>
    <row r="929" spans="2:2" x14ac:dyDescent="0.25">
      <c r="B929">
        <f>'5000 m'!AB119</f>
        <v>0</v>
      </c>
    </row>
    <row r="930" spans="2:2" x14ac:dyDescent="0.25">
      <c r="B930">
        <f>'5000 m'!AB120</f>
        <v>0</v>
      </c>
    </row>
    <row r="931" spans="2:2" x14ac:dyDescent="0.25">
      <c r="B931">
        <f>'5000 m'!AB121</f>
        <v>0</v>
      </c>
    </row>
    <row r="932" spans="2:2" x14ac:dyDescent="0.25">
      <c r="B932">
        <f>'5000 m'!AB122</f>
        <v>0</v>
      </c>
    </row>
    <row r="933" spans="2:2" x14ac:dyDescent="0.25">
      <c r="B933">
        <f>'5000 m'!AB123</f>
        <v>0</v>
      </c>
    </row>
    <row r="934" spans="2:2" x14ac:dyDescent="0.25">
      <c r="B934">
        <f>'5000 m'!AB124</f>
        <v>0</v>
      </c>
    </row>
    <row r="935" spans="2:2" x14ac:dyDescent="0.25">
      <c r="B935">
        <f>'5000 m'!AB125</f>
        <v>0</v>
      </c>
    </row>
    <row r="936" spans="2:2" x14ac:dyDescent="0.25">
      <c r="B936">
        <f>'5000 m'!AB126</f>
        <v>0</v>
      </c>
    </row>
    <row r="937" spans="2:2" x14ac:dyDescent="0.25">
      <c r="B937">
        <f>'5000 m'!AB127</f>
        <v>0</v>
      </c>
    </row>
    <row r="938" spans="2:2" x14ac:dyDescent="0.25">
      <c r="B938">
        <f>'5000 m'!AB128</f>
        <v>0</v>
      </c>
    </row>
    <row r="939" spans="2:2" x14ac:dyDescent="0.25">
      <c r="B939">
        <f>'5000 m'!AB129</f>
        <v>0</v>
      </c>
    </row>
    <row r="940" spans="2:2" x14ac:dyDescent="0.25">
      <c r="B940">
        <f>'5000 m'!AB130</f>
        <v>0</v>
      </c>
    </row>
    <row r="941" spans="2:2" x14ac:dyDescent="0.25">
      <c r="B941">
        <f>'5000 m'!AB131</f>
        <v>0</v>
      </c>
    </row>
    <row r="942" spans="2:2" x14ac:dyDescent="0.25">
      <c r="B942">
        <f>'5000 m'!AB132</f>
        <v>0</v>
      </c>
    </row>
    <row r="943" spans="2:2" x14ac:dyDescent="0.25">
      <c r="B943">
        <f>'5000 m'!AB133</f>
        <v>0</v>
      </c>
    </row>
    <row r="944" spans="2:2" x14ac:dyDescent="0.25">
      <c r="B944">
        <f>'5000 m'!AB134</f>
        <v>0</v>
      </c>
    </row>
    <row r="945" spans="2:2" x14ac:dyDescent="0.25">
      <c r="B945">
        <f>'5000 m'!AB135</f>
        <v>0</v>
      </c>
    </row>
    <row r="946" spans="2:2" x14ac:dyDescent="0.25">
      <c r="B946">
        <f>'5000 m'!AB136</f>
        <v>0</v>
      </c>
    </row>
    <row r="947" spans="2:2" x14ac:dyDescent="0.25">
      <c r="B947">
        <f>'5000 m'!AB137</f>
        <v>0</v>
      </c>
    </row>
    <row r="948" spans="2:2" x14ac:dyDescent="0.25">
      <c r="B948">
        <f>'5000 m'!AB138</f>
        <v>0</v>
      </c>
    </row>
    <row r="949" spans="2:2" x14ac:dyDescent="0.25">
      <c r="B949">
        <f>'5000 m'!AB139</f>
        <v>0</v>
      </c>
    </row>
    <row r="950" spans="2:2" x14ac:dyDescent="0.25">
      <c r="B950">
        <f>'5000 m'!AB140</f>
        <v>0</v>
      </c>
    </row>
    <row r="951" spans="2:2" x14ac:dyDescent="0.25">
      <c r="B951">
        <f>'5000 m'!AB141</f>
        <v>0</v>
      </c>
    </row>
    <row r="952" spans="2:2" x14ac:dyDescent="0.25">
      <c r="B952">
        <f>'5000 m'!AB142</f>
        <v>0</v>
      </c>
    </row>
    <row r="953" spans="2:2" x14ac:dyDescent="0.25">
      <c r="B953">
        <f>'5000 m'!AB143</f>
        <v>0</v>
      </c>
    </row>
    <row r="954" spans="2:2" x14ac:dyDescent="0.25">
      <c r="B954">
        <f>'5000 m'!AB144</f>
        <v>0</v>
      </c>
    </row>
    <row r="955" spans="2:2" x14ac:dyDescent="0.25">
      <c r="B955">
        <f>'5000 m'!AB145</f>
        <v>0</v>
      </c>
    </row>
    <row r="956" spans="2:2" x14ac:dyDescent="0.25">
      <c r="B956">
        <f>'5000 m'!AB146</f>
        <v>0</v>
      </c>
    </row>
    <row r="957" spans="2:2" x14ac:dyDescent="0.25">
      <c r="B957">
        <f>'5000 m'!AB147</f>
        <v>0</v>
      </c>
    </row>
    <row r="958" spans="2:2" x14ac:dyDescent="0.25">
      <c r="B958">
        <f>'5000 m'!AB148</f>
        <v>0</v>
      </c>
    </row>
    <row r="959" spans="2:2" x14ac:dyDescent="0.25">
      <c r="B959">
        <f>'5000 m'!AB149</f>
        <v>0</v>
      </c>
    </row>
    <row r="960" spans="2:2" x14ac:dyDescent="0.25">
      <c r="B960">
        <f>'5000 m'!AB150</f>
        <v>0</v>
      </c>
    </row>
    <row r="961" spans="2:2" x14ac:dyDescent="0.25">
      <c r="B961">
        <f>'5000 m'!AB151</f>
        <v>0</v>
      </c>
    </row>
    <row r="962" spans="2:2" x14ac:dyDescent="0.25">
      <c r="B962">
        <f>'5000 m'!AB152</f>
        <v>0</v>
      </c>
    </row>
    <row r="963" spans="2:2" x14ac:dyDescent="0.25">
      <c r="B963">
        <f>'5000 m'!AB153</f>
        <v>0</v>
      </c>
    </row>
    <row r="964" spans="2:2" x14ac:dyDescent="0.25">
      <c r="B964">
        <f>'5000 m'!AB154</f>
        <v>0</v>
      </c>
    </row>
    <row r="965" spans="2:2" x14ac:dyDescent="0.25">
      <c r="B965">
        <f>'5000 m'!AB155</f>
        <v>0</v>
      </c>
    </row>
    <row r="966" spans="2:2" x14ac:dyDescent="0.25">
      <c r="B966">
        <f>'5000 m'!AB156</f>
        <v>0</v>
      </c>
    </row>
    <row r="967" spans="2:2" x14ac:dyDescent="0.25">
      <c r="B967">
        <f>'5000 m'!AB157</f>
        <v>0</v>
      </c>
    </row>
    <row r="968" spans="2:2" x14ac:dyDescent="0.25">
      <c r="B968">
        <f>'5000 m'!AB158</f>
        <v>0</v>
      </c>
    </row>
    <row r="969" spans="2:2" x14ac:dyDescent="0.25">
      <c r="B969">
        <f>'5000 m'!AB159</f>
        <v>0</v>
      </c>
    </row>
    <row r="970" spans="2:2" x14ac:dyDescent="0.25">
      <c r="B970">
        <f>'5000 m'!AB160</f>
        <v>0</v>
      </c>
    </row>
    <row r="971" spans="2:2" x14ac:dyDescent="0.25">
      <c r="B971">
        <f>'5000 m'!AB161</f>
        <v>0</v>
      </c>
    </row>
    <row r="972" spans="2:2" x14ac:dyDescent="0.25">
      <c r="B972">
        <f>'5000 m'!AB162</f>
        <v>0</v>
      </c>
    </row>
    <row r="973" spans="2:2" x14ac:dyDescent="0.25">
      <c r="B973">
        <f>'5000 m'!AB163</f>
        <v>0</v>
      </c>
    </row>
  </sheetData>
  <autoFilter ref="A1:F973" xr:uid="{CF53D07D-DBC9-4601-AE9E-F5B7B0FBFE60}"/>
  <sortState xmlns:xlrd2="http://schemas.microsoft.com/office/spreadsheetml/2017/richdata2" ref="B2:B119">
    <sortCondition ref="B59:B119"/>
  </sortState>
  <conditionalFormatting sqref="C1:C1048576">
    <cfRule type="cellIs" dxfId="1" priority="2" operator="equal">
      <formula>0</formula>
    </cfRule>
  </conditionalFormatting>
  <conditionalFormatting sqref="F1:F1048576">
    <cfRule type="cellIs" dxfId="0" priority="1" operator="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Arkusz9">
    <tabColor rgb="FFFF0000"/>
    <pageSetUpPr fitToPage="1"/>
  </sheetPr>
  <dimension ref="A1:G28"/>
  <sheetViews>
    <sheetView workbookViewId="0">
      <selection activeCell="K16" sqref="K16"/>
    </sheetView>
  </sheetViews>
  <sheetFormatPr defaultRowHeight="15" x14ac:dyDescent="0.25"/>
  <cols>
    <col min="1" max="1" width="20.28515625" customWidth="1"/>
    <col min="2" max="6" width="4.7109375" customWidth="1"/>
    <col min="7" max="7" width="7.7109375" customWidth="1"/>
    <col min="8" max="10" width="3.7109375" bestFit="1" customWidth="1"/>
    <col min="11" max="12" width="3.7109375" customWidth="1"/>
    <col min="13" max="18" width="3" customWidth="1"/>
    <col min="19" max="19" width="14.28515625" customWidth="1"/>
    <col min="20" max="20" width="7.28515625" customWidth="1"/>
    <col min="21" max="21" width="3.7109375" customWidth="1"/>
    <col min="22" max="22" width="7.28515625" customWidth="1"/>
    <col min="23" max="23" width="3.7109375" customWidth="1"/>
    <col min="24" max="24" width="7.28515625" customWidth="1"/>
    <col min="25" max="25" width="3.7109375" customWidth="1"/>
    <col min="26" max="26" width="7.28515625" customWidth="1"/>
    <col min="27" max="27" width="3.7109375" customWidth="1"/>
    <col min="28" max="28" width="7.28515625" customWidth="1"/>
    <col min="29" max="29" width="3.7109375" customWidth="1"/>
    <col min="30" max="30" width="7.28515625" customWidth="1"/>
    <col min="31" max="31" width="3.7109375" customWidth="1"/>
    <col min="32" max="32" width="7.28515625" customWidth="1"/>
    <col min="33" max="33" width="3.7109375" customWidth="1"/>
    <col min="34" max="34" width="7.28515625" customWidth="1"/>
    <col min="35" max="35" width="4.7109375" customWidth="1"/>
    <col min="36" max="36" width="8.28515625" customWidth="1"/>
    <col min="37" max="37" width="4.7109375" customWidth="1"/>
    <col min="38" max="38" width="8.28515625" customWidth="1"/>
    <col min="39" max="39" width="4.7109375" customWidth="1"/>
    <col min="40" max="40" width="8.28515625" customWidth="1"/>
    <col min="41" max="41" width="4.7109375" customWidth="1"/>
    <col min="42" max="42" width="8.28515625" customWidth="1"/>
    <col min="43" max="43" width="4.7109375" customWidth="1"/>
    <col min="44" max="44" width="8.28515625" customWidth="1"/>
    <col min="45" max="45" width="4.7109375" customWidth="1"/>
    <col min="46" max="46" width="8.28515625" customWidth="1"/>
    <col min="47" max="47" width="4.7109375" customWidth="1"/>
    <col min="48" max="48" width="8.28515625" customWidth="1"/>
    <col min="49" max="49" width="9.28515625" bestFit="1" customWidth="1"/>
    <col min="50" max="50" width="3" customWidth="1"/>
    <col min="51" max="51" width="12.7109375" bestFit="1" customWidth="1"/>
    <col min="52" max="52" width="14.28515625" bestFit="1" customWidth="1"/>
  </cols>
  <sheetData>
    <row r="1" spans="1:7" ht="27.75" customHeight="1" x14ac:dyDescent="0.3">
      <c r="A1" s="32" t="s">
        <v>52</v>
      </c>
      <c r="B1" s="31" t="s">
        <v>765</v>
      </c>
    </row>
    <row r="3" spans="1:7" ht="53.25" x14ac:dyDescent="0.25">
      <c r="A3" s="22" t="s">
        <v>754</v>
      </c>
      <c r="B3" s="39" t="s">
        <v>757</v>
      </c>
      <c r="C3" s="39" t="s">
        <v>758</v>
      </c>
      <c r="D3" s="39" t="s">
        <v>756</v>
      </c>
      <c r="E3" s="39" t="s">
        <v>759</v>
      </c>
      <c r="F3" s="39" t="s">
        <v>760</v>
      </c>
      <c r="G3" s="39" t="s">
        <v>755</v>
      </c>
    </row>
    <row r="4" spans="1:7" ht="15.75" x14ac:dyDescent="0.25">
      <c r="A4" s="24" t="s">
        <v>1508</v>
      </c>
      <c r="B4" s="196">
        <v>20</v>
      </c>
      <c r="C4" s="196">
        <v>0</v>
      </c>
      <c r="D4" s="196">
        <v>10</v>
      </c>
      <c r="E4" s="196">
        <v>20</v>
      </c>
      <c r="F4" s="196">
        <v>20</v>
      </c>
      <c r="G4" s="102">
        <v>70</v>
      </c>
    </row>
    <row r="5" spans="1:7" ht="15.75" x14ac:dyDescent="0.25">
      <c r="A5" s="24" t="s">
        <v>1843</v>
      </c>
      <c r="B5" s="196">
        <v>18</v>
      </c>
      <c r="C5" s="196">
        <v>10</v>
      </c>
      <c r="D5" s="196">
        <v>0</v>
      </c>
      <c r="E5" s="196">
        <v>18</v>
      </c>
      <c r="F5" s="196">
        <v>0</v>
      </c>
      <c r="G5" s="102">
        <v>46</v>
      </c>
    </row>
    <row r="6" spans="1:7" ht="15.75" x14ac:dyDescent="0.25">
      <c r="A6" s="24" t="s">
        <v>1846</v>
      </c>
      <c r="B6" s="196">
        <v>15</v>
      </c>
      <c r="C6" s="196">
        <v>9</v>
      </c>
      <c r="D6" s="196">
        <v>9</v>
      </c>
      <c r="E6" s="196">
        <v>12</v>
      </c>
      <c r="F6" s="196">
        <v>0</v>
      </c>
      <c r="G6" s="102">
        <v>45</v>
      </c>
    </row>
    <row r="7" spans="1:7" ht="15.75" x14ac:dyDescent="0.25">
      <c r="A7" s="24" t="s">
        <v>1847</v>
      </c>
      <c r="B7" s="196">
        <v>16</v>
      </c>
      <c r="C7" s="196">
        <v>0</v>
      </c>
      <c r="D7" s="196">
        <v>8</v>
      </c>
      <c r="E7" s="196">
        <v>15</v>
      </c>
      <c r="F7" s="196">
        <v>0</v>
      </c>
      <c r="G7" s="102">
        <v>39</v>
      </c>
    </row>
    <row r="8" spans="1:7" ht="15.75" x14ac:dyDescent="0.25">
      <c r="A8" s="24" t="s">
        <v>1849</v>
      </c>
      <c r="B8" s="196">
        <v>8</v>
      </c>
      <c r="C8" s="196">
        <v>8</v>
      </c>
      <c r="D8" s="196">
        <v>7</v>
      </c>
      <c r="E8" s="196">
        <v>2</v>
      </c>
      <c r="F8" s="196">
        <v>12</v>
      </c>
      <c r="G8" s="102">
        <v>37</v>
      </c>
    </row>
    <row r="9" spans="1:7" ht="15.75" x14ac:dyDescent="0.25">
      <c r="A9" s="24" t="s">
        <v>1844</v>
      </c>
      <c r="B9" s="196">
        <v>11</v>
      </c>
      <c r="C9" s="196">
        <v>0</v>
      </c>
      <c r="D9" s="196">
        <v>0</v>
      </c>
      <c r="E9" s="196">
        <v>8</v>
      </c>
      <c r="F9" s="196">
        <v>16</v>
      </c>
      <c r="G9" s="102">
        <v>35</v>
      </c>
    </row>
    <row r="10" spans="1:7" ht="15.75" x14ac:dyDescent="0.25">
      <c r="A10" s="24" t="s">
        <v>1855</v>
      </c>
      <c r="B10" s="196">
        <v>10</v>
      </c>
      <c r="C10" s="196">
        <v>0</v>
      </c>
      <c r="D10" s="196">
        <v>0</v>
      </c>
      <c r="E10" s="196">
        <v>9</v>
      </c>
      <c r="F10" s="196">
        <v>15</v>
      </c>
      <c r="G10" s="102">
        <v>34</v>
      </c>
    </row>
    <row r="11" spans="1:7" ht="15.75" x14ac:dyDescent="0.25">
      <c r="A11" s="24" t="s">
        <v>1500</v>
      </c>
      <c r="B11" s="196">
        <v>0</v>
      </c>
      <c r="C11" s="196">
        <v>0</v>
      </c>
      <c r="D11" s="196">
        <v>0</v>
      </c>
      <c r="E11" s="196">
        <v>14</v>
      </c>
      <c r="F11" s="196">
        <v>18</v>
      </c>
      <c r="G11" s="102">
        <v>32</v>
      </c>
    </row>
    <row r="12" spans="1:7" ht="15.75" x14ac:dyDescent="0.25">
      <c r="A12" s="24" t="s">
        <v>1871</v>
      </c>
      <c r="B12" s="196">
        <v>12</v>
      </c>
      <c r="C12" s="196">
        <v>0</v>
      </c>
      <c r="D12" s="196">
        <v>0</v>
      </c>
      <c r="E12" s="196">
        <v>3</v>
      </c>
      <c r="F12" s="196">
        <v>13</v>
      </c>
      <c r="G12" s="102">
        <v>28</v>
      </c>
    </row>
    <row r="13" spans="1:7" ht="15.75" x14ac:dyDescent="0.25">
      <c r="A13" s="24" t="s">
        <v>1848</v>
      </c>
      <c r="B13" s="196">
        <v>6</v>
      </c>
      <c r="C13" s="196">
        <v>7.5</v>
      </c>
      <c r="D13" s="196">
        <v>6</v>
      </c>
      <c r="E13" s="196">
        <v>6</v>
      </c>
      <c r="F13" s="196">
        <v>0</v>
      </c>
      <c r="G13" s="102">
        <v>25.5</v>
      </c>
    </row>
    <row r="14" spans="1:7" ht="15.75" x14ac:dyDescent="0.25">
      <c r="A14" s="24" t="s">
        <v>1850</v>
      </c>
      <c r="B14" s="196">
        <v>0</v>
      </c>
      <c r="C14" s="196">
        <v>0</v>
      </c>
      <c r="D14" s="196">
        <v>6.5</v>
      </c>
      <c r="E14" s="196">
        <v>7</v>
      </c>
      <c r="F14" s="196">
        <v>11</v>
      </c>
      <c r="G14" s="102">
        <v>24.5</v>
      </c>
    </row>
    <row r="15" spans="1:7" ht="15.75" x14ac:dyDescent="0.25">
      <c r="A15" s="24" t="s">
        <v>1845</v>
      </c>
      <c r="B15" s="196">
        <v>13</v>
      </c>
      <c r="C15" s="196">
        <v>0</v>
      </c>
      <c r="D15" s="196">
        <v>0</v>
      </c>
      <c r="E15" s="196">
        <v>11</v>
      </c>
      <c r="F15" s="196">
        <v>0</v>
      </c>
      <c r="G15" s="102">
        <v>24</v>
      </c>
    </row>
    <row r="16" spans="1:7" ht="15.75" x14ac:dyDescent="0.25">
      <c r="A16" s="24" t="s">
        <v>1857</v>
      </c>
      <c r="B16" s="196">
        <v>0</v>
      </c>
      <c r="C16" s="196">
        <v>0</v>
      </c>
      <c r="D16" s="196">
        <v>7.5</v>
      </c>
      <c r="E16" s="196">
        <v>13</v>
      </c>
      <c r="F16" s="196">
        <v>0</v>
      </c>
      <c r="G16" s="102">
        <v>20.5</v>
      </c>
    </row>
    <row r="17" spans="1:7" ht="15.75" x14ac:dyDescent="0.25">
      <c r="A17" s="24" t="s">
        <v>1858</v>
      </c>
      <c r="B17" s="196">
        <v>3</v>
      </c>
      <c r="C17" s="196">
        <v>0</v>
      </c>
      <c r="D17" s="196">
        <v>5.5</v>
      </c>
      <c r="E17" s="196">
        <v>0</v>
      </c>
      <c r="F17" s="196">
        <v>10</v>
      </c>
      <c r="G17" s="102">
        <v>18.5</v>
      </c>
    </row>
    <row r="18" spans="1:7" ht="15.75" x14ac:dyDescent="0.25">
      <c r="A18" s="24" t="s">
        <v>1872</v>
      </c>
      <c r="B18" s="196">
        <v>0</v>
      </c>
      <c r="C18" s="196">
        <v>0</v>
      </c>
      <c r="D18" s="196">
        <v>0</v>
      </c>
      <c r="E18" s="196">
        <v>4</v>
      </c>
      <c r="F18" s="196">
        <v>14</v>
      </c>
      <c r="G18" s="102">
        <v>18</v>
      </c>
    </row>
    <row r="19" spans="1:7" ht="15.75" x14ac:dyDescent="0.25">
      <c r="A19" s="24" t="s">
        <v>1856</v>
      </c>
      <c r="B19" s="196">
        <v>7</v>
      </c>
      <c r="C19" s="196">
        <v>0</v>
      </c>
      <c r="D19" s="196">
        <v>0</v>
      </c>
      <c r="E19" s="196">
        <v>10</v>
      </c>
      <c r="F19" s="196">
        <v>0</v>
      </c>
      <c r="G19" s="102">
        <v>17</v>
      </c>
    </row>
    <row r="20" spans="1:7" ht="15.75" x14ac:dyDescent="0.25">
      <c r="A20" s="24" t="s">
        <v>1496</v>
      </c>
      <c r="B20" s="196">
        <v>0</v>
      </c>
      <c r="C20" s="196">
        <v>0</v>
      </c>
      <c r="D20" s="196">
        <v>0</v>
      </c>
      <c r="E20" s="196">
        <v>16</v>
      </c>
      <c r="F20" s="196">
        <v>0</v>
      </c>
      <c r="G20" s="102">
        <v>16</v>
      </c>
    </row>
    <row r="21" spans="1:7" ht="15.75" x14ac:dyDescent="0.25">
      <c r="A21" s="24" t="s">
        <v>1869</v>
      </c>
      <c r="B21" s="196">
        <v>14</v>
      </c>
      <c r="C21" s="196">
        <v>0</v>
      </c>
      <c r="D21" s="196">
        <v>0</v>
      </c>
      <c r="E21" s="196">
        <v>0</v>
      </c>
      <c r="F21" s="196">
        <v>0</v>
      </c>
      <c r="G21" s="102">
        <v>14</v>
      </c>
    </row>
    <row r="22" spans="1:7" ht="15.75" x14ac:dyDescent="0.25">
      <c r="A22" s="24" t="s">
        <v>1876</v>
      </c>
      <c r="B22" s="196">
        <v>2</v>
      </c>
      <c r="C22" s="196">
        <v>0</v>
      </c>
      <c r="D22" s="196">
        <v>0</v>
      </c>
      <c r="E22" s="196">
        <v>0</v>
      </c>
      <c r="F22" s="196">
        <v>9</v>
      </c>
      <c r="G22" s="102">
        <v>11</v>
      </c>
    </row>
    <row r="23" spans="1:7" ht="15.75" x14ac:dyDescent="0.25">
      <c r="A23" s="24" t="s">
        <v>1874</v>
      </c>
      <c r="B23" s="196">
        <v>9</v>
      </c>
      <c r="C23" s="196">
        <v>0</v>
      </c>
      <c r="D23" s="196">
        <v>0</v>
      </c>
      <c r="E23" s="196">
        <v>0</v>
      </c>
      <c r="F23" s="196">
        <v>0</v>
      </c>
      <c r="G23" s="102">
        <v>9</v>
      </c>
    </row>
    <row r="24" spans="1:7" ht="15.75" x14ac:dyDescent="0.25">
      <c r="A24" s="24" t="s">
        <v>1888</v>
      </c>
      <c r="B24" s="196">
        <v>0</v>
      </c>
      <c r="C24" s="196">
        <v>0</v>
      </c>
      <c r="D24" s="196">
        <v>0</v>
      </c>
      <c r="E24" s="196">
        <v>5</v>
      </c>
      <c r="F24" s="196">
        <v>0</v>
      </c>
      <c r="G24" s="102">
        <v>5</v>
      </c>
    </row>
    <row r="25" spans="1:7" ht="15.75" x14ac:dyDescent="0.25">
      <c r="A25" s="24" t="s">
        <v>1870</v>
      </c>
      <c r="B25" s="196">
        <v>5</v>
      </c>
      <c r="C25" s="196">
        <v>0</v>
      </c>
      <c r="D25" s="196">
        <v>0</v>
      </c>
      <c r="E25" s="196">
        <v>0</v>
      </c>
      <c r="F25" s="196">
        <v>0</v>
      </c>
      <c r="G25" s="102">
        <v>5</v>
      </c>
    </row>
    <row r="26" spans="1:7" ht="15.75" x14ac:dyDescent="0.25">
      <c r="A26" s="24" t="s">
        <v>1873</v>
      </c>
      <c r="B26" s="196">
        <v>4</v>
      </c>
      <c r="C26" s="196">
        <v>0</v>
      </c>
      <c r="D26" s="196">
        <v>0</v>
      </c>
      <c r="E26" s="196">
        <v>0</v>
      </c>
      <c r="F26" s="196">
        <v>0</v>
      </c>
      <c r="G26" s="102">
        <v>4</v>
      </c>
    </row>
    <row r="27" spans="1:7" ht="15.75" x14ac:dyDescent="0.25">
      <c r="A27" s="24" t="s">
        <v>1889</v>
      </c>
      <c r="B27" s="196">
        <v>0</v>
      </c>
      <c r="C27" s="196">
        <v>0</v>
      </c>
      <c r="D27" s="196">
        <v>0</v>
      </c>
      <c r="E27" s="196">
        <v>1</v>
      </c>
      <c r="F27" s="196">
        <v>0</v>
      </c>
      <c r="G27" s="102">
        <v>1</v>
      </c>
    </row>
    <row r="28" spans="1:7" ht="15.75" x14ac:dyDescent="0.25">
      <c r="A28" s="24" t="s">
        <v>1875</v>
      </c>
      <c r="B28" s="196">
        <v>1</v>
      </c>
      <c r="C28" s="196">
        <v>0</v>
      </c>
      <c r="D28" s="196">
        <v>0</v>
      </c>
      <c r="E28" s="196">
        <v>0</v>
      </c>
      <c r="F28" s="196">
        <v>0</v>
      </c>
      <c r="G28" s="102">
        <v>1</v>
      </c>
    </row>
  </sheetData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Arkusz10">
    <tabColor rgb="FFFF0000"/>
    <pageSetUpPr fitToPage="1"/>
  </sheetPr>
  <dimension ref="A1:G17"/>
  <sheetViews>
    <sheetView workbookViewId="0">
      <selection activeCell="M8" sqref="M8"/>
    </sheetView>
  </sheetViews>
  <sheetFormatPr defaultRowHeight="15" x14ac:dyDescent="0.25"/>
  <cols>
    <col min="1" max="1" width="20.28515625" customWidth="1"/>
    <col min="2" max="6" width="5.140625" customWidth="1"/>
    <col min="7" max="7" width="7.7109375" customWidth="1"/>
    <col min="8" max="10" width="3.7109375" bestFit="1" customWidth="1"/>
    <col min="11" max="12" width="3.7109375" customWidth="1"/>
    <col min="13" max="18" width="3" customWidth="1"/>
    <col min="19" max="19" width="14.28515625" customWidth="1"/>
    <col min="20" max="20" width="7.28515625" customWidth="1"/>
    <col min="21" max="21" width="3.7109375" customWidth="1"/>
    <col min="22" max="22" width="7.28515625" customWidth="1"/>
    <col min="23" max="23" width="3.7109375" customWidth="1"/>
    <col min="24" max="24" width="7.28515625" customWidth="1"/>
    <col min="25" max="25" width="3.7109375" customWidth="1"/>
    <col min="26" max="26" width="7.28515625" customWidth="1"/>
    <col min="27" max="27" width="3.7109375" customWidth="1"/>
    <col min="28" max="28" width="7.28515625" customWidth="1"/>
    <col min="29" max="29" width="3.7109375" customWidth="1"/>
    <col min="30" max="30" width="7.28515625" customWidth="1"/>
    <col min="31" max="31" width="3.7109375" customWidth="1"/>
    <col min="32" max="32" width="7.28515625" customWidth="1"/>
    <col min="33" max="33" width="3.7109375" customWidth="1"/>
    <col min="34" max="34" width="7.28515625" customWidth="1"/>
    <col min="35" max="35" width="4.7109375" customWidth="1"/>
    <col min="36" max="36" width="8.28515625" customWidth="1"/>
    <col min="37" max="37" width="4.7109375" customWidth="1"/>
    <col min="38" max="38" width="8.28515625" customWidth="1"/>
    <col min="39" max="39" width="4.7109375" customWidth="1"/>
    <col min="40" max="40" width="8.28515625" customWidth="1"/>
    <col min="41" max="41" width="4.7109375" customWidth="1"/>
    <col min="42" max="42" width="8.28515625" customWidth="1"/>
    <col min="43" max="43" width="4.7109375" customWidth="1"/>
    <col min="44" max="44" width="8.28515625" customWidth="1"/>
    <col min="45" max="45" width="4.7109375" customWidth="1"/>
    <col min="46" max="46" width="8.28515625" customWidth="1"/>
    <col min="47" max="47" width="4.7109375" customWidth="1"/>
    <col min="48" max="48" width="8.28515625" customWidth="1"/>
    <col min="49" max="49" width="9.28515625" bestFit="1" customWidth="1"/>
    <col min="50" max="50" width="3" customWidth="1"/>
    <col min="51" max="51" width="12.7109375" bestFit="1" customWidth="1"/>
    <col min="52" max="52" width="14.28515625" bestFit="1" customWidth="1"/>
  </cols>
  <sheetData>
    <row r="1" spans="1:7" ht="24" customHeight="1" x14ac:dyDescent="0.3">
      <c r="A1" s="32" t="s">
        <v>53</v>
      </c>
      <c r="B1" s="31" t="s">
        <v>765</v>
      </c>
    </row>
    <row r="3" spans="1:7" ht="53.25" x14ac:dyDescent="0.25">
      <c r="A3" s="22" t="s">
        <v>754</v>
      </c>
      <c r="B3" s="39" t="s">
        <v>757</v>
      </c>
      <c r="C3" s="39" t="s">
        <v>758</v>
      </c>
      <c r="D3" s="39" t="s">
        <v>756</v>
      </c>
      <c r="E3" s="39" t="s">
        <v>759</v>
      </c>
      <c r="F3" s="39" t="s">
        <v>760</v>
      </c>
      <c r="G3" s="39" t="s">
        <v>755</v>
      </c>
    </row>
    <row r="4" spans="1:7" ht="15.75" x14ac:dyDescent="0.25">
      <c r="A4" s="184" t="s">
        <v>1847</v>
      </c>
      <c r="B4" s="196">
        <v>10</v>
      </c>
      <c r="C4" s="196">
        <v>9</v>
      </c>
      <c r="D4" s="196">
        <v>9</v>
      </c>
      <c r="E4" s="196">
        <v>7.5</v>
      </c>
      <c r="F4" s="196">
        <v>9</v>
      </c>
      <c r="G4" s="198">
        <v>44.5</v>
      </c>
    </row>
    <row r="5" spans="1:7" ht="15.75" x14ac:dyDescent="0.25">
      <c r="A5" s="184" t="s">
        <v>1508</v>
      </c>
      <c r="B5" s="196">
        <v>0</v>
      </c>
      <c r="C5" s="196">
        <v>10</v>
      </c>
      <c r="D5" s="196">
        <v>10</v>
      </c>
      <c r="E5" s="196">
        <v>10</v>
      </c>
      <c r="F5" s="196">
        <v>10</v>
      </c>
      <c r="G5" s="198">
        <v>40</v>
      </c>
    </row>
    <row r="6" spans="1:7" ht="15.75" x14ac:dyDescent="0.25">
      <c r="A6" s="191" t="s">
        <v>1846</v>
      </c>
      <c r="B6" s="196">
        <v>9</v>
      </c>
      <c r="C6" s="196">
        <v>8</v>
      </c>
      <c r="D6" s="196">
        <v>0</v>
      </c>
      <c r="E6" s="196">
        <v>0</v>
      </c>
      <c r="F6" s="196">
        <v>8</v>
      </c>
      <c r="G6" s="198">
        <v>25</v>
      </c>
    </row>
    <row r="7" spans="1:7" ht="15.75" x14ac:dyDescent="0.25">
      <c r="A7" s="190" t="s">
        <v>1849</v>
      </c>
      <c r="B7" s="196">
        <v>8</v>
      </c>
      <c r="C7" s="196">
        <v>0</v>
      </c>
      <c r="D7" s="196">
        <v>0</v>
      </c>
      <c r="E7" s="196">
        <v>0</v>
      </c>
      <c r="F7" s="196">
        <v>7.5</v>
      </c>
      <c r="G7" s="198">
        <v>15.5</v>
      </c>
    </row>
    <row r="8" spans="1:7" ht="15.75" x14ac:dyDescent="0.25">
      <c r="A8" s="184" t="s">
        <v>1848</v>
      </c>
      <c r="B8" s="196">
        <v>0</v>
      </c>
      <c r="C8" s="196">
        <v>7.5</v>
      </c>
      <c r="D8" s="196">
        <v>7.5</v>
      </c>
      <c r="E8" s="196">
        <v>0</v>
      </c>
      <c r="F8" s="196">
        <v>0</v>
      </c>
      <c r="G8" s="198">
        <v>15</v>
      </c>
    </row>
    <row r="9" spans="1:7" ht="15.75" x14ac:dyDescent="0.25">
      <c r="A9" s="184" t="s">
        <v>1496</v>
      </c>
      <c r="B9" s="196">
        <v>0</v>
      </c>
      <c r="C9" s="196">
        <v>0</v>
      </c>
      <c r="D9" s="196">
        <v>0</v>
      </c>
      <c r="E9" s="196">
        <v>9</v>
      </c>
      <c r="F9" s="196">
        <v>0</v>
      </c>
      <c r="G9" s="198">
        <v>9</v>
      </c>
    </row>
    <row r="10" spans="1:7" ht="15.75" x14ac:dyDescent="0.25">
      <c r="A10" s="184" t="s">
        <v>1843</v>
      </c>
      <c r="B10" s="196">
        <v>0</v>
      </c>
      <c r="C10" s="196">
        <v>0</v>
      </c>
      <c r="D10" s="196">
        <v>0</v>
      </c>
      <c r="E10" s="196">
        <v>8</v>
      </c>
      <c r="F10" s="196">
        <v>0</v>
      </c>
      <c r="G10" s="198">
        <v>8</v>
      </c>
    </row>
    <row r="11" spans="1:7" ht="15.75" x14ac:dyDescent="0.25">
      <c r="A11" s="191" t="s">
        <v>1857</v>
      </c>
      <c r="B11" s="196">
        <v>0</v>
      </c>
      <c r="C11" s="196">
        <v>0</v>
      </c>
      <c r="D11" s="196">
        <v>8</v>
      </c>
      <c r="E11" s="196">
        <v>0</v>
      </c>
      <c r="F11" s="196">
        <v>0</v>
      </c>
      <c r="G11" s="198">
        <v>8</v>
      </c>
    </row>
    <row r="12" spans="1:7" ht="15.75" x14ac:dyDescent="0.25">
      <c r="A12" s="190" t="s">
        <v>1500</v>
      </c>
      <c r="B12" s="196">
        <v>0</v>
      </c>
      <c r="C12" s="196">
        <v>0</v>
      </c>
      <c r="D12" s="196">
        <v>0</v>
      </c>
      <c r="E12" s="196">
        <v>7</v>
      </c>
      <c r="F12" s="196">
        <v>0</v>
      </c>
      <c r="G12" s="198">
        <v>7</v>
      </c>
    </row>
    <row r="13" spans="1:7" ht="15.75" x14ac:dyDescent="0.25">
      <c r="A13" s="190" t="s">
        <v>1858</v>
      </c>
      <c r="B13" s="196">
        <v>0</v>
      </c>
      <c r="C13" s="196">
        <v>0</v>
      </c>
      <c r="D13" s="196">
        <v>0</v>
      </c>
      <c r="E13" s="196">
        <v>0</v>
      </c>
      <c r="F13" s="196">
        <v>7</v>
      </c>
      <c r="G13" s="198">
        <v>7</v>
      </c>
    </row>
    <row r="14" spans="1:7" ht="15.75" x14ac:dyDescent="0.25">
      <c r="A14" s="190" t="s">
        <v>1845</v>
      </c>
      <c r="B14" s="196">
        <v>0</v>
      </c>
      <c r="C14" s="196">
        <v>0</v>
      </c>
      <c r="D14" s="196">
        <v>0</v>
      </c>
      <c r="E14" s="196">
        <v>6.5</v>
      </c>
      <c r="F14" s="196">
        <v>0</v>
      </c>
      <c r="G14" s="198">
        <v>6.5</v>
      </c>
    </row>
    <row r="15" spans="1:7" ht="15.75" x14ac:dyDescent="0.25">
      <c r="A15" s="190" t="s">
        <v>1871</v>
      </c>
      <c r="B15" s="196">
        <v>0</v>
      </c>
      <c r="C15" s="196">
        <v>0</v>
      </c>
      <c r="D15" s="196">
        <v>0</v>
      </c>
      <c r="E15" s="196">
        <v>0</v>
      </c>
      <c r="F15" s="196">
        <v>6.5</v>
      </c>
      <c r="G15" s="198">
        <v>6.5</v>
      </c>
    </row>
    <row r="16" spans="1:7" ht="15.75" x14ac:dyDescent="0.25">
      <c r="A16" s="190" t="s">
        <v>1876</v>
      </c>
      <c r="B16" s="196">
        <v>0</v>
      </c>
      <c r="C16" s="196">
        <v>0</v>
      </c>
      <c r="D16" s="196">
        <v>0</v>
      </c>
      <c r="E16" s="196">
        <v>0</v>
      </c>
      <c r="F16" s="196">
        <v>6</v>
      </c>
      <c r="G16" s="198">
        <v>6</v>
      </c>
    </row>
    <row r="17" spans="1:7" ht="15.75" x14ac:dyDescent="0.25">
      <c r="A17" s="192" t="s">
        <v>1875</v>
      </c>
      <c r="B17" s="196">
        <v>0</v>
      </c>
      <c r="C17" s="196">
        <v>0</v>
      </c>
      <c r="D17" s="196">
        <v>0</v>
      </c>
      <c r="E17" s="196">
        <v>0</v>
      </c>
      <c r="F17" s="196">
        <v>5.5</v>
      </c>
      <c r="G17" s="198">
        <v>5.5</v>
      </c>
    </row>
  </sheetData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Arkusz11">
    <tabColor rgb="FFFF0000"/>
  </sheetPr>
  <dimension ref="A1:G17"/>
  <sheetViews>
    <sheetView workbookViewId="0">
      <selection activeCell="G12" sqref="G12"/>
    </sheetView>
  </sheetViews>
  <sheetFormatPr defaultRowHeight="15" x14ac:dyDescent="0.25"/>
  <cols>
    <col min="1" max="1" width="23.5703125" customWidth="1"/>
    <col min="2" max="6" width="5.140625" customWidth="1"/>
    <col min="7" max="7" width="7.7109375" customWidth="1"/>
    <col min="8" max="10" width="3.7109375" bestFit="1" customWidth="1"/>
    <col min="11" max="12" width="3.7109375" customWidth="1"/>
    <col min="13" max="18" width="3" customWidth="1"/>
    <col min="19" max="19" width="14.28515625" customWidth="1"/>
    <col min="20" max="20" width="7.28515625" customWidth="1"/>
    <col min="21" max="21" width="3.7109375" customWidth="1"/>
    <col min="22" max="22" width="7.28515625" customWidth="1"/>
    <col min="23" max="23" width="3.7109375" customWidth="1"/>
    <col min="24" max="24" width="7.28515625" customWidth="1"/>
    <col min="25" max="25" width="3.7109375" customWidth="1"/>
    <col min="26" max="26" width="7.28515625" customWidth="1"/>
    <col min="27" max="27" width="3.7109375" customWidth="1"/>
    <col min="28" max="28" width="7.28515625" customWidth="1"/>
    <col min="29" max="29" width="3.7109375" customWidth="1"/>
    <col min="30" max="30" width="7.28515625" customWidth="1"/>
    <col min="31" max="31" width="3.7109375" customWidth="1"/>
    <col min="32" max="32" width="7.28515625" customWidth="1"/>
    <col min="33" max="33" width="3.7109375" customWidth="1"/>
    <col min="34" max="34" width="7.28515625" customWidth="1"/>
    <col min="35" max="35" width="4.7109375" customWidth="1"/>
    <col min="36" max="36" width="8.28515625" customWidth="1"/>
    <col min="37" max="37" width="4.7109375" customWidth="1"/>
    <col min="38" max="38" width="8.28515625" customWidth="1"/>
    <col min="39" max="39" width="4.7109375" customWidth="1"/>
    <col min="40" max="40" width="8.28515625" customWidth="1"/>
    <col min="41" max="41" width="4.7109375" customWidth="1"/>
    <col min="42" max="42" width="8.28515625" customWidth="1"/>
    <col min="43" max="43" width="4.7109375" customWidth="1"/>
    <col min="44" max="44" width="8.28515625" customWidth="1"/>
    <col min="45" max="45" width="4.7109375" customWidth="1"/>
    <col min="46" max="46" width="8.28515625" customWidth="1"/>
    <col min="47" max="47" width="4.7109375" customWidth="1"/>
    <col min="48" max="48" width="8.28515625" customWidth="1"/>
    <col min="49" max="49" width="9.28515625" bestFit="1" customWidth="1"/>
    <col min="50" max="50" width="3" customWidth="1"/>
    <col min="51" max="51" width="12.7109375" bestFit="1" customWidth="1"/>
    <col min="52" max="52" width="14.28515625" bestFit="1" customWidth="1"/>
  </cols>
  <sheetData>
    <row r="1" spans="1:7" ht="24" customHeight="1" x14ac:dyDescent="0.3">
      <c r="A1" s="32" t="s">
        <v>54</v>
      </c>
      <c r="B1" s="31" t="s">
        <v>765</v>
      </c>
    </row>
    <row r="3" spans="1:7" ht="53.25" x14ac:dyDescent="0.25">
      <c r="A3" s="22" t="s">
        <v>754</v>
      </c>
      <c r="B3" s="39" t="s">
        <v>757</v>
      </c>
      <c r="C3" s="39" t="s">
        <v>758</v>
      </c>
      <c r="D3" s="39" t="s">
        <v>756</v>
      </c>
      <c r="E3" s="39" t="s">
        <v>759</v>
      </c>
      <c r="F3" s="39" t="s">
        <v>760</v>
      </c>
      <c r="G3" s="39" t="s">
        <v>755</v>
      </c>
    </row>
    <row r="4" spans="1:7" ht="15.75" x14ac:dyDescent="0.25">
      <c r="A4" s="184" t="s">
        <v>1508</v>
      </c>
      <c r="B4" s="196">
        <v>10</v>
      </c>
      <c r="C4" s="196">
        <v>10</v>
      </c>
      <c r="D4" s="196">
        <v>0</v>
      </c>
      <c r="E4" s="196">
        <v>0</v>
      </c>
      <c r="F4" s="196">
        <v>0</v>
      </c>
      <c r="G4" s="198">
        <v>20</v>
      </c>
    </row>
    <row r="5" spans="1:7" ht="15.75" x14ac:dyDescent="0.25">
      <c r="A5" s="192" t="s">
        <v>1847</v>
      </c>
      <c r="B5" s="196">
        <v>0</v>
      </c>
      <c r="C5" s="196">
        <v>9</v>
      </c>
      <c r="D5" s="196">
        <v>0</v>
      </c>
      <c r="E5" s="196">
        <v>0</v>
      </c>
      <c r="F5" s="196">
        <v>0</v>
      </c>
      <c r="G5" s="198">
        <v>9</v>
      </c>
    </row>
    <row r="6" spans="1:7" ht="15.75" x14ac:dyDescent="0.25"/>
    <row r="7" spans="1:7" ht="15.75" x14ac:dyDescent="0.25"/>
    <row r="8" spans="1:7" ht="15.75" x14ac:dyDescent="0.25"/>
    <row r="9" spans="1:7" ht="15.75" x14ac:dyDescent="0.25"/>
    <row r="10" spans="1:7" ht="15.75" x14ac:dyDescent="0.25"/>
    <row r="11" spans="1:7" ht="15.75" x14ac:dyDescent="0.25"/>
    <row r="12" spans="1:7" ht="15.75" x14ac:dyDescent="0.25"/>
    <row r="13" spans="1:7" ht="15.75" x14ac:dyDescent="0.25"/>
    <row r="14" spans="1:7" ht="15.75" x14ac:dyDescent="0.25"/>
    <row r="15" spans="1:7" ht="15.75" x14ac:dyDescent="0.25"/>
    <row r="16" spans="1:7" ht="15.75" x14ac:dyDescent="0.25"/>
    <row r="17" ht="15.75" x14ac:dyDescent="0.25"/>
  </sheetData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Arkusz26">
    <tabColor rgb="FFFF0000"/>
  </sheetPr>
  <dimension ref="A1:G12"/>
  <sheetViews>
    <sheetView workbookViewId="0">
      <selection activeCell="E15" sqref="E15"/>
    </sheetView>
  </sheetViews>
  <sheetFormatPr defaultRowHeight="15" x14ac:dyDescent="0.25"/>
  <cols>
    <col min="1" max="1" width="23.5703125" customWidth="1"/>
    <col min="2" max="2" width="6.140625" customWidth="1"/>
    <col min="3" max="4" width="5.5703125" customWidth="1"/>
    <col min="5" max="5" width="5.7109375" customWidth="1"/>
    <col min="6" max="6" width="5.5703125" customWidth="1"/>
    <col min="7" max="7" width="7.7109375" customWidth="1"/>
    <col min="8" max="10" width="3.7109375" bestFit="1" customWidth="1"/>
    <col min="11" max="12" width="3.7109375" customWidth="1"/>
    <col min="13" max="18" width="3" customWidth="1"/>
    <col min="19" max="19" width="14.28515625" customWidth="1"/>
    <col min="20" max="20" width="7.28515625" customWidth="1"/>
    <col min="21" max="21" width="3.7109375" customWidth="1"/>
    <col min="22" max="22" width="7.28515625" customWidth="1"/>
    <col min="23" max="23" width="3.7109375" customWidth="1"/>
    <col min="24" max="24" width="7.28515625" customWidth="1"/>
    <col min="25" max="25" width="3.7109375" customWidth="1"/>
    <col min="26" max="26" width="7.28515625" customWidth="1"/>
    <col min="27" max="27" width="3.7109375" customWidth="1"/>
    <col min="28" max="28" width="7.28515625" customWidth="1"/>
    <col min="29" max="29" width="3.7109375" customWidth="1"/>
    <col min="30" max="30" width="7.28515625" customWidth="1"/>
    <col min="31" max="31" width="3.7109375" customWidth="1"/>
    <col min="32" max="32" width="7.28515625" customWidth="1"/>
    <col min="33" max="33" width="3.7109375" customWidth="1"/>
    <col min="34" max="34" width="7.28515625" customWidth="1"/>
    <col min="35" max="35" width="4.7109375" customWidth="1"/>
    <col min="36" max="36" width="8.28515625" customWidth="1"/>
    <col min="37" max="37" width="4.7109375" customWidth="1"/>
    <col min="38" max="38" width="8.28515625" customWidth="1"/>
    <col min="39" max="39" width="4.7109375" customWidth="1"/>
    <col min="40" max="40" width="8.28515625" customWidth="1"/>
    <col min="41" max="41" width="4.7109375" customWidth="1"/>
    <col min="42" max="42" width="8.28515625" customWidth="1"/>
    <col min="43" max="43" width="4.7109375" customWidth="1"/>
    <col min="44" max="44" width="8.28515625" customWidth="1"/>
    <col min="45" max="45" width="4.7109375" customWidth="1"/>
    <col min="46" max="46" width="8.28515625" customWidth="1"/>
    <col min="47" max="47" width="4.7109375" customWidth="1"/>
    <col min="48" max="48" width="8.28515625" customWidth="1"/>
    <col min="49" max="49" width="9.28515625" bestFit="1" customWidth="1"/>
    <col min="50" max="50" width="3" customWidth="1"/>
    <col min="51" max="51" width="12.7109375" bestFit="1" customWidth="1"/>
    <col min="52" max="52" width="14.28515625" bestFit="1" customWidth="1"/>
  </cols>
  <sheetData>
    <row r="1" spans="1:7" ht="24" customHeight="1" x14ac:dyDescent="0.3">
      <c r="A1" s="32" t="s">
        <v>767</v>
      </c>
      <c r="B1" t="s">
        <v>765</v>
      </c>
    </row>
    <row r="3" spans="1:7" ht="33" x14ac:dyDescent="0.25">
      <c r="A3" s="22" t="s">
        <v>754</v>
      </c>
      <c r="B3" s="23" t="s">
        <v>757</v>
      </c>
      <c r="C3" s="23" t="s">
        <v>758</v>
      </c>
      <c r="D3" s="23" t="s">
        <v>756</v>
      </c>
      <c r="E3" s="23" t="s">
        <v>759</v>
      </c>
      <c r="F3" s="23" t="s">
        <v>760</v>
      </c>
      <c r="G3" s="142" t="s">
        <v>966</v>
      </c>
    </row>
    <row r="4" spans="1:7" x14ac:dyDescent="0.25">
      <c r="A4" s="184" t="s">
        <v>1847</v>
      </c>
      <c r="B4" s="196">
        <v>7.5</v>
      </c>
      <c r="C4" s="196">
        <v>0</v>
      </c>
      <c r="D4" s="196">
        <v>0</v>
      </c>
      <c r="E4" s="196">
        <v>9</v>
      </c>
      <c r="F4" s="196">
        <v>9</v>
      </c>
      <c r="G4" s="197">
        <v>25.5</v>
      </c>
    </row>
    <row r="5" spans="1:7" x14ac:dyDescent="0.25">
      <c r="A5" s="184" t="s">
        <v>1858</v>
      </c>
      <c r="B5" s="196">
        <v>9</v>
      </c>
      <c r="C5" s="196">
        <v>0</v>
      </c>
      <c r="D5" s="196">
        <v>0</v>
      </c>
      <c r="E5" s="196">
        <v>6.5</v>
      </c>
      <c r="F5" s="196">
        <v>7.5</v>
      </c>
      <c r="G5" s="197">
        <v>23</v>
      </c>
    </row>
    <row r="6" spans="1:7" x14ac:dyDescent="0.25">
      <c r="A6" s="184" t="s">
        <v>1496</v>
      </c>
      <c r="B6" s="196">
        <v>0</v>
      </c>
      <c r="C6" s="196">
        <v>0</v>
      </c>
      <c r="D6" s="196">
        <v>0</v>
      </c>
      <c r="E6" s="196">
        <v>8</v>
      </c>
      <c r="F6" s="196">
        <v>10</v>
      </c>
      <c r="G6" s="197">
        <v>18</v>
      </c>
    </row>
    <row r="7" spans="1:7" x14ac:dyDescent="0.25">
      <c r="A7" s="184" t="s">
        <v>1848</v>
      </c>
      <c r="B7" s="196">
        <v>8</v>
      </c>
      <c r="C7" s="196">
        <v>0</v>
      </c>
      <c r="D7" s="196">
        <v>0</v>
      </c>
      <c r="E7" s="196">
        <v>7</v>
      </c>
      <c r="F7" s="196">
        <v>0</v>
      </c>
      <c r="G7" s="197">
        <v>15</v>
      </c>
    </row>
    <row r="8" spans="1:7" x14ac:dyDescent="0.25">
      <c r="A8" s="184" t="s">
        <v>1889</v>
      </c>
      <c r="B8" s="196">
        <v>0</v>
      </c>
      <c r="C8" s="196">
        <v>0</v>
      </c>
      <c r="D8" s="196">
        <v>0</v>
      </c>
      <c r="E8" s="196">
        <v>10</v>
      </c>
      <c r="F8" s="196">
        <v>0</v>
      </c>
      <c r="G8" s="197">
        <v>10</v>
      </c>
    </row>
    <row r="9" spans="1:7" x14ac:dyDescent="0.25">
      <c r="A9" s="184" t="s">
        <v>1874</v>
      </c>
      <c r="B9" s="196">
        <v>10</v>
      </c>
      <c r="C9" s="196">
        <v>0</v>
      </c>
      <c r="D9" s="196">
        <v>0</v>
      </c>
      <c r="E9" s="196">
        <v>0</v>
      </c>
      <c r="F9" s="196">
        <v>0</v>
      </c>
      <c r="G9" s="197">
        <v>10</v>
      </c>
    </row>
    <row r="10" spans="1:7" x14ac:dyDescent="0.25">
      <c r="A10" s="193" t="s">
        <v>1500</v>
      </c>
      <c r="B10" s="196">
        <v>0</v>
      </c>
      <c r="C10" s="196">
        <v>0</v>
      </c>
      <c r="D10" s="196">
        <v>0</v>
      </c>
      <c r="E10" s="196">
        <v>0</v>
      </c>
      <c r="F10" s="196">
        <v>8</v>
      </c>
      <c r="G10" s="197">
        <v>8</v>
      </c>
    </row>
    <row r="11" spans="1:7" x14ac:dyDescent="0.25">
      <c r="A11" s="184" t="s">
        <v>1888</v>
      </c>
      <c r="B11" s="196">
        <v>0</v>
      </c>
      <c r="C11" s="196">
        <v>0</v>
      </c>
      <c r="D11" s="196">
        <v>0</v>
      </c>
      <c r="E11" s="196">
        <v>7.5</v>
      </c>
      <c r="F11" s="196">
        <v>0</v>
      </c>
      <c r="G11" s="197">
        <v>7.5</v>
      </c>
    </row>
    <row r="12" spans="1:7" x14ac:dyDescent="0.25">
      <c r="A12" s="184" t="s">
        <v>1890</v>
      </c>
      <c r="B12" s="196">
        <v>0</v>
      </c>
      <c r="C12" s="196">
        <v>0</v>
      </c>
      <c r="D12" s="196">
        <v>0</v>
      </c>
      <c r="E12" s="196">
        <v>6</v>
      </c>
      <c r="F12" s="196">
        <v>0</v>
      </c>
      <c r="G12" s="197">
        <v>6</v>
      </c>
    </row>
  </sheetData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Arkusz1">
    <tabColor rgb="FFFF0000"/>
  </sheetPr>
  <dimension ref="A1:AR68"/>
  <sheetViews>
    <sheetView workbookViewId="0">
      <pane xSplit="2" ySplit="2" topLeftCell="C3" activePane="bottomRight" state="frozen"/>
      <selection activeCell="A4" sqref="A4:G16"/>
      <selection pane="topRight" activeCell="A4" sqref="A4:G16"/>
      <selection pane="bottomLeft" activeCell="A4" sqref="A4:G16"/>
      <selection pane="bottomRight" activeCell="A7" sqref="A7"/>
    </sheetView>
  </sheetViews>
  <sheetFormatPr defaultRowHeight="15" x14ac:dyDescent="0.25"/>
  <cols>
    <col min="1" max="2" width="30.7109375" customWidth="1"/>
    <col min="3" max="3" width="4.5703125" style="155" customWidth="1"/>
    <col min="4" max="37" width="5.7109375" style="58" customWidth="1"/>
    <col min="38" max="38" width="8.7109375" customWidth="1"/>
    <col min="39" max="42" width="10" customWidth="1"/>
    <col min="44" max="44" width="0" hidden="1" customWidth="1"/>
  </cols>
  <sheetData>
    <row r="1" spans="1:44" ht="39" customHeight="1" thickBot="1" x14ac:dyDescent="0.35">
      <c r="A1" s="201" t="s">
        <v>769</v>
      </c>
      <c r="B1" s="202"/>
      <c r="C1" s="97"/>
      <c r="D1" s="203" t="s">
        <v>1388</v>
      </c>
      <c r="E1" s="204"/>
      <c r="F1" s="204"/>
      <c r="G1" s="204"/>
      <c r="H1" s="204"/>
      <c r="I1" s="204"/>
      <c r="J1" s="205"/>
      <c r="K1" s="206" t="s">
        <v>1389</v>
      </c>
      <c r="L1" s="206"/>
      <c r="M1" s="206"/>
      <c r="N1" s="206"/>
      <c r="O1" s="206"/>
      <c r="P1" s="206"/>
      <c r="Q1" s="206"/>
      <c r="R1" s="207" t="s">
        <v>1390</v>
      </c>
      <c r="S1" s="207"/>
      <c r="T1" s="207"/>
      <c r="U1" s="207"/>
      <c r="V1" s="207"/>
      <c r="W1" s="207"/>
      <c r="X1" s="207"/>
      <c r="Y1" s="208" t="s">
        <v>1391</v>
      </c>
      <c r="Z1" s="209"/>
      <c r="AA1" s="209"/>
      <c r="AB1" s="209"/>
      <c r="AC1" s="209"/>
      <c r="AD1" s="209"/>
      <c r="AE1" s="209"/>
      <c r="AF1" s="210" t="s">
        <v>1392</v>
      </c>
      <c r="AG1" s="211"/>
      <c r="AH1" s="211"/>
      <c r="AI1" s="211"/>
      <c r="AJ1" s="211"/>
      <c r="AK1" s="211"/>
      <c r="AL1" s="199" t="s">
        <v>49</v>
      </c>
      <c r="AM1" s="200"/>
      <c r="AN1" s="200"/>
      <c r="AO1" s="200"/>
      <c r="AP1" s="200"/>
      <c r="AQ1" s="200"/>
    </row>
    <row r="2" spans="1:44" ht="71.25" customHeight="1" x14ac:dyDescent="0.25">
      <c r="A2" s="17" t="s">
        <v>768</v>
      </c>
      <c r="B2" s="1" t="s">
        <v>1</v>
      </c>
      <c r="C2" s="160" t="s">
        <v>1260</v>
      </c>
      <c r="D2" s="64" t="s">
        <v>22</v>
      </c>
      <c r="E2" s="65" t="s">
        <v>31</v>
      </c>
      <c r="F2" s="65" t="s">
        <v>32</v>
      </c>
      <c r="G2" s="65" t="s">
        <v>23</v>
      </c>
      <c r="H2" s="65" t="s">
        <v>33</v>
      </c>
      <c r="I2" s="65" t="s">
        <v>55</v>
      </c>
      <c r="J2" s="65" t="s">
        <v>1099</v>
      </c>
      <c r="K2" s="66" t="s">
        <v>24</v>
      </c>
      <c r="L2" s="66" t="s">
        <v>34</v>
      </c>
      <c r="M2" s="66" t="s">
        <v>35</v>
      </c>
      <c r="N2" s="66" t="s">
        <v>25</v>
      </c>
      <c r="O2" s="66" t="s">
        <v>36</v>
      </c>
      <c r="P2" s="66" t="s">
        <v>1261</v>
      </c>
      <c r="Q2" s="66" t="s">
        <v>37</v>
      </c>
      <c r="R2" s="67" t="s">
        <v>26</v>
      </c>
      <c r="S2" s="67" t="s">
        <v>38</v>
      </c>
      <c r="T2" s="67" t="s">
        <v>39</v>
      </c>
      <c r="U2" s="67" t="s">
        <v>27</v>
      </c>
      <c r="V2" s="67" t="s">
        <v>40</v>
      </c>
      <c r="W2" s="67" t="s">
        <v>41</v>
      </c>
      <c r="X2" s="67" t="s">
        <v>1262</v>
      </c>
      <c r="Y2" s="36" t="s">
        <v>28</v>
      </c>
      <c r="Z2" s="36" t="s">
        <v>42</v>
      </c>
      <c r="AA2" s="36" t="s">
        <v>766</v>
      </c>
      <c r="AB2" s="36" t="s">
        <v>29</v>
      </c>
      <c r="AC2" s="36" t="s">
        <v>43</v>
      </c>
      <c r="AD2" s="36" t="s">
        <v>1375</v>
      </c>
      <c r="AE2" s="36" t="s">
        <v>44</v>
      </c>
      <c r="AF2" s="37" t="s">
        <v>30</v>
      </c>
      <c r="AG2" s="37" t="s">
        <v>46</v>
      </c>
      <c r="AH2" s="37" t="s">
        <v>45</v>
      </c>
      <c r="AI2" s="37" t="s">
        <v>47</v>
      </c>
      <c r="AJ2" s="37" t="s">
        <v>48</v>
      </c>
      <c r="AK2" s="37" t="s">
        <v>1376</v>
      </c>
      <c r="AL2" s="15" t="s">
        <v>50</v>
      </c>
      <c r="AM2" s="15" t="s">
        <v>51</v>
      </c>
      <c r="AN2" s="15" t="s">
        <v>52</v>
      </c>
      <c r="AO2" s="15" t="s">
        <v>53</v>
      </c>
      <c r="AP2" s="21" t="s">
        <v>54</v>
      </c>
      <c r="AQ2" s="38" t="s">
        <v>767</v>
      </c>
      <c r="AR2" s="63" t="s">
        <v>771</v>
      </c>
    </row>
    <row r="3" spans="1:44" x14ac:dyDescent="0.25">
      <c r="A3" t="s">
        <v>1888</v>
      </c>
      <c r="B3" s="2" t="str">
        <f>VLOOKUP(A3,Licencje[],10,FALSE)</f>
        <v>UKS Orlica Duszniki Zdrój</v>
      </c>
      <c r="C3" s="161" t="str">
        <f>VLOOKUP(A3,Licencje[],5,FALSE)</f>
        <v>C-1</v>
      </c>
      <c r="D3" s="68">
        <f>IFERROR(VLOOKUP(Men[[#This Row],[Nazwisko i Imię]],'500 m'!$I$2:$J$19,2,0),0)</f>
        <v>0</v>
      </c>
      <c r="E3" s="68">
        <f>IFERROR(VLOOKUP(Men[[#This Row],[Nazwisko i Imię]],'1000 m'!$I$2:$J$19,2,0),0)</f>
        <v>0</v>
      </c>
      <c r="F3" s="68">
        <f>IFERROR(VLOOKUP(Men[[#This Row],[Nazwisko i Imię]],'3000 m'!$I$2:$J$19,2,0),0)</f>
        <v>0</v>
      </c>
      <c r="G3" s="68">
        <f>IFERROR(VLOOKUP(Men[[#This Row],[Nazwisko i Imię]],'500 m'!$K$2:$L$19,2,0),0)</f>
        <v>0</v>
      </c>
      <c r="H3" s="73">
        <f>IFERROR(VLOOKUP(Men[[#This Row],[Nazwisko i Imię]],'1500 m'!$I$2:$J$19,2,0),0)</f>
        <v>0</v>
      </c>
      <c r="I3" s="73">
        <f>IFERROR(VLOOKUP(Men[[#This Row],[Nazwisko i Imię]],'5000 m'!$I$2:$J$19,2,0),0)</f>
        <v>0</v>
      </c>
      <c r="J3" s="68">
        <f>IFERROR(VLOOKUP(Men[[#This Row],[Nazwisko i Imię]],masowy!$I$2:$J$19,2,0),0)</f>
        <v>0</v>
      </c>
      <c r="K3" s="69">
        <f>IFERROR(VLOOKUP(Men[[#This Row],[Nazwisko i Imię]],'500 m'!$M$2:$N$19,2,0),0)</f>
        <v>0</v>
      </c>
      <c r="L3" s="69">
        <f>IFERROR(VLOOKUP(Men[[#This Row],[Nazwisko i Imię]],'1000 m'!$K$2:$L$19,2,0),0)</f>
        <v>0</v>
      </c>
      <c r="M3" s="69">
        <f>IFERROR(VLOOKUP(Men[[#This Row],[Nazwisko i Imię]],'3000 m'!$K$2:$L$19,2,0),0)</f>
        <v>0</v>
      </c>
      <c r="N3" s="69">
        <f>IFERROR(VLOOKUP(Men[[#This Row],[Nazwisko i Imię]],'500 m'!$O$2:$P$19,2,0),0)</f>
        <v>0</v>
      </c>
      <c r="O3" s="69">
        <f>IFERROR(VLOOKUP(Men[[#This Row],[Nazwisko i Imię]],'1500 m'!$K$2:$L$19,2,0),0)</f>
        <v>0</v>
      </c>
      <c r="P3" s="69">
        <f>IFERROR(VLOOKUP(Men[[#This Row],[Nazwisko i Imię]],masowy!$K$2:$L$19,2,0),0)</f>
        <v>0</v>
      </c>
      <c r="Q3" s="69">
        <f>IFERROR(VLOOKUP(Men[[#This Row],[Nazwisko i Imię]],'5000 m'!$K$2:$L$19,2,0),0)</f>
        <v>0</v>
      </c>
      <c r="R3" s="70">
        <f>IFERROR(VLOOKUP(Men[[#This Row],[Nazwisko i Imię]],'500 m'!$Q$2:$R$19,2,0),0)</f>
        <v>0</v>
      </c>
      <c r="S3" s="70">
        <f>IFERROR(VLOOKUP(Men[[#This Row],[Nazwisko i Imię]],'1000 m'!$M$2:$N$19,2,0),0)</f>
        <v>0</v>
      </c>
      <c r="T3" s="70">
        <f>IFERROR(VLOOKUP(Men[[#This Row],[Nazwisko i Imię]],'3000 m'!$M$2:$N$19,2,0),0)</f>
        <v>0</v>
      </c>
      <c r="U3" s="70">
        <f>IFERROR(VLOOKUP(Men[[#This Row],[Nazwisko i Imię]],'500 m'!$S$2:$T$19,2,0),0)</f>
        <v>0</v>
      </c>
      <c r="V3" s="70">
        <f>IFERROR(VLOOKUP(Men[[#This Row],[Nazwisko i Imię]],'1500 m'!$M$2:$N$19,2,0),0)</f>
        <v>0</v>
      </c>
      <c r="W3" s="70">
        <f>IFERROR(VLOOKUP(Men[[#This Row],[Nazwisko i Imię]],'5000 m'!$M$2:$N$19,2,0),0)</f>
        <v>0</v>
      </c>
      <c r="X3" s="70">
        <f>IFERROR(VLOOKUP(Men[[#This Row],[Nazwisko i Imię]],masowy!$M$2:$N$19,2,0),0)</f>
        <v>0</v>
      </c>
      <c r="Y3" s="71">
        <f>IFERROR(VLOOKUP(Men[[#This Row],[Nazwisko i Imię]],'500 m'!$U$2:$V$19,2,0),0)</f>
        <v>4</v>
      </c>
      <c r="Z3" s="71">
        <f>IFERROR(VLOOKUP(Men[[#This Row],[Nazwisko i Imię]],'1000 m'!$O$2:$P$19,2,0),0)</f>
        <v>9</v>
      </c>
      <c r="AA3" s="71">
        <f>IFERROR(VLOOKUP(Men[[#This Row],[Nazwisko i Imię]],'3000 m'!$O$2:$P$19,2,0),0)</f>
        <v>0</v>
      </c>
      <c r="AB3" s="71">
        <f>IFERROR(VLOOKUP(Men[[#This Row],[Nazwisko i Imię]],'500 m'!$W$2:$X$19,2,0),0)</f>
        <v>5</v>
      </c>
      <c r="AC3" s="71">
        <f>IFERROR(VLOOKUP(Men[[#This Row],[Nazwisko i Imię]],'1500 m'!$O$2:$P$19,2,0),0)</f>
        <v>5</v>
      </c>
      <c r="AD3" s="71">
        <f>IFERROR(VLOOKUP(Men[[#This Row],[Nazwisko i Imię]],masowy!$O$2:$P$19,2,0),0)</f>
        <v>7.5</v>
      </c>
      <c r="AE3" s="71">
        <f>IFERROR(VLOOKUP(Men[[#This Row],[Nazwisko i Imię]],'5000 m'!$O$2:$P$19,2,0),0)</f>
        <v>0</v>
      </c>
      <c r="AF3" s="72">
        <f>IFERROR(VLOOKUP(Men[[#This Row],[Nazwisko i Imię]],'500 m'!$Y$2:$Z$19,2,0),0)</f>
        <v>0</v>
      </c>
      <c r="AG3" s="72">
        <f>IFERROR(VLOOKUP(Men[[#This Row],[Nazwisko i Imię]],'1000 m'!$Q$2:$R$19,2,0),0)</f>
        <v>0</v>
      </c>
      <c r="AH3" s="72">
        <f>IFERROR(VLOOKUP(Men[[#This Row],[Nazwisko i Imię]],'3000 m'!$Q$2:$R$19,2,0),0)</f>
        <v>0</v>
      </c>
      <c r="AI3" s="72">
        <f>IFERROR(VLOOKUP(Men[[#This Row],[Nazwisko i Imię]],'1500 m'!$Q$2:$R$19,2,0),0)</f>
        <v>0</v>
      </c>
      <c r="AJ3" s="72">
        <f>IFERROR(VLOOKUP(Men[[#This Row],[Nazwisko i Imię]],'5000 m'!$Q$2:$R$19,2,0),0)</f>
        <v>0</v>
      </c>
      <c r="AK3" s="72">
        <f>IFERROR(VLOOKUP(Men[[#This Row],[Nazwisko i Imię]],masowy!$Q$2:$R$19,2,0),0)</f>
        <v>0</v>
      </c>
      <c r="AL3" s="105">
        <f t="shared" ref="AL3:AL34" si="0">SUM(D3,G3,K3,N3,R3,U3,Y3,AB3,AF3)</f>
        <v>9</v>
      </c>
      <c r="AM3" s="105">
        <f t="shared" ref="AM3:AM34" si="1">SUM(AG3,Z3,S3,L3,E3)</f>
        <v>9</v>
      </c>
      <c r="AN3" s="105">
        <f t="shared" ref="AN3:AN34" si="2">SUM(AI3,AC3,V3,O3,H3)</f>
        <v>5</v>
      </c>
      <c r="AO3" s="105">
        <f>SUM(Men[[#This Row],[3000m bieg 5]],Men[[#This Row],[3000m bieg 4]],Men[[#This Row],[3000m bieg 3]],Men[[#This Row],[3000m bieg 2]],Men[[#This Row],[3000m bieg 1]])</f>
        <v>0</v>
      </c>
      <c r="AP3" s="106">
        <f>SUM(Men[[#This Row],[5000m bieg 5]],Men[[#This Row],[5000m bieg 4]],Men[[#This Row],[5000m bieg 3]],Men[[#This Row],[5000m bieg 2]],Men[[#This Row],[5000m bieg 1]])</f>
        <v>0</v>
      </c>
      <c r="AQ3" s="107">
        <f>SUM(Men[[#This Row],[bieg masowy bieg 1]],Men[[#This Row],[bieg masowy 3]],Men[[#This Row],[bieg masowy 5]],Men[[#This Row],[bieg masowy 2]],Men[[#This Row],[bieg masowy 4]])</f>
        <v>7.5</v>
      </c>
      <c r="AR3" s="60" cm="1">
        <f t="array" ref="AR3">SUM(Men[[#This Row],[500 m]:[5000 m]]/2)</f>
        <v>11.5</v>
      </c>
    </row>
    <row r="4" spans="1:44" x14ac:dyDescent="0.25">
      <c r="A4" t="s">
        <v>1500</v>
      </c>
      <c r="B4" s="2" t="str">
        <f>VLOOKUP(A4,Licencje[],10,FALSE)</f>
        <v>UKS Orły Zakopane</v>
      </c>
      <c r="C4" s="162" t="str">
        <f>VLOOKUP(A4,Licencje[],5,FALSE)</f>
        <v>C-2</v>
      </c>
      <c r="D4" s="68">
        <f>IFERROR(VLOOKUP(Men[[#This Row],[Nazwisko i Imię]],'500 m'!$I$2:$J$19,2,0),0)</f>
        <v>0</v>
      </c>
      <c r="E4" s="68">
        <f>IFERROR(VLOOKUP(Men[[#This Row],[Nazwisko i Imię]],'1000 m'!$I$2:$J$19,2,0),0)</f>
        <v>0</v>
      </c>
      <c r="F4" s="68">
        <f>IFERROR(VLOOKUP(Men[[#This Row],[Nazwisko i Imię]],'3000 m'!$I$2:$J$19,2,0),0)</f>
        <v>0</v>
      </c>
      <c r="G4" s="68">
        <f>IFERROR(VLOOKUP(Men[[#This Row],[Nazwisko i Imię]],'500 m'!$K$2:$L$19,2,0),0)</f>
        <v>0</v>
      </c>
      <c r="H4" s="68">
        <f>IFERROR(VLOOKUP(Men[[#This Row],[Nazwisko i Imię]],'1500 m'!$I$2:$J$19,2,0),0)</f>
        <v>0</v>
      </c>
      <c r="I4" s="78">
        <f>IFERROR(VLOOKUP(Men[[#This Row],[Nazwisko i Imię]],'5000 m'!$I$2:$J$19,2,0),0)</f>
        <v>0</v>
      </c>
      <c r="J4" s="68">
        <f>IFERROR(VLOOKUP(Men[[#This Row],[Nazwisko i Imię]],masowy!$I$2:$J$19,2,0),0)</f>
        <v>0</v>
      </c>
      <c r="K4" s="69">
        <f>IFERROR(VLOOKUP(Men[[#This Row],[Nazwisko i Imię]],'500 m'!$M$2:$N$19,2,0),0)</f>
        <v>16</v>
      </c>
      <c r="L4" s="69">
        <f>IFERROR(VLOOKUP(Men[[#This Row],[Nazwisko i Imię]],'1000 m'!$K$2:$L$19,2,0),0)</f>
        <v>15</v>
      </c>
      <c r="M4" s="69">
        <f>IFERROR(VLOOKUP(Men[[#This Row],[Nazwisko i Imię]],'3000 m'!$K$2:$L$19,2,0),0)</f>
        <v>0</v>
      </c>
      <c r="N4" s="69">
        <f>IFERROR(VLOOKUP(Men[[#This Row],[Nazwisko i Imię]],'500 m'!$O$2:$P$19,2,0),0)</f>
        <v>0</v>
      </c>
      <c r="O4" s="69">
        <f>IFERROR(VLOOKUP(Men[[#This Row],[Nazwisko i Imię]],'1500 m'!$K$2:$L$19,2,0),0)</f>
        <v>0</v>
      </c>
      <c r="P4" s="79">
        <f>IFERROR(VLOOKUP(Men[[#This Row],[Nazwisko i Imię]],masowy!$K$2:$L$19,2,0),0)</f>
        <v>0</v>
      </c>
      <c r="Q4" s="69">
        <f>IFERROR(VLOOKUP(Men[[#This Row],[Nazwisko i Imię]],'5000 m'!$K$2:$L$19,2,0),0)</f>
        <v>0</v>
      </c>
      <c r="R4" s="70">
        <f>IFERROR(VLOOKUP(Men[[#This Row],[Nazwisko i Imię]],'500 m'!$Q$2:$R$19,2,0),0)</f>
        <v>0</v>
      </c>
      <c r="S4" s="70">
        <f>IFERROR(VLOOKUP(Men[[#This Row],[Nazwisko i Imię]],'1000 m'!$M$2:$N$19,2,0),0)</f>
        <v>0</v>
      </c>
      <c r="T4" s="70">
        <f>IFERROR(VLOOKUP(Men[[#This Row],[Nazwisko i Imię]],'3000 m'!$M$2:$N$19,2,0),0)</f>
        <v>0</v>
      </c>
      <c r="U4" s="70">
        <f>IFERROR(VLOOKUP(Men[[#This Row],[Nazwisko i Imię]],'500 m'!$S$2:$T$19,2,0),0)</f>
        <v>0</v>
      </c>
      <c r="V4" s="70">
        <f>IFERROR(VLOOKUP(Men[[#This Row],[Nazwisko i Imię]],'1500 m'!$M$2:$N$19,2,0),0)</f>
        <v>0</v>
      </c>
      <c r="W4" s="80">
        <f>IFERROR(VLOOKUP(Men[[#This Row],[Nazwisko i Imię]],'5000 m'!$M$2:$N$19,2,0),0)</f>
        <v>0</v>
      </c>
      <c r="X4" s="70">
        <f>IFERROR(VLOOKUP(Men[[#This Row],[Nazwisko i Imię]],masowy!$M$2:$N$19,2,0),0)</f>
        <v>0</v>
      </c>
      <c r="Y4" s="71">
        <f>IFERROR(VLOOKUP(Men[[#This Row],[Nazwisko i Imię]],'500 m'!$U$2:$V$19,2,0),0)</f>
        <v>14</v>
      </c>
      <c r="Z4" s="71">
        <f>IFERROR(VLOOKUP(Men[[#This Row],[Nazwisko i Imię]],'1000 m'!$O$2:$P$19,2,0),0)</f>
        <v>0</v>
      </c>
      <c r="AA4" s="71">
        <f>IFERROR(VLOOKUP(Men[[#This Row],[Nazwisko i Imię]],'3000 m'!$O$2:$P$19,2,0),0)</f>
        <v>7</v>
      </c>
      <c r="AB4" s="71">
        <f>IFERROR(VLOOKUP(Men[[#This Row],[Nazwisko i Imię]],'500 m'!$W$2:$X$19,2,0),0)</f>
        <v>15</v>
      </c>
      <c r="AC4" s="71">
        <f>IFERROR(VLOOKUP(Men[[#This Row],[Nazwisko i Imię]],'1500 m'!$O$2:$P$19,2,0),0)</f>
        <v>14</v>
      </c>
      <c r="AD4" s="81">
        <f>IFERROR(VLOOKUP(Men[[#This Row],[Nazwisko i Imię]],masowy!$O$2:$P$19,2,0),0)</f>
        <v>0</v>
      </c>
      <c r="AE4" s="71">
        <f>IFERROR(VLOOKUP(Men[[#This Row],[Nazwisko i Imię]],'5000 m'!$O$2:$P$19,2,0),0)</f>
        <v>0</v>
      </c>
      <c r="AF4" s="72">
        <f>IFERROR(VLOOKUP(Men[[#This Row],[Nazwisko i Imię]],'500 m'!$Y$2:$Z$19,2,0),0)</f>
        <v>18</v>
      </c>
      <c r="AG4" s="72">
        <f>IFERROR(VLOOKUP(Men[[#This Row],[Nazwisko i Imię]],'1000 m'!$Q$2:$R$19,2,0),0)</f>
        <v>15</v>
      </c>
      <c r="AH4" s="72">
        <f>IFERROR(VLOOKUP(Men[[#This Row],[Nazwisko i Imię]],'3000 m'!$Q$2:$R$19,2,0),0)</f>
        <v>0</v>
      </c>
      <c r="AI4" s="72">
        <f>IFERROR(VLOOKUP(Men[[#This Row],[Nazwisko i Imię]],'1500 m'!$Q$2:$R$19,2,0),0)</f>
        <v>18</v>
      </c>
      <c r="AJ4" s="82">
        <f>IFERROR(VLOOKUP(Men[[#This Row],[Nazwisko i Imię]],'5000 m'!$Q$2:$R$19,2,0),0)</f>
        <v>0</v>
      </c>
      <c r="AK4" s="72">
        <f>IFERROR(VLOOKUP(Men[[#This Row],[Nazwisko i Imię]],masowy!$Q$2:$R$19,2,0),0)</f>
        <v>8</v>
      </c>
      <c r="AL4" s="105">
        <f t="shared" si="0"/>
        <v>63</v>
      </c>
      <c r="AM4" s="105">
        <f t="shared" si="1"/>
        <v>30</v>
      </c>
      <c r="AN4" s="105">
        <f t="shared" si="2"/>
        <v>32</v>
      </c>
      <c r="AO4" s="105">
        <f>SUM(Men[[#This Row],[3000m bieg 5]],Men[[#This Row],[3000m bieg 4]],Men[[#This Row],[3000m bieg 3]],Men[[#This Row],[3000m bieg 2]],Men[[#This Row],[3000m bieg 1]])</f>
        <v>7</v>
      </c>
      <c r="AP4" s="106">
        <f>SUM(Men[[#This Row],[5000m bieg 5]],Men[[#This Row],[5000m bieg 4]],Men[[#This Row],[5000m bieg 3]],Men[[#This Row],[5000m bieg 2]],Men[[#This Row],[5000m bieg 1]])</f>
        <v>0</v>
      </c>
      <c r="AQ4" s="107">
        <f>SUM(Men[[#This Row],[bieg masowy bieg 1]],Men[[#This Row],[bieg masowy 3]],Men[[#This Row],[bieg masowy 5]],Men[[#This Row],[bieg masowy 2]],Men[[#This Row],[bieg masowy 4]])</f>
        <v>8</v>
      </c>
      <c r="AR4" s="61" cm="1">
        <f t="array" ref="AR4">SUM(Men[[#This Row],[500 m]:[5000 m]]/2)</f>
        <v>66</v>
      </c>
    </row>
    <row r="5" spans="1:44" x14ac:dyDescent="0.25">
      <c r="A5" t="s">
        <v>1847</v>
      </c>
      <c r="B5" s="2" t="str">
        <f>VLOOKUP(A5,Licencje[],10,FALSE)</f>
        <v>UKS Sparta Grodzisk Mazowiecki</v>
      </c>
      <c r="C5" s="162" t="str">
        <f>VLOOKUP(A5,Licencje[],5,FALSE)</f>
        <v>C-1</v>
      </c>
      <c r="D5" s="68">
        <f>IFERROR(VLOOKUP(Men[[#This Row],[Nazwisko i Imię]],'500 m'!$I$2:$J$19,2,0),0)</f>
        <v>15</v>
      </c>
      <c r="E5" s="68">
        <f>IFERROR(VLOOKUP(Men[[#This Row],[Nazwisko i Imię]],'1000 m'!$I$2:$J$19,2,0),0)</f>
        <v>18</v>
      </c>
      <c r="F5" s="68">
        <f>IFERROR(VLOOKUP(Men[[#This Row],[Nazwisko i Imię]],'3000 m'!$I$2:$J$19,2,0),0)</f>
        <v>10</v>
      </c>
      <c r="G5" s="68">
        <f>IFERROR(VLOOKUP(Men[[#This Row],[Nazwisko i Imię]],'500 m'!$K$2:$L$19,2,0),0)</f>
        <v>16</v>
      </c>
      <c r="H5" s="68">
        <f>IFERROR(VLOOKUP(Men[[#This Row],[Nazwisko i Imię]],'1500 m'!$I$2:$J$19,2,0),0)</f>
        <v>16</v>
      </c>
      <c r="I5" s="78">
        <f>IFERROR(VLOOKUP(Men[[#This Row],[Nazwisko i Imię]],'5000 m'!$I$2:$J$19,2,0),0)</f>
        <v>0</v>
      </c>
      <c r="J5" s="68">
        <f>IFERROR(VLOOKUP(Men[[#This Row],[Nazwisko i Imię]],masowy!$I$2:$J$19,2,0),0)</f>
        <v>7.5</v>
      </c>
      <c r="K5" s="69">
        <f>IFERROR(VLOOKUP(Men[[#This Row],[Nazwisko i Imię]],'500 m'!$M$2:$N$19,2,0),0)</f>
        <v>13</v>
      </c>
      <c r="L5" s="69">
        <f>IFERROR(VLOOKUP(Men[[#This Row],[Nazwisko i Imię]],'1000 m'!$K$2:$L$19,2,0),0)</f>
        <v>0</v>
      </c>
      <c r="M5" s="69">
        <f>IFERROR(VLOOKUP(Men[[#This Row],[Nazwisko i Imię]],'3000 m'!$K$2:$L$19,2,0),0)</f>
        <v>9</v>
      </c>
      <c r="N5" s="69">
        <f>IFERROR(VLOOKUP(Men[[#This Row],[Nazwisko i Imię]],'500 m'!$O$2:$P$19,2,0),0)</f>
        <v>7.5</v>
      </c>
      <c r="O5" s="69">
        <f>IFERROR(VLOOKUP(Men[[#This Row],[Nazwisko i Imię]],'1500 m'!$K$2:$L$19,2,0),0)</f>
        <v>0</v>
      </c>
      <c r="P5" s="79">
        <f>IFERROR(VLOOKUP(Men[[#This Row],[Nazwisko i Imię]],masowy!$K$2:$L$19,2,0),0)</f>
        <v>0</v>
      </c>
      <c r="Q5" s="69">
        <f>IFERROR(VLOOKUP(Men[[#This Row],[Nazwisko i Imię]],'5000 m'!$K$2:$L$19,2,0),0)</f>
        <v>9</v>
      </c>
      <c r="R5" s="70">
        <f>IFERROR(VLOOKUP(Men[[#This Row],[Nazwisko i Imię]],'500 m'!$Q$2:$R$19,2,0),0)</f>
        <v>8</v>
      </c>
      <c r="S5" s="70">
        <f>IFERROR(VLOOKUP(Men[[#This Row],[Nazwisko i Imię]],'1000 m'!$M$2:$N$19,2,0),0)</f>
        <v>9</v>
      </c>
      <c r="T5" s="70">
        <f>IFERROR(VLOOKUP(Men[[#This Row],[Nazwisko i Imię]],'3000 m'!$M$2:$N$19,2,0),0)</f>
        <v>9</v>
      </c>
      <c r="U5" s="70">
        <f>IFERROR(VLOOKUP(Men[[#This Row],[Nazwisko i Imię]],'500 m'!$S$2:$T$19,2,0),0)</f>
        <v>9</v>
      </c>
      <c r="V5" s="70">
        <f>IFERROR(VLOOKUP(Men[[#This Row],[Nazwisko i Imię]],'1500 m'!$M$2:$N$19,2,0),0)</f>
        <v>8</v>
      </c>
      <c r="W5" s="80">
        <f>IFERROR(VLOOKUP(Men[[#This Row],[Nazwisko i Imię]],'5000 m'!$M$2:$N$19,2,0),0)</f>
        <v>0</v>
      </c>
      <c r="X5" s="70">
        <f>IFERROR(VLOOKUP(Men[[#This Row],[Nazwisko i Imię]],masowy!$M$2:$N$19,2,0),0)</f>
        <v>0</v>
      </c>
      <c r="Y5" s="71">
        <f>IFERROR(VLOOKUP(Men[[#This Row],[Nazwisko i Imię]],'500 m'!$U$2:$V$19,2,0),0)</f>
        <v>11</v>
      </c>
      <c r="Z5" s="71">
        <f>IFERROR(VLOOKUP(Men[[#This Row],[Nazwisko i Imię]],'1000 m'!$O$2:$P$19,2,0),0)</f>
        <v>0</v>
      </c>
      <c r="AA5" s="71">
        <f>IFERROR(VLOOKUP(Men[[#This Row],[Nazwisko i Imię]],'3000 m'!$O$2:$P$19,2,0),0)</f>
        <v>7.5</v>
      </c>
      <c r="AB5" s="71">
        <f>IFERROR(VLOOKUP(Men[[#This Row],[Nazwisko i Imię]],'500 m'!$W$2:$X$19,2,0),0)</f>
        <v>14</v>
      </c>
      <c r="AC5" s="71">
        <f>IFERROR(VLOOKUP(Men[[#This Row],[Nazwisko i Imię]],'1500 m'!$O$2:$P$19,2,0),0)</f>
        <v>15</v>
      </c>
      <c r="AD5" s="81">
        <f>IFERROR(VLOOKUP(Men[[#This Row],[Nazwisko i Imię]],masowy!$O$2:$P$19,2,0),0)</f>
        <v>9</v>
      </c>
      <c r="AE5" s="71">
        <f>IFERROR(VLOOKUP(Men[[#This Row],[Nazwisko i Imię]],'5000 m'!$O$2:$P$19,2,0),0)</f>
        <v>0</v>
      </c>
      <c r="AF5" s="72">
        <f>IFERROR(VLOOKUP(Men[[#This Row],[Nazwisko i Imię]],'500 m'!$Y$2:$Z$19,2,0),0)</f>
        <v>0</v>
      </c>
      <c r="AG5" s="72">
        <f>IFERROR(VLOOKUP(Men[[#This Row],[Nazwisko i Imię]],'1000 m'!$Q$2:$R$19,2,0),0)</f>
        <v>16</v>
      </c>
      <c r="AH5" s="72">
        <f>IFERROR(VLOOKUP(Men[[#This Row],[Nazwisko i Imię]],'3000 m'!$Q$2:$R$19,2,0),0)</f>
        <v>9</v>
      </c>
      <c r="AI5" s="72">
        <f>IFERROR(VLOOKUP(Men[[#This Row],[Nazwisko i Imię]],'1500 m'!$Q$2:$R$19,2,0),0)</f>
        <v>0</v>
      </c>
      <c r="AJ5" s="82">
        <f>IFERROR(VLOOKUP(Men[[#This Row],[Nazwisko i Imię]],'5000 m'!$Q$2:$R$19,2,0),0)</f>
        <v>0</v>
      </c>
      <c r="AK5" s="72">
        <f>IFERROR(VLOOKUP(Men[[#This Row],[Nazwisko i Imię]],masowy!$Q$2:$R$19,2,0),0)</f>
        <v>9</v>
      </c>
      <c r="AL5" s="105">
        <f t="shared" si="0"/>
        <v>93.5</v>
      </c>
      <c r="AM5" s="105">
        <f t="shared" si="1"/>
        <v>43</v>
      </c>
      <c r="AN5" s="105">
        <f t="shared" si="2"/>
        <v>39</v>
      </c>
      <c r="AO5" s="105">
        <f>SUM(Men[[#This Row],[3000m bieg 5]],Men[[#This Row],[3000m bieg 4]],Men[[#This Row],[3000m bieg 3]],Men[[#This Row],[3000m bieg 2]],Men[[#This Row],[3000m bieg 1]])</f>
        <v>44.5</v>
      </c>
      <c r="AP5" s="106">
        <f>SUM(Men[[#This Row],[5000m bieg 5]],Men[[#This Row],[5000m bieg 4]],Men[[#This Row],[5000m bieg 3]],Men[[#This Row],[5000m bieg 2]],Men[[#This Row],[5000m bieg 1]])</f>
        <v>9</v>
      </c>
      <c r="AQ5" s="107">
        <f>SUM(Men[[#This Row],[bieg masowy bieg 1]],Men[[#This Row],[bieg masowy 3]],Men[[#This Row],[bieg masowy 5]],Men[[#This Row],[bieg masowy 2]],Men[[#This Row],[bieg masowy 4]])</f>
        <v>25.5</v>
      </c>
      <c r="AR5" s="61" cm="1">
        <f t="array" ref="AR5">SUM(Men[[#This Row],[500 m]:[5000 m]]/2)</f>
        <v>114.5</v>
      </c>
    </row>
    <row r="6" spans="1:44" x14ac:dyDescent="0.25">
      <c r="A6" t="s">
        <v>1882</v>
      </c>
      <c r="B6" s="2" t="str">
        <f>VLOOKUP(A6,Licencje[],10,FALSE)</f>
        <v>MKS Cuprum Lubin</v>
      </c>
      <c r="C6" s="162" t="str">
        <f>VLOOKUP(A6,Licencje[],5,FALSE)</f>
        <v>C-1</v>
      </c>
      <c r="D6" s="68">
        <f>IFERROR(VLOOKUP(Men[[#This Row],[Nazwisko i Imię]],'500 m'!$I$2:$J$19,2,0),0)</f>
        <v>0</v>
      </c>
      <c r="E6" s="68">
        <f>IFERROR(VLOOKUP(Men[[#This Row],[Nazwisko i Imię]],'1000 m'!$I$2:$J$19,2,0),0)</f>
        <v>0</v>
      </c>
      <c r="F6" s="68">
        <f>IFERROR(VLOOKUP(Men[[#This Row],[Nazwisko i Imię]],'3000 m'!$I$2:$J$19,2,0),0)</f>
        <v>0</v>
      </c>
      <c r="G6" s="68">
        <f>IFERROR(VLOOKUP(Men[[#This Row],[Nazwisko i Imię]],'500 m'!$K$2:$L$19,2,0),0)</f>
        <v>0</v>
      </c>
      <c r="H6" s="68">
        <f>IFERROR(VLOOKUP(Men[[#This Row],[Nazwisko i Imię]],'1500 m'!$I$2:$J$19,2,0),0)</f>
        <v>0</v>
      </c>
      <c r="I6" s="78">
        <f>IFERROR(VLOOKUP(Men[[#This Row],[Nazwisko i Imię]],'5000 m'!$I$2:$J$19,2,0),0)</f>
        <v>0</v>
      </c>
      <c r="J6" s="68">
        <f>IFERROR(VLOOKUP(Men[[#This Row],[Nazwisko i Imię]],masowy!$I$2:$J$19,2,0),0)</f>
        <v>0</v>
      </c>
      <c r="K6" s="69">
        <f>IFERROR(VLOOKUP(Men[[#This Row],[Nazwisko i Imię]],'500 m'!$M$2:$N$19,2,0),0)</f>
        <v>4</v>
      </c>
      <c r="L6" s="69">
        <f>IFERROR(VLOOKUP(Men[[#This Row],[Nazwisko i Imię]],'1000 m'!$K$2:$L$19,2,0),0)</f>
        <v>7</v>
      </c>
      <c r="M6" s="69">
        <f>IFERROR(VLOOKUP(Men[[#This Row],[Nazwisko i Imię]],'3000 m'!$K$2:$L$19,2,0),0)</f>
        <v>0</v>
      </c>
      <c r="N6" s="69">
        <f>IFERROR(VLOOKUP(Men[[#This Row],[Nazwisko i Imię]],'500 m'!$O$2:$P$19,2,0),0)</f>
        <v>0</v>
      </c>
      <c r="O6" s="69">
        <f>IFERROR(VLOOKUP(Men[[#This Row],[Nazwisko i Imię]],'1500 m'!$K$2:$L$19,2,0),0)</f>
        <v>0</v>
      </c>
      <c r="P6" s="79">
        <f>IFERROR(VLOOKUP(Men[[#This Row],[Nazwisko i Imię]],masowy!$K$2:$L$19,2,0),0)</f>
        <v>0</v>
      </c>
      <c r="Q6" s="69">
        <f>IFERROR(VLOOKUP(Men[[#This Row],[Nazwisko i Imię]],'5000 m'!$K$2:$L$19,2,0),0)</f>
        <v>0</v>
      </c>
      <c r="R6" s="70">
        <f>IFERROR(VLOOKUP(Men[[#This Row],[Nazwisko i Imię]],'500 m'!$Q$2:$R$19,2,0),0)</f>
        <v>0</v>
      </c>
      <c r="S6" s="70">
        <f>IFERROR(VLOOKUP(Men[[#This Row],[Nazwisko i Imię]],'1000 m'!$M$2:$N$19,2,0),0)</f>
        <v>0</v>
      </c>
      <c r="T6" s="70">
        <f>IFERROR(VLOOKUP(Men[[#This Row],[Nazwisko i Imię]],'3000 m'!$M$2:$N$19,2,0),0)</f>
        <v>0</v>
      </c>
      <c r="U6" s="70">
        <f>IFERROR(VLOOKUP(Men[[#This Row],[Nazwisko i Imię]],'500 m'!$S$2:$T$19,2,0),0)</f>
        <v>0</v>
      </c>
      <c r="V6" s="70">
        <f>IFERROR(VLOOKUP(Men[[#This Row],[Nazwisko i Imię]],'1500 m'!$M$2:$N$19,2,0),0)</f>
        <v>0</v>
      </c>
      <c r="W6" s="80">
        <f>IFERROR(VLOOKUP(Men[[#This Row],[Nazwisko i Imię]],'5000 m'!$M$2:$N$19,2,0),0)</f>
        <v>0</v>
      </c>
      <c r="X6" s="70">
        <f>IFERROR(VLOOKUP(Men[[#This Row],[Nazwisko i Imię]],masowy!$M$2:$N$19,2,0),0)</f>
        <v>0</v>
      </c>
      <c r="Y6" s="71">
        <f>IFERROR(VLOOKUP(Men[[#This Row],[Nazwisko i Imię]],'500 m'!$U$2:$V$19,2,0),0)</f>
        <v>0</v>
      </c>
      <c r="Z6" s="71">
        <f>IFERROR(VLOOKUP(Men[[#This Row],[Nazwisko i Imię]],'1000 m'!$O$2:$P$19,2,0),0)</f>
        <v>0</v>
      </c>
      <c r="AA6" s="71">
        <f>IFERROR(VLOOKUP(Men[[#This Row],[Nazwisko i Imię]],'3000 m'!$O$2:$P$19,2,0),0)</f>
        <v>0</v>
      </c>
      <c r="AB6" s="71">
        <f>IFERROR(VLOOKUP(Men[[#This Row],[Nazwisko i Imię]],'500 m'!$W$2:$X$19,2,0),0)</f>
        <v>0</v>
      </c>
      <c r="AC6" s="71">
        <f>IFERROR(VLOOKUP(Men[[#This Row],[Nazwisko i Imię]],'1500 m'!$O$2:$P$19,2,0),0)</f>
        <v>0</v>
      </c>
      <c r="AD6" s="81">
        <f>IFERROR(VLOOKUP(Men[[#This Row],[Nazwisko i Imię]],masowy!$O$2:$P$19,2,0),0)</f>
        <v>0</v>
      </c>
      <c r="AE6" s="71">
        <f>IFERROR(VLOOKUP(Men[[#This Row],[Nazwisko i Imię]],'5000 m'!$O$2:$P$19,2,0),0)</f>
        <v>0</v>
      </c>
      <c r="AF6" s="72">
        <f>IFERROR(VLOOKUP(Men[[#This Row],[Nazwisko i Imię]],'500 m'!$Y$2:$Z$19,2,0),0)</f>
        <v>0</v>
      </c>
      <c r="AG6" s="72">
        <f>IFERROR(VLOOKUP(Men[[#This Row],[Nazwisko i Imię]],'1000 m'!$Q$2:$R$19,2,0),0)</f>
        <v>0</v>
      </c>
      <c r="AH6" s="72">
        <f>IFERROR(VLOOKUP(Men[[#This Row],[Nazwisko i Imię]],'3000 m'!$Q$2:$R$19,2,0),0)</f>
        <v>0</v>
      </c>
      <c r="AI6" s="72">
        <f>IFERROR(VLOOKUP(Men[[#This Row],[Nazwisko i Imię]],'1500 m'!$Q$2:$R$19,2,0),0)</f>
        <v>0</v>
      </c>
      <c r="AJ6" s="82">
        <f>IFERROR(VLOOKUP(Men[[#This Row],[Nazwisko i Imię]],'5000 m'!$Q$2:$R$19,2,0),0)</f>
        <v>0</v>
      </c>
      <c r="AK6" s="72">
        <f>IFERROR(VLOOKUP(Men[[#This Row],[Nazwisko i Imię]],masowy!$Q$2:$R$19,2,0),0)</f>
        <v>0</v>
      </c>
      <c r="AL6" s="105">
        <f t="shared" si="0"/>
        <v>4</v>
      </c>
      <c r="AM6" s="105">
        <f t="shared" si="1"/>
        <v>7</v>
      </c>
      <c r="AN6" s="105">
        <f t="shared" si="2"/>
        <v>0</v>
      </c>
      <c r="AO6" s="105">
        <f>SUM(Men[[#This Row],[3000m bieg 5]],Men[[#This Row],[3000m bieg 4]],Men[[#This Row],[3000m bieg 3]],Men[[#This Row],[3000m bieg 2]],Men[[#This Row],[3000m bieg 1]])</f>
        <v>0</v>
      </c>
      <c r="AP6" s="106">
        <f>SUM(Men[[#This Row],[5000m bieg 5]],Men[[#This Row],[5000m bieg 4]],Men[[#This Row],[5000m bieg 3]],Men[[#This Row],[5000m bieg 2]],Men[[#This Row],[5000m bieg 1]])</f>
        <v>0</v>
      </c>
      <c r="AQ6" s="107">
        <f>SUM(Men[[#This Row],[bieg masowy bieg 1]],Men[[#This Row],[bieg masowy 3]],Men[[#This Row],[bieg masowy 5]],Men[[#This Row],[bieg masowy 2]],Men[[#This Row],[bieg masowy 4]])</f>
        <v>0</v>
      </c>
      <c r="AR6" s="61" cm="1">
        <f t="array" ref="AR6">SUM(Men[[#This Row],[500 m]:[5000 m]]/2)</f>
        <v>5.5</v>
      </c>
    </row>
    <row r="7" spans="1:44" x14ac:dyDescent="0.25">
      <c r="A7" t="s">
        <v>1858</v>
      </c>
      <c r="B7" s="2" t="str">
        <f>VLOOKUP(A7,Licencje[],10,FALSE)</f>
        <v>KS SNPTT 1907 Zakopane</v>
      </c>
      <c r="C7" s="162" t="str">
        <f>VLOOKUP(A7,Licencje[],5,FALSE)</f>
        <v>C-1</v>
      </c>
      <c r="D7" s="68">
        <f>IFERROR(VLOOKUP(Men[[#This Row],[Nazwisko i Imię]],'500 m'!$I$2:$J$19,2,0),0)</f>
        <v>3</v>
      </c>
      <c r="E7" s="68">
        <f>IFERROR(VLOOKUP(Men[[#This Row],[Nazwisko i Imię]],'1000 m'!$I$2:$J$19,2,0),0)</f>
        <v>4</v>
      </c>
      <c r="F7" s="68">
        <f>IFERROR(VLOOKUP(Men[[#This Row],[Nazwisko i Imię]],'3000 m'!$I$2:$J$19,2,0),0)</f>
        <v>0</v>
      </c>
      <c r="G7" s="68">
        <f>IFERROR(VLOOKUP(Men[[#This Row],[Nazwisko i Imię]],'500 m'!$K$2:$L$19,2,0),0)</f>
        <v>5</v>
      </c>
      <c r="H7" s="68">
        <f>IFERROR(VLOOKUP(Men[[#This Row],[Nazwisko i Imię]],'1500 m'!$I$2:$J$19,2,0),0)</f>
        <v>3</v>
      </c>
      <c r="I7" s="78">
        <f>IFERROR(VLOOKUP(Men[[#This Row],[Nazwisko i Imię]],'5000 m'!$I$2:$J$19,2,0),0)</f>
        <v>0</v>
      </c>
      <c r="J7" s="68">
        <f>IFERROR(VLOOKUP(Men[[#This Row],[Nazwisko i Imię]],masowy!$I$2:$J$19,2,0),0)</f>
        <v>9</v>
      </c>
      <c r="K7" s="69">
        <f>IFERROR(VLOOKUP(Men[[#This Row],[Nazwisko i Imię]],'500 m'!$M$2:$N$19,2,0),0)</f>
        <v>7</v>
      </c>
      <c r="L7" s="69">
        <f>IFERROR(VLOOKUP(Men[[#This Row],[Nazwisko i Imię]],'1000 m'!$K$2:$L$19,2,0),0)</f>
        <v>9</v>
      </c>
      <c r="M7" s="69">
        <f>IFERROR(VLOOKUP(Men[[#This Row],[Nazwisko i Imię]],'3000 m'!$K$2:$L$19,2,0),0)</f>
        <v>0</v>
      </c>
      <c r="N7" s="69">
        <f>IFERROR(VLOOKUP(Men[[#This Row],[Nazwisko i Imię]],'500 m'!$O$2:$P$19,2,0),0)</f>
        <v>0</v>
      </c>
      <c r="O7" s="69">
        <f>IFERROR(VLOOKUP(Men[[#This Row],[Nazwisko i Imię]],'1500 m'!$K$2:$L$19,2,0),0)</f>
        <v>0</v>
      </c>
      <c r="P7" s="79">
        <f>IFERROR(VLOOKUP(Men[[#This Row],[Nazwisko i Imię]],masowy!$K$2:$L$19,2,0),0)</f>
        <v>0</v>
      </c>
      <c r="Q7" s="69">
        <f>IFERROR(VLOOKUP(Men[[#This Row],[Nazwisko i Imię]],'5000 m'!$K$2:$L$19,2,0),0)</f>
        <v>0</v>
      </c>
      <c r="R7" s="70">
        <f>IFERROR(VLOOKUP(Men[[#This Row],[Nazwisko i Imię]],'500 m'!$Q$2:$R$19,2,0),0)</f>
        <v>6</v>
      </c>
      <c r="S7" s="70">
        <f>IFERROR(VLOOKUP(Men[[#This Row],[Nazwisko i Imię]],'1000 m'!$M$2:$N$19,2,0),0)</f>
        <v>5.5</v>
      </c>
      <c r="T7" s="70">
        <f>IFERROR(VLOOKUP(Men[[#This Row],[Nazwisko i Imię]],'3000 m'!$M$2:$N$19,2,0),0)</f>
        <v>0</v>
      </c>
      <c r="U7" s="70">
        <f>IFERROR(VLOOKUP(Men[[#This Row],[Nazwisko i Imię]],'500 m'!$S$2:$T$19,2,0),0)</f>
        <v>6.5</v>
      </c>
      <c r="V7" s="70">
        <f>IFERROR(VLOOKUP(Men[[#This Row],[Nazwisko i Imię]],'1500 m'!$M$2:$N$19,2,0),0)</f>
        <v>5.5</v>
      </c>
      <c r="W7" s="80">
        <f>IFERROR(VLOOKUP(Men[[#This Row],[Nazwisko i Imię]],'5000 m'!$M$2:$N$19,2,0),0)</f>
        <v>0</v>
      </c>
      <c r="X7" s="70">
        <f>IFERROR(VLOOKUP(Men[[#This Row],[Nazwisko i Imię]],masowy!$M$2:$N$19,2,0),0)</f>
        <v>0</v>
      </c>
      <c r="Y7" s="71">
        <f>IFERROR(VLOOKUP(Men[[#This Row],[Nazwisko i Imię]],'500 m'!$U$2:$V$19,2,0),0)</f>
        <v>0</v>
      </c>
      <c r="Z7" s="71">
        <f>IFERROR(VLOOKUP(Men[[#This Row],[Nazwisko i Imię]],'1000 m'!$O$2:$P$19,2,0),0)</f>
        <v>3</v>
      </c>
      <c r="AA7" s="71">
        <f>IFERROR(VLOOKUP(Men[[#This Row],[Nazwisko i Imię]],'3000 m'!$O$2:$P$19,2,0),0)</f>
        <v>0</v>
      </c>
      <c r="AB7" s="71">
        <f>IFERROR(VLOOKUP(Men[[#This Row],[Nazwisko i Imię]],'500 m'!$W$2:$X$19,2,0),0)</f>
        <v>0</v>
      </c>
      <c r="AC7" s="71">
        <f>IFERROR(VLOOKUP(Men[[#This Row],[Nazwisko i Imię]],'1500 m'!$O$2:$P$19,2,0),0)</f>
        <v>0</v>
      </c>
      <c r="AD7" s="81">
        <f>IFERROR(VLOOKUP(Men[[#This Row],[Nazwisko i Imię]],masowy!$O$2:$P$19,2,0),0)</f>
        <v>6.5</v>
      </c>
      <c r="AE7" s="71">
        <f>IFERROR(VLOOKUP(Men[[#This Row],[Nazwisko i Imię]],'5000 m'!$O$2:$P$19,2,0),0)</f>
        <v>0</v>
      </c>
      <c r="AF7" s="72">
        <f>IFERROR(VLOOKUP(Men[[#This Row],[Nazwisko i Imię]],'500 m'!$Y$2:$Z$19,2,0),0)</f>
        <v>7</v>
      </c>
      <c r="AG7" s="72">
        <f>IFERROR(VLOOKUP(Men[[#This Row],[Nazwisko i Imię]],'1000 m'!$Q$2:$R$19,2,0),0)</f>
        <v>0</v>
      </c>
      <c r="AH7" s="72">
        <f>IFERROR(VLOOKUP(Men[[#This Row],[Nazwisko i Imię]],'3000 m'!$Q$2:$R$19,2,0),0)</f>
        <v>7</v>
      </c>
      <c r="AI7" s="72">
        <f>IFERROR(VLOOKUP(Men[[#This Row],[Nazwisko i Imię]],'1500 m'!$Q$2:$R$19,2,0),0)</f>
        <v>10</v>
      </c>
      <c r="AJ7" s="82">
        <f>IFERROR(VLOOKUP(Men[[#This Row],[Nazwisko i Imię]],'5000 m'!$Q$2:$R$19,2,0),0)</f>
        <v>0</v>
      </c>
      <c r="AK7" s="72">
        <f>IFERROR(VLOOKUP(Men[[#This Row],[Nazwisko i Imię]],masowy!$Q$2:$R$19,2,0),0)</f>
        <v>7.5</v>
      </c>
      <c r="AL7" s="105">
        <f t="shared" si="0"/>
        <v>34.5</v>
      </c>
      <c r="AM7" s="105">
        <f t="shared" si="1"/>
        <v>21.5</v>
      </c>
      <c r="AN7" s="105">
        <f t="shared" si="2"/>
        <v>18.5</v>
      </c>
      <c r="AO7" s="105">
        <f>SUM(Men[[#This Row],[3000m bieg 5]],Men[[#This Row],[3000m bieg 4]],Men[[#This Row],[3000m bieg 3]],Men[[#This Row],[3000m bieg 2]],Men[[#This Row],[3000m bieg 1]])</f>
        <v>7</v>
      </c>
      <c r="AP7" s="106">
        <f>SUM(Men[[#This Row],[5000m bieg 5]],Men[[#This Row],[5000m bieg 4]],Men[[#This Row],[5000m bieg 3]],Men[[#This Row],[5000m bieg 2]],Men[[#This Row],[5000m bieg 1]])</f>
        <v>0</v>
      </c>
      <c r="AQ7" s="107">
        <f>SUM(Men[[#This Row],[bieg masowy bieg 1]],Men[[#This Row],[bieg masowy 3]],Men[[#This Row],[bieg masowy 5]],Men[[#This Row],[bieg masowy 2]],Men[[#This Row],[bieg masowy 4]])</f>
        <v>23</v>
      </c>
      <c r="AR7" s="61" cm="1">
        <f t="array" ref="AR7">SUM(Men[[#This Row],[500 m]:[5000 m]]/2)</f>
        <v>40.75</v>
      </c>
    </row>
    <row r="8" spans="1:44" x14ac:dyDescent="0.25">
      <c r="A8" t="s">
        <v>1856</v>
      </c>
      <c r="B8" s="2" t="str">
        <f>VLOOKUP(A8,Licencje[],10,FALSE)</f>
        <v>KS Turbacz XC</v>
      </c>
      <c r="C8" s="162" t="str">
        <f>VLOOKUP(A8,Licencje[],5,FALSE)</f>
        <v>C-2</v>
      </c>
      <c r="D8" s="68">
        <f>IFERROR(VLOOKUP(Men[[#This Row],[Nazwisko i Imię]],'500 m'!$I$2:$J$19,2,0),0)</f>
        <v>10</v>
      </c>
      <c r="E8" s="68">
        <f>IFERROR(VLOOKUP(Men[[#This Row],[Nazwisko i Imię]],'1000 m'!$I$2:$J$19,2,0),0)</f>
        <v>8</v>
      </c>
      <c r="F8" s="68">
        <f>IFERROR(VLOOKUP(Men[[#This Row],[Nazwisko i Imię]],'3000 m'!$I$2:$J$19,2,0),0)</f>
        <v>0</v>
      </c>
      <c r="G8" s="68">
        <f>IFERROR(VLOOKUP(Men[[#This Row],[Nazwisko i Imię]],'500 m'!$K$2:$L$19,2,0),0)</f>
        <v>9</v>
      </c>
      <c r="H8" s="68">
        <f>IFERROR(VLOOKUP(Men[[#This Row],[Nazwisko i Imię]],'1500 m'!$I$2:$J$19,2,0),0)</f>
        <v>7</v>
      </c>
      <c r="I8" s="78">
        <f>IFERROR(VLOOKUP(Men[[#This Row],[Nazwisko i Imię]],'5000 m'!$I$2:$J$19,2,0),0)</f>
        <v>0</v>
      </c>
      <c r="J8" s="68">
        <f>IFERROR(VLOOKUP(Men[[#This Row],[Nazwisko i Imię]],masowy!$I$2:$J$19,2,0),0)</f>
        <v>0</v>
      </c>
      <c r="K8" s="69">
        <f>IFERROR(VLOOKUP(Men[[#This Row],[Nazwisko i Imię]],'500 m'!$M$2:$N$19,2,0),0)</f>
        <v>11</v>
      </c>
      <c r="L8" s="69">
        <f>IFERROR(VLOOKUP(Men[[#This Row],[Nazwisko i Imię]],'1000 m'!$K$2:$L$19,2,0),0)</f>
        <v>12</v>
      </c>
      <c r="M8" s="69">
        <f>IFERROR(VLOOKUP(Men[[#This Row],[Nazwisko i Imię]],'3000 m'!$K$2:$L$19,2,0),0)</f>
        <v>0</v>
      </c>
      <c r="N8" s="69">
        <f>IFERROR(VLOOKUP(Men[[#This Row],[Nazwisko i Imię]],'500 m'!$O$2:$P$19,2,0),0)</f>
        <v>0</v>
      </c>
      <c r="O8" s="69">
        <f>IFERROR(VLOOKUP(Men[[#This Row],[Nazwisko i Imię]],'1500 m'!$K$2:$L$19,2,0),0)</f>
        <v>0</v>
      </c>
      <c r="P8" s="79">
        <f>IFERROR(VLOOKUP(Men[[#This Row],[Nazwisko i Imię]],masowy!$K$2:$L$19,2,0),0)</f>
        <v>0</v>
      </c>
      <c r="Q8" s="69">
        <f>IFERROR(VLOOKUP(Men[[#This Row],[Nazwisko i Imię]],'5000 m'!$K$2:$L$19,2,0),0)</f>
        <v>0</v>
      </c>
      <c r="R8" s="70">
        <f>IFERROR(VLOOKUP(Men[[#This Row],[Nazwisko i Imię]],'500 m'!$Q$2:$R$19,2,0),0)</f>
        <v>0</v>
      </c>
      <c r="S8" s="70">
        <f>IFERROR(VLOOKUP(Men[[#This Row],[Nazwisko i Imię]],'1000 m'!$M$2:$N$19,2,0),0)</f>
        <v>0</v>
      </c>
      <c r="T8" s="70">
        <f>IFERROR(VLOOKUP(Men[[#This Row],[Nazwisko i Imię]],'3000 m'!$M$2:$N$19,2,0),0)</f>
        <v>0</v>
      </c>
      <c r="U8" s="70">
        <f>IFERROR(VLOOKUP(Men[[#This Row],[Nazwisko i Imię]],'500 m'!$S$2:$T$19,2,0),0)</f>
        <v>0</v>
      </c>
      <c r="V8" s="70">
        <f>IFERROR(VLOOKUP(Men[[#This Row],[Nazwisko i Imię]],'1500 m'!$M$2:$N$19,2,0),0)</f>
        <v>0</v>
      </c>
      <c r="W8" s="80">
        <f>IFERROR(VLOOKUP(Men[[#This Row],[Nazwisko i Imię]],'5000 m'!$M$2:$N$19,2,0),0)</f>
        <v>0</v>
      </c>
      <c r="X8" s="70">
        <f>IFERROR(VLOOKUP(Men[[#This Row],[Nazwisko i Imię]],masowy!$M$2:$N$19,2,0),0)</f>
        <v>0</v>
      </c>
      <c r="Y8" s="71">
        <f>IFERROR(VLOOKUP(Men[[#This Row],[Nazwisko i Imię]],'500 m'!$U$2:$V$19,2,0),0)</f>
        <v>9</v>
      </c>
      <c r="Z8" s="71">
        <f>IFERROR(VLOOKUP(Men[[#This Row],[Nazwisko i Imię]],'1000 m'!$O$2:$P$19,2,0),0)</f>
        <v>16</v>
      </c>
      <c r="AA8" s="71">
        <f>IFERROR(VLOOKUP(Men[[#This Row],[Nazwisko i Imię]],'3000 m'!$O$2:$P$19,2,0),0)</f>
        <v>0</v>
      </c>
      <c r="AB8" s="71">
        <f>IFERROR(VLOOKUP(Men[[#This Row],[Nazwisko i Imię]],'500 m'!$W$2:$X$19,2,0),0)</f>
        <v>11</v>
      </c>
      <c r="AC8" s="71">
        <f>IFERROR(VLOOKUP(Men[[#This Row],[Nazwisko i Imię]],'1500 m'!$O$2:$P$19,2,0),0)</f>
        <v>10</v>
      </c>
      <c r="AD8" s="81">
        <f>IFERROR(VLOOKUP(Men[[#This Row],[Nazwisko i Imię]],masowy!$O$2:$P$19,2,0),0)</f>
        <v>0</v>
      </c>
      <c r="AE8" s="71">
        <f>IFERROR(VLOOKUP(Men[[#This Row],[Nazwisko i Imię]],'5000 m'!$O$2:$P$19,2,0),0)</f>
        <v>0</v>
      </c>
      <c r="AF8" s="72">
        <f>IFERROR(VLOOKUP(Men[[#This Row],[Nazwisko i Imię]],'500 m'!$Y$2:$Z$19,2,0),0)</f>
        <v>15</v>
      </c>
      <c r="AG8" s="72">
        <f>IFERROR(VLOOKUP(Men[[#This Row],[Nazwisko i Imię]],'1000 m'!$Q$2:$R$19,2,0),0)</f>
        <v>14</v>
      </c>
      <c r="AH8" s="72">
        <f>IFERROR(VLOOKUP(Men[[#This Row],[Nazwisko i Imię]],'3000 m'!$Q$2:$R$19,2,0),0)</f>
        <v>0</v>
      </c>
      <c r="AI8" s="72">
        <f>IFERROR(VLOOKUP(Men[[#This Row],[Nazwisko i Imię]],'1500 m'!$Q$2:$R$19,2,0),0)</f>
        <v>0</v>
      </c>
      <c r="AJ8" s="82">
        <f>IFERROR(VLOOKUP(Men[[#This Row],[Nazwisko i Imię]],'5000 m'!$Q$2:$R$19,2,0),0)</f>
        <v>0</v>
      </c>
      <c r="AK8" s="72">
        <f>IFERROR(VLOOKUP(Men[[#This Row],[Nazwisko i Imię]],masowy!$Q$2:$R$19,2,0),0)</f>
        <v>0</v>
      </c>
      <c r="AL8" s="105">
        <f t="shared" si="0"/>
        <v>65</v>
      </c>
      <c r="AM8" s="105">
        <f t="shared" si="1"/>
        <v>50</v>
      </c>
      <c r="AN8" s="105">
        <f t="shared" si="2"/>
        <v>17</v>
      </c>
      <c r="AO8" s="105">
        <f>SUM(Men[[#This Row],[3000m bieg 5]],Men[[#This Row],[3000m bieg 4]],Men[[#This Row],[3000m bieg 3]],Men[[#This Row],[3000m bieg 2]],Men[[#This Row],[3000m bieg 1]])</f>
        <v>0</v>
      </c>
      <c r="AP8" s="106">
        <f>SUM(Men[[#This Row],[5000m bieg 5]],Men[[#This Row],[5000m bieg 4]],Men[[#This Row],[5000m bieg 3]],Men[[#This Row],[5000m bieg 2]],Men[[#This Row],[5000m bieg 1]])</f>
        <v>0</v>
      </c>
      <c r="AQ8" s="107">
        <f>SUM(Men[[#This Row],[bieg masowy bieg 1]],Men[[#This Row],[bieg masowy 3]],Men[[#This Row],[bieg masowy 5]],Men[[#This Row],[bieg masowy 2]],Men[[#This Row],[bieg masowy 4]])</f>
        <v>0</v>
      </c>
      <c r="AR8" s="61" cm="1">
        <f t="array" ref="AR8">SUM(Men[[#This Row],[500 m]:[5000 m]]/2)</f>
        <v>66</v>
      </c>
    </row>
    <row r="9" spans="1:44" x14ac:dyDescent="0.25">
      <c r="A9" s="159" t="s">
        <v>1850</v>
      </c>
      <c r="B9" s="2" t="str">
        <f>VLOOKUP(A9,Licencje[],10,FALSE)</f>
        <v>WTŁ Stegny Warszawa</v>
      </c>
      <c r="C9" s="162" t="str">
        <f>VLOOKUP(A9,Licencje[],5,FALSE)</f>
        <v>C-1</v>
      </c>
      <c r="D9" s="68">
        <f>IFERROR(VLOOKUP(Men[[#This Row],[Nazwisko i Imię]],'500 m'!$I$2:$J$19,2,0),0)</f>
        <v>0</v>
      </c>
      <c r="E9" s="68">
        <f>IFERROR(VLOOKUP(Men[[#This Row],[Nazwisko i Imię]],'1000 m'!$I$2:$J$19,2,0),0)</f>
        <v>0</v>
      </c>
      <c r="F9" s="68">
        <f>IFERROR(VLOOKUP(Men[[#This Row],[Nazwisko i Imię]],'3000 m'!$I$2:$J$19,2,0),0)</f>
        <v>0</v>
      </c>
      <c r="G9" s="68">
        <f>IFERROR(VLOOKUP(Men[[#This Row],[Nazwisko i Imię]],'500 m'!$K$2:$L$19,2,0),0)</f>
        <v>0</v>
      </c>
      <c r="H9" s="68">
        <f>IFERROR(VLOOKUP(Men[[#This Row],[Nazwisko i Imię]],'1500 m'!$I$2:$J$19,2,0),0)</f>
        <v>0</v>
      </c>
      <c r="I9" s="78">
        <f>IFERROR(VLOOKUP(Men[[#This Row],[Nazwisko i Imię]],'5000 m'!$I$2:$J$19,2,0),0)</f>
        <v>0</v>
      </c>
      <c r="J9" s="68">
        <f>IFERROR(VLOOKUP(Men[[#This Row],[Nazwisko i Imię]],masowy!$I$2:$J$19,2,0),0)</f>
        <v>0</v>
      </c>
      <c r="K9" s="69">
        <f>IFERROR(VLOOKUP(Men[[#This Row],[Nazwisko i Imię]],'500 m'!$M$2:$N$19,2,0),0)</f>
        <v>8</v>
      </c>
      <c r="L9" s="69">
        <f>IFERROR(VLOOKUP(Men[[#This Row],[Nazwisko i Imię]],'1000 m'!$K$2:$L$19,2,0),0)</f>
        <v>0</v>
      </c>
      <c r="M9" s="69">
        <f>IFERROR(VLOOKUP(Men[[#This Row],[Nazwisko i Imię]],'3000 m'!$K$2:$L$19,2,0),0)</f>
        <v>0</v>
      </c>
      <c r="N9" s="69">
        <f>IFERROR(VLOOKUP(Men[[#This Row],[Nazwisko i Imię]],'500 m'!$O$2:$P$19,2,0),0)</f>
        <v>6</v>
      </c>
      <c r="O9" s="69">
        <f>IFERROR(VLOOKUP(Men[[#This Row],[Nazwisko i Imię]],'1500 m'!$K$2:$L$19,2,0),0)</f>
        <v>0</v>
      </c>
      <c r="P9" s="79">
        <f>IFERROR(VLOOKUP(Men[[#This Row],[Nazwisko i Imię]],masowy!$K$2:$L$19,2,0),0)</f>
        <v>0</v>
      </c>
      <c r="Q9" s="69">
        <f>IFERROR(VLOOKUP(Men[[#This Row],[Nazwisko i Imię]],'5000 m'!$K$2:$L$19,2,0),0)</f>
        <v>0</v>
      </c>
      <c r="R9" s="70">
        <f>IFERROR(VLOOKUP(Men[[#This Row],[Nazwisko i Imię]],'500 m'!$Q$2:$R$19,2,0),0)</f>
        <v>6.5</v>
      </c>
      <c r="S9" s="70">
        <f>IFERROR(VLOOKUP(Men[[#This Row],[Nazwisko i Imię]],'1000 m'!$M$2:$N$19,2,0),0)</f>
        <v>6</v>
      </c>
      <c r="T9" s="70">
        <f>IFERROR(VLOOKUP(Men[[#This Row],[Nazwisko i Imię]],'3000 m'!$M$2:$N$19,2,0),0)</f>
        <v>0</v>
      </c>
      <c r="U9" s="70">
        <f>IFERROR(VLOOKUP(Men[[#This Row],[Nazwisko i Imię]],'500 m'!$S$2:$T$19,2,0),0)</f>
        <v>7</v>
      </c>
      <c r="V9" s="70">
        <f>IFERROR(VLOOKUP(Men[[#This Row],[Nazwisko i Imię]],'1500 m'!$M$2:$N$19,2,0),0)</f>
        <v>6.5</v>
      </c>
      <c r="W9" s="80">
        <f>IFERROR(VLOOKUP(Men[[#This Row],[Nazwisko i Imię]],'5000 m'!$M$2:$N$19,2,0),0)</f>
        <v>0</v>
      </c>
      <c r="X9" s="70">
        <f>IFERROR(VLOOKUP(Men[[#This Row],[Nazwisko i Imię]],masowy!$M$2:$N$19,2,0),0)</f>
        <v>0</v>
      </c>
      <c r="Y9" s="71">
        <f>IFERROR(VLOOKUP(Men[[#This Row],[Nazwisko i Imię]],'500 m'!$U$2:$V$19,2,0),0)</f>
        <v>1</v>
      </c>
      <c r="Z9" s="71">
        <f>IFERROR(VLOOKUP(Men[[#This Row],[Nazwisko i Imię]],'1000 m'!$O$2:$P$19,2,0),0)</f>
        <v>10</v>
      </c>
      <c r="AA9" s="71">
        <f>IFERROR(VLOOKUP(Men[[#This Row],[Nazwisko i Imię]],'3000 m'!$O$2:$P$19,2,0),0)</f>
        <v>0</v>
      </c>
      <c r="AB9" s="71">
        <f>IFERROR(VLOOKUP(Men[[#This Row],[Nazwisko i Imię]],'500 m'!$W$2:$X$19,2,0),0)</f>
        <v>4</v>
      </c>
      <c r="AC9" s="71">
        <f>IFERROR(VLOOKUP(Men[[#This Row],[Nazwisko i Imię]],'1500 m'!$O$2:$P$19,2,0),0)</f>
        <v>7</v>
      </c>
      <c r="AD9" s="81">
        <f>IFERROR(VLOOKUP(Men[[#This Row],[Nazwisko i Imię]],masowy!$O$2:$P$19,2,0),0)</f>
        <v>0</v>
      </c>
      <c r="AE9" s="71">
        <f>IFERROR(VLOOKUP(Men[[#This Row],[Nazwisko i Imię]],'5000 m'!$O$2:$P$19,2,0),0)</f>
        <v>0</v>
      </c>
      <c r="AF9" s="72">
        <f>IFERROR(VLOOKUP(Men[[#This Row],[Nazwisko i Imię]],'500 m'!$Y$2:$Z$19,2,0),0)</f>
        <v>9</v>
      </c>
      <c r="AG9" s="72">
        <f>IFERROR(VLOOKUP(Men[[#This Row],[Nazwisko i Imię]],'1000 m'!$Q$2:$R$19,2,0),0)</f>
        <v>5</v>
      </c>
      <c r="AH9" s="72">
        <f>IFERROR(VLOOKUP(Men[[#This Row],[Nazwisko i Imię]],'3000 m'!$Q$2:$R$19,2,0),0)</f>
        <v>0</v>
      </c>
      <c r="AI9" s="72">
        <f>IFERROR(VLOOKUP(Men[[#This Row],[Nazwisko i Imię]],'1500 m'!$Q$2:$R$19,2,0),0)</f>
        <v>11</v>
      </c>
      <c r="AJ9" s="82">
        <f>IFERROR(VLOOKUP(Men[[#This Row],[Nazwisko i Imię]],'5000 m'!$Q$2:$R$19,2,0),0)</f>
        <v>0</v>
      </c>
      <c r="AK9" s="72">
        <f>IFERROR(VLOOKUP(Men[[#This Row],[Nazwisko i Imię]],masowy!$Q$2:$R$19,2,0),0)</f>
        <v>0</v>
      </c>
      <c r="AL9" s="105">
        <f t="shared" si="0"/>
        <v>41.5</v>
      </c>
      <c r="AM9" s="105">
        <f t="shared" si="1"/>
        <v>21</v>
      </c>
      <c r="AN9" s="105">
        <f t="shared" si="2"/>
        <v>24.5</v>
      </c>
      <c r="AO9" s="105">
        <f>SUM(Men[[#This Row],[3000m bieg 5]],Men[[#This Row],[3000m bieg 4]],Men[[#This Row],[3000m bieg 3]],Men[[#This Row],[3000m bieg 2]],Men[[#This Row],[3000m bieg 1]])</f>
        <v>0</v>
      </c>
      <c r="AP9" s="106">
        <f>SUM(Men[[#This Row],[5000m bieg 5]],Men[[#This Row],[5000m bieg 4]],Men[[#This Row],[5000m bieg 3]],Men[[#This Row],[5000m bieg 2]],Men[[#This Row],[5000m bieg 1]])</f>
        <v>0</v>
      </c>
      <c r="AQ9" s="107">
        <f>SUM(Men[[#This Row],[bieg masowy bieg 1]],Men[[#This Row],[bieg masowy 3]],Men[[#This Row],[bieg masowy 5]],Men[[#This Row],[bieg masowy 2]],Men[[#This Row],[bieg masowy 4]])</f>
        <v>0</v>
      </c>
      <c r="AR9" s="61" cm="1">
        <f t="array" ref="AR9">SUM(Men[[#This Row],[500 m]:[5000 m]]/2)</f>
        <v>43.5</v>
      </c>
    </row>
    <row r="10" spans="1:44" x14ac:dyDescent="0.25">
      <c r="A10" t="s">
        <v>1846</v>
      </c>
      <c r="B10" s="2" t="str">
        <f>VLOOKUP(A10,Licencje[],10,FALSE)</f>
        <v>KS ARENA Tomaszów Mazowiecki</v>
      </c>
      <c r="C10" s="162" t="str">
        <f>VLOOKUP(A10,Licencje[],5,FALSE)</f>
        <v>C-1</v>
      </c>
      <c r="D10" s="68">
        <f>IFERROR(VLOOKUP(Men[[#This Row],[Nazwisko i Imię]],'500 m'!$I$2:$J$19,2,0),0)</f>
        <v>16</v>
      </c>
      <c r="E10" s="68">
        <f>IFERROR(VLOOKUP(Men[[#This Row],[Nazwisko i Imię]],'1000 m'!$I$2:$J$19,2,0),0)</f>
        <v>20</v>
      </c>
      <c r="F10" s="68">
        <f>IFERROR(VLOOKUP(Men[[#This Row],[Nazwisko i Imię]],'3000 m'!$I$2:$J$19,2,0),0)</f>
        <v>9</v>
      </c>
      <c r="G10" s="68">
        <f>IFERROR(VLOOKUP(Men[[#This Row],[Nazwisko i Imię]],'500 m'!$K$2:$L$19,2,0),0)</f>
        <v>20</v>
      </c>
      <c r="H10" s="68">
        <f>IFERROR(VLOOKUP(Men[[#This Row],[Nazwisko i Imię]],'1500 m'!$I$2:$J$19,2,0),0)</f>
        <v>15</v>
      </c>
      <c r="I10" s="78">
        <f>IFERROR(VLOOKUP(Men[[#This Row],[Nazwisko i Imię]],'5000 m'!$I$2:$J$19,2,0),0)</f>
        <v>0</v>
      </c>
      <c r="J10" s="73">
        <f>IFERROR(VLOOKUP(Men[[#This Row],[Nazwisko i Imię]],masowy!$I$2:$J$19,2,0),0)</f>
        <v>0</v>
      </c>
      <c r="K10" s="74">
        <f>IFERROR(VLOOKUP(Men[[#This Row],[Nazwisko i Imię]],'500 m'!$M$2:$N$19,2,0),0)</f>
        <v>0</v>
      </c>
      <c r="L10" s="74">
        <f>IFERROR(VLOOKUP(Men[[#This Row],[Nazwisko i Imię]],'1000 m'!$K$2:$L$19,2,0),0)</f>
        <v>18</v>
      </c>
      <c r="M10" s="74">
        <f>IFERROR(VLOOKUP(Men[[#This Row],[Nazwisko i Imię]],'3000 m'!$K$2:$L$19,2,0),0)</f>
        <v>8</v>
      </c>
      <c r="N10" s="74">
        <f>IFERROR(VLOOKUP(Men[[#This Row],[Nazwisko i Imię]],'500 m'!$O$2:$P$19,2,0),0)</f>
        <v>8</v>
      </c>
      <c r="O10" s="74">
        <f>IFERROR(VLOOKUP(Men[[#This Row],[Nazwisko i Imię]],'1500 m'!$K$2:$L$19,2,0),0)</f>
        <v>9</v>
      </c>
      <c r="P10" s="116">
        <f>IFERROR(VLOOKUP(Men[[#This Row],[Nazwisko i Imię]],masowy!$K$2:$L$19,2,0),0)</f>
        <v>0</v>
      </c>
      <c r="Q10" s="74">
        <f>IFERROR(VLOOKUP(Men[[#This Row],[Nazwisko i Imię]],'5000 m'!$K$2:$L$19,2,0),0)</f>
        <v>0</v>
      </c>
      <c r="R10" s="75">
        <f>IFERROR(VLOOKUP(Men[[#This Row],[Nazwisko i Imię]],'500 m'!$Q$2:$R$19,2,0),0)</f>
        <v>7.5</v>
      </c>
      <c r="S10" s="75">
        <f>IFERROR(VLOOKUP(Men[[#This Row],[Nazwisko i Imię]],'1000 m'!$M$2:$N$19,2,0),0)</f>
        <v>8</v>
      </c>
      <c r="T10" s="75">
        <f>IFERROR(VLOOKUP(Men[[#This Row],[Nazwisko i Imię]],'3000 m'!$M$2:$N$19,2,0),0)</f>
        <v>0</v>
      </c>
      <c r="U10" s="75">
        <f>IFERROR(VLOOKUP(Men[[#This Row],[Nazwisko i Imię]],'500 m'!$S$2:$T$19,2,0),0)</f>
        <v>0</v>
      </c>
      <c r="V10" s="75">
        <f>IFERROR(VLOOKUP(Men[[#This Row],[Nazwisko i Imię]],'1500 m'!$M$2:$N$19,2,0),0)</f>
        <v>9</v>
      </c>
      <c r="W10" s="84">
        <f>IFERROR(VLOOKUP(Men[[#This Row],[Nazwisko i Imię]],'5000 m'!$M$2:$N$19,2,0),0)</f>
        <v>0</v>
      </c>
      <c r="X10" s="75">
        <f>IFERROR(VLOOKUP(Men[[#This Row],[Nazwisko i Imię]],masowy!$M$2:$N$19,2,0),0)</f>
        <v>0</v>
      </c>
      <c r="Y10" s="76">
        <f>IFERROR(VLOOKUP(Men[[#This Row],[Nazwisko i Imię]],'500 m'!$U$2:$V$19,2,0),0)</f>
        <v>12</v>
      </c>
      <c r="Z10" s="76">
        <f>IFERROR(VLOOKUP(Men[[#This Row],[Nazwisko i Imię]],'1000 m'!$O$2:$P$19,2,0),0)</f>
        <v>18</v>
      </c>
      <c r="AA10" s="76">
        <f>IFERROR(VLOOKUP(Men[[#This Row],[Nazwisko i Imię]],'3000 m'!$O$2:$P$19,2,0),0)</f>
        <v>0</v>
      </c>
      <c r="AB10" s="76">
        <f>IFERROR(VLOOKUP(Men[[#This Row],[Nazwisko i Imię]],'500 m'!$W$2:$X$19,2,0),0)</f>
        <v>12</v>
      </c>
      <c r="AC10" s="76">
        <f>IFERROR(VLOOKUP(Men[[#This Row],[Nazwisko i Imię]],'1500 m'!$O$2:$P$19,2,0),0)</f>
        <v>12</v>
      </c>
      <c r="AD10" s="118">
        <f>IFERROR(VLOOKUP(Men[[#This Row],[Nazwisko i Imię]],masowy!$O$2:$P$19,2,0),0)</f>
        <v>0</v>
      </c>
      <c r="AE10" s="76">
        <f>IFERROR(VLOOKUP(Men[[#This Row],[Nazwisko i Imię]],'5000 m'!$O$2:$P$19,2,0),0)</f>
        <v>0</v>
      </c>
      <c r="AF10" s="77">
        <f>IFERROR(VLOOKUP(Men[[#This Row],[Nazwisko i Imię]],'500 m'!$Y$2:$Z$19,2,0),0)</f>
        <v>0</v>
      </c>
      <c r="AG10" s="77">
        <f>IFERROR(VLOOKUP(Men[[#This Row],[Nazwisko i Imię]],'1000 m'!$Q$2:$R$19,2,0),0)</f>
        <v>13</v>
      </c>
      <c r="AH10" s="77">
        <f>IFERROR(VLOOKUP(Men[[#This Row],[Nazwisko i Imię]],'3000 m'!$Q$2:$R$19,2,0),0)</f>
        <v>8</v>
      </c>
      <c r="AI10" s="77">
        <f>IFERROR(VLOOKUP(Men[[#This Row],[Nazwisko i Imię]],'1500 m'!$Q$2:$R$19,2,0),0)</f>
        <v>0</v>
      </c>
      <c r="AJ10" s="85">
        <f>IFERROR(VLOOKUP(Men[[#This Row],[Nazwisko i Imię]],'5000 m'!$Q$2:$R$19,2,0),0)</f>
        <v>0</v>
      </c>
      <c r="AK10" s="77">
        <f>IFERROR(VLOOKUP(Men[[#This Row],[Nazwisko i Imię]],masowy!$Q$2:$R$19,2,0),0)</f>
        <v>0</v>
      </c>
      <c r="AL10" s="105">
        <f t="shared" si="0"/>
        <v>75.5</v>
      </c>
      <c r="AM10" s="105">
        <f t="shared" si="1"/>
        <v>77</v>
      </c>
      <c r="AN10" s="105">
        <f t="shared" si="2"/>
        <v>45</v>
      </c>
      <c r="AO10" s="105">
        <f>SUM(Men[[#This Row],[3000m bieg 5]],Men[[#This Row],[3000m bieg 4]],Men[[#This Row],[3000m bieg 3]],Men[[#This Row],[3000m bieg 2]],Men[[#This Row],[3000m bieg 1]])</f>
        <v>25</v>
      </c>
      <c r="AP10" s="106">
        <f>SUM(Men[[#This Row],[5000m bieg 5]],Men[[#This Row],[5000m bieg 4]],Men[[#This Row],[5000m bieg 3]],Men[[#This Row],[5000m bieg 2]],Men[[#This Row],[5000m bieg 1]])</f>
        <v>0</v>
      </c>
      <c r="AQ10" s="107">
        <f>SUM(Men[[#This Row],[bieg masowy bieg 1]],Men[[#This Row],[bieg masowy 3]],Men[[#This Row],[bieg masowy 5]],Men[[#This Row],[bieg masowy 2]],Men[[#This Row],[bieg masowy 4]])</f>
        <v>0</v>
      </c>
      <c r="AR10" s="61" cm="1">
        <f t="array" ref="AR10">SUM(Men[[#This Row],[500 m]:[5000 m]]/2)</f>
        <v>111.25</v>
      </c>
    </row>
    <row r="11" spans="1:44" x14ac:dyDescent="0.25">
      <c r="A11" t="s">
        <v>1889</v>
      </c>
      <c r="B11" s="2" t="str">
        <f>VLOOKUP(A11,Licencje[],10,FALSE)</f>
        <v>UKS Orlica Duszniki Zdrój</v>
      </c>
      <c r="C11" s="162" t="str">
        <f>VLOOKUP(A11,Licencje[],5,FALSE)</f>
        <v>C-1</v>
      </c>
      <c r="D11" s="68">
        <f>IFERROR(VLOOKUP(Men[[#This Row],[Nazwisko i Imię]],'500 m'!$I$2:$J$19,2,0),0)</f>
        <v>0</v>
      </c>
      <c r="E11" s="68">
        <f>IFERROR(VLOOKUP(Men[[#This Row],[Nazwisko i Imię]],'1000 m'!$I$2:$J$19,2,0),0)</f>
        <v>0</v>
      </c>
      <c r="F11" s="68">
        <f>IFERROR(VLOOKUP(Men[[#This Row],[Nazwisko i Imię]],'3000 m'!$I$2:$J$19,2,0),0)</f>
        <v>0</v>
      </c>
      <c r="G11" s="68">
        <f>IFERROR(VLOOKUP(Men[[#This Row],[Nazwisko i Imię]],'500 m'!$K$2:$L$19,2,0),0)</f>
        <v>0</v>
      </c>
      <c r="H11" s="68">
        <f>IFERROR(VLOOKUP(Men[[#This Row],[Nazwisko i Imię]],'1500 m'!$I$2:$J$19,2,0),0)</f>
        <v>0</v>
      </c>
      <c r="I11" s="78">
        <f>IFERROR(VLOOKUP(Men[[#This Row],[Nazwisko i Imię]],'5000 m'!$I$2:$J$19,2,0),0)</f>
        <v>0</v>
      </c>
      <c r="J11" s="68">
        <f>IFERROR(VLOOKUP(Men[[#This Row],[Nazwisko i Imię]],masowy!$I$2:$J$19,2,0),0)</f>
        <v>0</v>
      </c>
      <c r="K11" s="69">
        <f>IFERROR(VLOOKUP(Men[[#This Row],[Nazwisko i Imię]],'500 m'!$M$2:$N$19,2,0),0)</f>
        <v>0</v>
      </c>
      <c r="L11" s="69">
        <f>IFERROR(VLOOKUP(Men[[#This Row],[Nazwisko i Imię]],'1000 m'!$K$2:$L$19,2,0),0)</f>
        <v>0</v>
      </c>
      <c r="M11" s="69">
        <f>IFERROR(VLOOKUP(Men[[#This Row],[Nazwisko i Imię]],'3000 m'!$K$2:$L$19,2,0),0)</f>
        <v>0</v>
      </c>
      <c r="N11" s="69">
        <f>IFERROR(VLOOKUP(Men[[#This Row],[Nazwisko i Imię]],'500 m'!$O$2:$P$19,2,0),0)</f>
        <v>0</v>
      </c>
      <c r="O11" s="69">
        <f>IFERROR(VLOOKUP(Men[[#This Row],[Nazwisko i Imię]],'1500 m'!$K$2:$L$19,2,0),0)</f>
        <v>0</v>
      </c>
      <c r="P11" s="79">
        <f>IFERROR(VLOOKUP(Men[[#This Row],[Nazwisko i Imię]],masowy!$K$2:$L$19,2,0),0)</f>
        <v>0</v>
      </c>
      <c r="Q11" s="69">
        <f>IFERROR(VLOOKUP(Men[[#This Row],[Nazwisko i Imię]],'5000 m'!$K$2:$L$19,2,0),0)</f>
        <v>0</v>
      </c>
      <c r="R11" s="70">
        <f>IFERROR(VLOOKUP(Men[[#This Row],[Nazwisko i Imię]],'500 m'!$Q$2:$R$19,2,0),0)</f>
        <v>0</v>
      </c>
      <c r="S11" s="70">
        <f>IFERROR(VLOOKUP(Men[[#This Row],[Nazwisko i Imię]],'1000 m'!$M$2:$N$19,2,0),0)</f>
        <v>0</v>
      </c>
      <c r="T11" s="70">
        <f>IFERROR(VLOOKUP(Men[[#This Row],[Nazwisko i Imię]],'3000 m'!$M$2:$N$19,2,0),0)</f>
        <v>0</v>
      </c>
      <c r="U11" s="70">
        <f>IFERROR(VLOOKUP(Men[[#This Row],[Nazwisko i Imię]],'500 m'!$S$2:$T$19,2,0),0)</f>
        <v>0</v>
      </c>
      <c r="V11" s="70">
        <f>IFERROR(VLOOKUP(Men[[#This Row],[Nazwisko i Imię]],'1500 m'!$M$2:$N$19,2,0),0)</f>
        <v>0</v>
      </c>
      <c r="W11" s="80">
        <f>IFERROR(VLOOKUP(Men[[#This Row],[Nazwisko i Imię]],'5000 m'!$M$2:$N$19,2,0),0)</f>
        <v>0</v>
      </c>
      <c r="X11" s="70">
        <f>IFERROR(VLOOKUP(Men[[#This Row],[Nazwisko i Imię]],masowy!$M$2:$N$19,2,0),0)</f>
        <v>0</v>
      </c>
      <c r="Y11" s="71">
        <f>IFERROR(VLOOKUP(Men[[#This Row],[Nazwisko i Imię]],'500 m'!$U$2:$V$19,2,0),0)</f>
        <v>0</v>
      </c>
      <c r="Z11" s="71">
        <f>IFERROR(VLOOKUP(Men[[#This Row],[Nazwisko i Imię]],'1000 m'!$O$2:$P$19,2,0),0)</f>
        <v>7</v>
      </c>
      <c r="AA11" s="71">
        <f>IFERROR(VLOOKUP(Men[[#This Row],[Nazwisko i Imię]],'3000 m'!$O$2:$P$19,2,0),0)</f>
        <v>0</v>
      </c>
      <c r="AB11" s="71">
        <f>IFERROR(VLOOKUP(Men[[#This Row],[Nazwisko i Imię]],'500 m'!$W$2:$X$19,2,0),0)</f>
        <v>2</v>
      </c>
      <c r="AC11" s="71">
        <f>IFERROR(VLOOKUP(Men[[#This Row],[Nazwisko i Imię]],'1500 m'!$O$2:$P$19,2,0),0)</f>
        <v>1</v>
      </c>
      <c r="AD11" s="81">
        <f>IFERROR(VLOOKUP(Men[[#This Row],[Nazwisko i Imię]],masowy!$O$2:$P$19,2,0),0)</f>
        <v>10</v>
      </c>
      <c r="AE11" s="71">
        <f>IFERROR(VLOOKUP(Men[[#This Row],[Nazwisko i Imię]],'5000 m'!$O$2:$P$19,2,0),0)</f>
        <v>0</v>
      </c>
      <c r="AF11" s="72">
        <f>IFERROR(VLOOKUP(Men[[#This Row],[Nazwisko i Imię]],'500 m'!$Y$2:$Z$19,2,0),0)</f>
        <v>0</v>
      </c>
      <c r="AG11" s="72">
        <f>IFERROR(VLOOKUP(Men[[#This Row],[Nazwisko i Imię]],'1000 m'!$Q$2:$R$19,2,0),0)</f>
        <v>0</v>
      </c>
      <c r="AH11" s="72">
        <f>IFERROR(VLOOKUP(Men[[#This Row],[Nazwisko i Imię]],'3000 m'!$Q$2:$R$19,2,0),0)</f>
        <v>0</v>
      </c>
      <c r="AI11" s="72">
        <f>IFERROR(VLOOKUP(Men[[#This Row],[Nazwisko i Imię]],'1500 m'!$Q$2:$R$19,2,0),0)</f>
        <v>0</v>
      </c>
      <c r="AJ11" s="82">
        <f>IFERROR(VLOOKUP(Men[[#This Row],[Nazwisko i Imię]],'5000 m'!$Q$2:$R$19,2,0),0)</f>
        <v>0</v>
      </c>
      <c r="AK11" s="72">
        <f>IFERROR(VLOOKUP(Men[[#This Row],[Nazwisko i Imię]],masowy!$Q$2:$R$19,2,0),0)</f>
        <v>0</v>
      </c>
      <c r="AL11" s="105">
        <f t="shared" si="0"/>
        <v>2</v>
      </c>
      <c r="AM11" s="105">
        <f t="shared" si="1"/>
        <v>7</v>
      </c>
      <c r="AN11" s="105">
        <f t="shared" si="2"/>
        <v>1</v>
      </c>
      <c r="AO11" s="105">
        <f>SUM(Men[[#This Row],[3000m bieg 5]],Men[[#This Row],[3000m bieg 4]],Men[[#This Row],[3000m bieg 3]],Men[[#This Row],[3000m bieg 2]],Men[[#This Row],[3000m bieg 1]])</f>
        <v>0</v>
      </c>
      <c r="AP11" s="106">
        <f>SUM(Men[[#This Row],[5000m bieg 5]],Men[[#This Row],[5000m bieg 4]],Men[[#This Row],[5000m bieg 3]],Men[[#This Row],[5000m bieg 2]],Men[[#This Row],[5000m bieg 1]])</f>
        <v>0</v>
      </c>
      <c r="AQ11" s="107">
        <f>SUM(Men[[#This Row],[bieg masowy bieg 1]],Men[[#This Row],[bieg masowy 3]],Men[[#This Row],[bieg masowy 5]],Men[[#This Row],[bieg masowy 2]],Men[[#This Row],[bieg masowy 4]])</f>
        <v>10</v>
      </c>
      <c r="AR11" s="61" cm="1">
        <f t="array" ref="AR11">SUM(Men[[#This Row],[500 m]:[5000 m]]/2)</f>
        <v>5</v>
      </c>
    </row>
    <row r="12" spans="1:44" x14ac:dyDescent="0.25">
      <c r="A12" t="s">
        <v>1857</v>
      </c>
      <c r="B12" s="2" t="str">
        <f>VLOOKUP(A12,Licencje[],10,FALSE)</f>
        <v>IUKS Dziewiątka Tomaszów Mazowiecki</v>
      </c>
      <c r="C12" s="162" t="str">
        <f>VLOOKUP(A12,Licencje[],5,FALSE)</f>
        <v>C-1</v>
      </c>
      <c r="D12" s="68">
        <f>IFERROR(VLOOKUP(Men[[#This Row],[Nazwisko i Imię]],'500 m'!$I$2:$J$19,2,0),0)</f>
        <v>0</v>
      </c>
      <c r="E12" s="68">
        <f>IFERROR(VLOOKUP(Men[[#This Row],[Nazwisko i Imię]],'1000 m'!$I$2:$J$19,2,0),0)</f>
        <v>0</v>
      </c>
      <c r="F12" s="68">
        <f>IFERROR(VLOOKUP(Men[[#This Row],[Nazwisko i Imię]],'3000 m'!$I$2:$J$19,2,0),0)</f>
        <v>0</v>
      </c>
      <c r="G12" s="68">
        <f>IFERROR(VLOOKUP(Men[[#This Row],[Nazwisko i Imię]],'500 m'!$K$2:$L$19,2,0),0)</f>
        <v>0</v>
      </c>
      <c r="H12" s="68">
        <f>IFERROR(VLOOKUP(Men[[#This Row],[Nazwisko i Imię]],'1500 m'!$I$2:$J$19,2,0),0)</f>
        <v>0</v>
      </c>
      <c r="I12" s="78">
        <f>IFERROR(VLOOKUP(Men[[#This Row],[Nazwisko i Imię]],'5000 m'!$I$2:$J$19,2,0),0)</f>
        <v>0</v>
      </c>
      <c r="J12" s="68">
        <f>IFERROR(VLOOKUP(Men[[#This Row],[Nazwisko i Imię]],masowy!$I$2:$J$19,2,0),0)</f>
        <v>0</v>
      </c>
      <c r="K12" s="69">
        <f>IFERROR(VLOOKUP(Men[[#This Row],[Nazwisko i Imię]],'500 m'!$M$2:$N$19,2,0),0)</f>
        <v>0</v>
      </c>
      <c r="L12" s="69">
        <f>IFERROR(VLOOKUP(Men[[#This Row],[Nazwisko i Imię]],'1000 m'!$K$2:$L$19,2,0),0)</f>
        <v>0</v>
      </c>
      <c r="M12" s="69">
        <f>IFERROR(VLOOKUP(Men[[#This Row],[Nazwisko i Imię]],'3000 m'!$K$2:$L$19,2,0),0)</f>
        <v>0</v>
      </c>
      <c r="N12" s="69">
        <f>IFERROR(VLOOKUP(Men[[#This Row],[Nazwisko i Imię]],'500 m'!$O$2:$P$19,2,0),0)</f>
        <v>0</v>
      </c>
      <c r="O12" s="69">
        <f>IFERROR(VLOOKUP(Men[[#This Row],[Nazwisko i Imię]],'1500 m'!$K$2:$L$19,2,0),0)</f>
        <v>0</v>
      </c>
      <c r="P12" s="79">
        <f>IFERROR(VLOOKUP(Men[[#This Row],[Nazwisko i Imię]],masowy!$K$2:$L$19,2,0),0)</f>
        <v>0</v>
      </c>
      <c r="Q12" s="69">
        <f>IFERROR(VLOOKUP(Men[[#This Row],[Nazwisko i Imię]],'5000 m'!$K$2:$L$19,2,0),0)</f>
        <v>0</v>
      </c>
      <c r="R12" s="70">
        <f>IFERROR(VLOOKUP(Men[[#This Row],[Nazwisko i Imię]],'500 m'!$Q$2:$R$19,2,0),0)</f>
        <v>10</v>
      </c>
      <c r="S12" s="70">
        <f>IFERROR(VLOOKUP(Men[[#This Row],[Nazwisko i Imię]],'1000 m'!$M$2:$N$19,2,0),0)</f>
        <v>7.5</v>
      </c>
      <c r="T12" s="70">
        <f>IFERROR(VLOOKUP(Men[[#This Row],[Nazwisko i Imię]],'3000 m'!$M$2:$N$19,2,0),0)</f>
        <v>8</v>
      </c>
      <c r="U12" s="70">
        <f>IFERROR(VLOOKUP(Men[[#This Row],[Nazwisko i Imię]],'500 m'!$S$2:$T$19,2,0),0)</f>
        <v>10</v>
      </c>
      <c r="V12" s="70">
        <f>IFERROR(VLOOKUP(Men[[#This Row],[Nazwisko i Imię]],'1500 m'!$M$2:$N$19,2,0),0)</f>
        <v>7.5</v>
      </c>
      <c r="W12" s="80">
        <f>IFERROR(VLOOKUP(Men[[#This Row],[Nazwisko i Imię]],'5000 m'!$M$2:$N$19,2,0),0)</f>
        <v>0</v>
      </c>
      <c r="X12" s="70">
        <f>IFERROR(VLOOKUP(Men[[#This Row],[Nazwisko i Imię]],masowy!$M$2:$N$19,2,0),0)</f>
        <v>0</v>
      </c>
      <c r="Y12" s="71">
        <f>IFERROR(VLOOKUP(Men[[#This Row],[Nazwisko i Imię]],'500 m'!$U$2:$V$19,2,0),0)</f>
        <v>18</v>
      </c>
      <c r="Z12" s="71">
        <f>IFERROR(VLOOKUP(Men[[#This Row],[Nazwisko i Imię]],'1000 m'!$O$2:$P$19,2,0),0)</f>
        <v>20</v>
      </c>
      <c r="AA12" s="71">
        <f>IFERROR(VLOOKUP(Men[[#This Row],[Nazwisko i Imię]],'3000 m'!$O$2:$P$19,2,0),0)</f>
        <v>0</v>
      </c>
      <c r="AB12" s="71">
        <f>IFERROR(VLOOKUP(Men[[#This Row],[Nazwisko i Imię]],'500 m'!$W$2:$X$19,2,0),0)</f>
        <v>18</v>
      </c>
      <c r="AC12" s="71">
        <f>IFERROR(VLOOKUP(Men[[#This Row],[Nazwisko i Imię]],'1500 m'!$O$2:$P$19,2,0),0)</f>
        <v>13</v>
      </c>
      <c r="AD12" s="81">
        <f>IFERROR(VLOOKUP(Men[[#This Row],[Nazwisko i Imię]],masowy!$O$2:$P$19,2,0),0)</f>
        <v>0</v>
      </c>
      <c r="AE12" s="71">
        <f>IFERROR(VLOOKUP(Men[[#This Row],[Nazwisko i Imię]],'5000 m'!$O$2:$P$19,2,0),0)</f>
        <v>0</v>
      </c>
      <c r="AF12" s="72">
        <f>IFERROR(VLOOKUP(Men[[#This Row],[Nazwisko i Imię]],'500 m'!$Y$2:$Z$19,2,0),0)</f>
        <v>0</v>
      </c>
      <c r="AG12" s="72">
        <f>IFERROR(VLOOKUP(Men[[#This Row],[Nazwisko i Imię]],'1000 m'!$Q$2:$R$19,2,0),0)</f>
        <v>0</v>
      </c>
      <c r="AH12" s="72">
        <f>IFERROR(VLOOKUP(Men[[#This Row],[Nazwisko i Imię]],'3000 m'!$Q$2:$R$19,2,0),0)</f>
        <v>0</v>
      </c>
      <c r="AI12" s="72">
        <f>IFERROR(VLOOKUP(Men[[#This Row],[Nazwisko i Imię]],'1500 m'!$Q$2:$R$19,2,0),0)</f>
        <v>0</v>
      </c>
      <c r="AJ12" s="82">
        <f>IFERROR(VLOOKUP(Men[[#This Row],[Nazwisko i Imię]],'5000 m'!$Q$2:$R$19,2,0),0)</f>
        <v>0</v>
      </c>
      <c r="AK12" s="72">
        <f>IFERROR(VLOOKUP(Men[[#This Row],[Nazwisko i Imię]],masowy!$Q$2:$R$19,2,0),0)</f>
        <v>0</v>
      </c>
      <c r="AL12" s="105">
        <f t="shared" si="0"/>
        <v>56</v>
      </c>
      <c r="AM12" s="105">
        <f t="shared" si="1"/>
        <v>27.5</v>
      </c>
      <c r="AN12" s="105">
        <f t="shared" si="2"/>
        <v>20.5</v>
      </c>
      <c r="AO12" s="105">
        <f>SUM(Men[[#This Row],[3000m bieg 5]],Men[[#This Row],[3000m bieg 4]],Men[[#This Row],[3000m bieg 3]],Men[[#This Row],[3000m bieg 2]],Men[[#This Row],[3000m bieg 1]])</f>
        <v>8</v>
      </c>
      <c r="AP12" s="106">
        <f>SUM(Men[[#This Row],[5000m bieg 5]],Men[[#This Row],[5000m bieg 4]],Men[[#This Row],[5000m bieg 3]],Men[[#This Row],[5000m bieg 2]],Men[[#This Row],[5000m bieg 1]])</f>
        <v>0</v>
      </c>
      <c r="AQ12" s="107">
        <f>SUM(Men[[#This Row],[bieg masowy bieg 1]],Men[[#This Row],[bieg masowy 3]],Men[[#This Row],[bieg masowy 5]],Men[[#This Row],[bieg masowy 2]],Men[[#This Row],[bieg masowy 4]])</f>
        <v>0</v>
      </c>
      <c r="AR12" s="61" cm="1">
        <f t="array" ref="AR12">SUM(Men[[#This Row],[500 m]:[5000 m]]/2)</f>
        <v>56</v>
      </c>
    </row>
    <row r="13" spans="1:44" x14ac:dyDescent="0.25">
      <c r="A13" t="s">
        <v>1881</v>
      </c>
      <c r="B13" s="2" t="str">
        <f>VLOOKUP(A13,Licencje[],10,FALSE)</f>
        <v>MKS Cuprum Lubin</v>
      </c>
      <c r="C13" s="162" t="str">
        <f>VLOOKUP(A13,Licencje[],5,FALSE)</f>
        <v>C-1</v>
      </c>
      <c r="D13" s="68">
        <f>IFERROR(VLOOKUP(Men[[#This Row],[Nazwisko i Imię]],'500 m'!$I$2:$J$19,2,0),0)</f>
        <v>0</v>
      </c>
      <c r="E13" s="68">
        <f>IFERROR(VLOOKUP(Men[[#This Row],[Nazwisko i Imię]],'1000 m'!$I$2:$J$19,2,0),0)</f>
        <v>0</v>
      </c>
      <c r="F13" s="68">
        <f>IFERROR(VLOOKUP(Men[[#This Row],[Nazwisko i Imię]],'3000 m'!$I$2:$J$19,2,0),0)</f>
        <v>0</v>
      </c>
      <c r="G13" s="68">
        <f>IFERROR(VLOOKUP(Men[[#This Row],[Nazwisko i Imię]],'500 m'!$K$2:$L$19,2,0),0)</f>
        <v>0</v>
      </c>
      <c r="H13" s="73">
        <f>IFERROR(VLOOKUP(Men[[#This Row],[Nazwisko i Imię]],'1500 m'!$I$2:$J$19,2,0),0)</f>
        <v>0</v>
      </c>
      <c r="I13" s="83">
        <f>IFERROR(VLOOKUP(Men[[#This Row],[Nazwisko i Imię]],'5000 m'!$I$2:$J$19,2,0),0)</f>
        <v>0</v>
      </c>
      <c r="J13" s="68">
        <f>IFERROR(VLOOKUP(Men[[#This Row],[Nazwisko i Imię]],masowy!$I$2:$J$19,2,0),0)</f>
        <v>0</v>
      </c>
      <c r="K13" s="69">
        <f>IFERROR(VLOOKUP(Men[[#This Row],[Nazwisko i Imię]],'500 m'!$M$2:$N$19,2,0),0)</f>
        <v>5</v>
      </c>
      <c r="L13" s="69">
        <f>IFERROR(VLOOKUP(Men[[#This Row],[Nazwisko i Imię]],'1000 m'!$K$2:$L$19,2,0),0)</f>
        <v>0</v>
      </c>
      <c r="M13" s="69">
        <f>IFERROR(VLOOKUP(Men[[#This Row],[Nazwisko i Imię]],'3000 m'!$K$2:$L$19,2,0),0)</f>
        <v>0</v>
      </c>
      <c r="N13" s="69">
        <f>IFERROR(VLOOKUP(Men[[#This Row],[Nazwisko i Imię]],'500 m'!$O$2:$P$19,2,0),0)</f>
        <v>0</v>
      </c>
      <c r="O13" s="69">
        <f>IFERROR(VLOOKUP(Men[[#This Row],[Nazwisko i Imię]],'1500 m'!$K$2:$L$19,2,0),0)</f>
        <v>0</v>
      </c>
      <c r="P13" s="79">
        <f>IFERROR(VLOOKUP(Men[[#This Row],[Nazwisko i Imię]],masowy!$K$2:$L$19,2,0),0)</f>
        <v>0</v>
      </c>
      <c r="Q13" s="69">
        <f>IFERROR(VLOOKUP(Men[[#This Row],[Nazwisko i Imię]],'5000 m'!$K$2:$L$19,2,0),0)</f>
        <v>0</v>
      </c>
      <c r="R13" s="70">
        <f>IFERROR(VLOOKUP(Men[[#This Row],[Nazwisko i Imię]],'500 m'!$Q$2:$R$19,2,0),0)</f>
        <v>0</v>
      </c>
      <c r="S13" s="70">
        <f>IFERROR(VLOOKUP(Men[[#This Row],[Nazwisko i Imię]],'1000 m'!$M$2:$N$19,2,0),0)</f>
        <v>0</v>
      </c>
      <c r="T13" s="70">
        <f>IFERROR(VLOOKUP(Men[[#This Row],[Nazwisko i Imię]],'3000 m'!$M$2:$N$19,2,0),0)</f>
        <v>0</v>
      </c>
      <c r="U13" s="70">
        <f>IFERROR(VLOOKUP(Men[[#This Row],[Nazwisko i Imię]],'500 m'!$S$2:$T$19,2,0),0)</f>
        <v>0</v>
      </c>
      <c r="V13" s="70">
        <f>IFERROR(VLOOKUP(Men[[#This Row],[Nazwisko i Imię]],'1500 m'!$M$2:$N$19,2,0),0)</f>
        <v>0</v>
      </c>
      <c r="W13" s="80">
        <f>IFERROR(VLOOKUP(Men[[#This Row],[Nazwisko i Imię]],'5000 m'!$M$2:$N$19,2,0),0)</f>
        <v>0</v>
      </c>
      <c r="X13" s="70">
        <f>IFERROR(VLOOKUP(Men[[#This Row],[Nazwisko i Imię]],masowy!$M$2:$N$19,2,0),0)</f>
        <v>0</v>
      </c>
      <c r="Y13" s="71">
        <f>IFERROR(VLOOKUP(Men[[#This Row],[Nazwisko i Imię]],'500 m'!$U$2:$V$19,2,0),0)</f>
        <v>0</v>
      </c>
      <c r="Z13" s="71">
        <f>IFERROR(VLOOKUP(Men[[#This Row],[Nazwisko i Imię]],'1000 m'!$O$2:$P$19,2,0),0)</f>
        <v>0</v>
      </c>
      <c r="AA13" s="71">
        <f>IFERROR(VLOOKUP(Men[[#This Row],[Nazwisko i Imię]],'3000 m'!$O$2:$P$19,2,0),0)</f>
        <v>0</v>
      </c>
      <c r="AB13" s="71">
        <f>IFERROR(VLOOKUP(Men[[#This Row],[Nazwisko i Imię]],'500 m'!$W$2:$X$19,2,0),0)</f>
        <v>0</v>
      </c>
      <c r="AC13" s="71">
        <f>IFERROR(VLOOKUP(Men[[#This Row],[Nazwisko i Imię]],'1500 m'!$O$2:$P$19,2,0),0)</f>
        <v>0</v>
      </c>
      <c r="AD13" s="81">
        <f>IFERROR(VLOOKUP(Men[[#This Row],[Nazwisko i Imię]],masowy!$O$2:$P$19,2,0),0)</f>
        <v>0</v>
      </c>
      <c r="AE13" s="71">
        <f>IFERROR(VLOOKUP(Men[[#This Row],[Nazwisko i Imię]],'5000 m'!$O$2:$P$19,2,0),0)</f>
        <v>0</v>
      </c>
      <c r="AF13" s="72">
        <f>IFERROR(VLOOKUP(Men[[#This Row],[Nazwisko i Imię]],'500 m'!$Y$2:$Z$19,2,0),0)</f>
        <v>0</v>
      </c>
      <c r="AG13" s="72">
        <f>IFERROR(VLOOKUP(Men[[#This Row],[Nazwisko i Imię]],'1000 m'!$Q$2:$R$19,2,0),0)</f>
        <v>0</v>
      </c>
      <c r="AH13" s="72">
        <f>IFERROR(VLOOKUP(Men[[#This Row],[Nazwisko i Imię]],'3000 m'!$Q$2:$R$19,2,0),0)</f>
        <v>0</v>
      </c>
      <c r="AI13" s="150">
        <f>IFERROR(VLOOKUP(Men[[#This Row],[Nazwisko i Imię]],'1500 m'!$Q$2:$R$19,2,0),0)</f>
        <v>0</v>
      </c>
      <c r="AJ13" s="82">
        <f>IFERROR(VLOOKUP(Men[[#This Row],[Nazwisko i Imię]],'5000 m'!$Q$2:$R$19,2,0),0)</f>
        <v>0</v>
      </c>
      <c r="AK13" s="72">
        <f>IFERROR(VLOOKUP(Men[[#This Row],[Nazwisko i Imię]],masowy!$Q$2:$R$19,2,0),0)</f>
        <v>0</v>
      </c>
      <c r="AL13" s="105">
        <f t="shared" si="0"/>
        <v>5</v>
      </c>
      <c r="AM13" s="105">
        <f t="shared" si="1"/>
        <v>0</v>
      </c>
      <c r="AN13" s="105">
        <f t="shared" si="2"/>
        <v>0</v>
      </c>
      <c r="AO13" s="105">
        <f>SUM(Men[[#This Row],[3000m bieg 5]],Men[[#This Row],[3000m bieg 4]],Men[[#This Row],[3000m bieg 3]],Men[[#This Row],[3000m bieg 2]],Men[[#This Row],[3000m bieg 1]])</f>
        <v>0</v>
      </c>
      <c r="AP13" s="106">
        <f>SUM(Men[[#This Row],[5000m bieg 5]],Men[[#This Row],[5000m bieg 4]],Men[[#This Row],[5000m bieg 3]],Men[[#This Row],[5000m bieg 2]],Men[[#This Row],[5000m bieg 1]])</f>
        <v>0</v>
      </c>
      <c r="AQ13" s="107">
        <f>SUM(Men[[#This Row],[bieg masowy bieg 1]],Men[[#This Row],[bieg masowy 3]],Men[[#This Row],[bieg masowy 5]],Men[[#This Row],[bieg masowy 2]],Men[[#This Row],[bieg masowy 4]])</f>
        <v>0</v>
      </c>
      <c r="AR13" s="61" cm="1">
        <f t="array" ref="AR13">SUM(Men[[#This Row],[500 m]:[5000 m]]/2)</f>
        <v>2.5</v>
      </c>
    </row>
    <row r="14" spans="1:44" x14ac:dyDescent="0.25">
      <c r="A14" t="s">
        <v>1876</v>
      </c>
      <c r="B14" s="2" t="str">
        <f>VLOOKUP(A14,Licencje[],10,FALSE)</f>
        <v>MKS Cuprum Lubin</v>
      </c>
      <c r="C14" s="162" t="str">
        <f>VLOOKUP(A14,Licencje[],5,FALSE)</f>
        <v>C-1</v>
      </c>
      <c r="D14" s="68">
        <f>IFERROR(VLOOKUP(Men[[#This Row],[Nazwisko i Imię]],'500 m'!$I$2:$J$19,2,0),0)</f>
        <v>1</v>
      </c>
      <c r="E14" s="68">
        <f>IFERROR(VLOOKUP(Men[[#This Row],[Nazwisko i Imię]],'1000 m'!$I$2:$J$19,2,0),0)</f>
        <v>2</v>
      </c>
      <c r="F14" s="68">
        <f>IFERROR(VLOOKUP(Men[[#This Row],[Nazwisko i Imię]],'3000 m'!$I$2:$J$19,2,0),0)</f>
        <v>0</v>
      </c>
      <c r="G14" s="68">
        <f>IFERROR(VLOOKUP(Men[[#This Row],[Nazwisko i Imię]],'500 m'!$K$2:$L$19,2,0),0)</f>
        <v>3</v>
      </c>
      <c r="H14" s="68">
        <f>IFERROR(VLOOKUP(Men[[#This Row],[Nazwisko i Imię]],'1500 m'!$I$2:$J$19,2,0),0)</f>
        <v>2</v>
      </c>
      <c r="I14" s="78">
        <f>IFERROR(VLOOKUP(Men[[#This Row],[Nazwisko i Imię]],'5000 m'!$I$2:$J$19,2,0),0)</f>
        <v>0</v>
      </c>
      <c r="J14" s="68">
        <f>IFERROR(VLOOKUP(Men[[#This Row],[Nazwisko i Imię]],masowy!$I$2:$J$19,2,0),0)</f>
        <v>0</v>
      </c>
      <c r="K14" s="69">
        <f>IFERROR(VLOOKUP(Men[[#This Row],[Nazwisko i Imię]],'500 m'!$M$2:$N$19,2,0),0)</f>
        <v>0</v>
      </c>
      <c r="L14" s="69">
        <f>IFERROR(VLOOKUP(Men[[#This Row],[Nazwisko i Imię]],'1000 m'!$K$2:$L$19,2,0),0)</f>
        <v>0</v>
      </c>
      <c r="M14" s="69">
        <f>IFERROR(VLOOKUP(Men[[#This Row],[Nazwisko i Imię]],'3000 m'!$K$2:$L$19,2,0),0)</f>
        <v>0</v>
      </c>
      <c r="N14" s="69">
        <f>IFERROR(VLOOKUP(Men[[#This Row],[Nazwisko i Imię]],'500 m'!$O$2:$P$19,2,0),0)</f>
        <v>0</v>
      </c>
      <c r="O14" s="69">
        <f>IFERROR(VLOOKUP(Men[[#This Row],[Nazwisko i Imię]],'1500 m'!$K$2:$L$19,2,0),0)</f>
        <v>0</v>
      </c>
      <c r="P14" s="79">
        <f>IFERROR(VLOOKUP(Men[[#This Row],[Nazwisko i Imię]],masowy!$K$2:$L$19,2,0),0)</f>
        <v>0</v>
      </c>
      <c r="Q14" s="69">
        <f>IFERROR(VLOOKUP(Men[[#This Row],[Nazwisko i Imię]],'5000 m'!$K$2:$L$19,2,0),0)</f>
        <v>0</v>
      </c>
      <c r="R14" s="70">
        <f>IFERROR(VLOOKUP(Men[[#This Row],[Nazwisko i Imię]],'500 m'!$Q$2:$R$19,2,0),0)</f>
        <v>0</v>
      </c>
      <c r="S14" s="70">
        <f>IFERROR(VLOOKUP(Men[[#This Row],[Nazwisko i Imię]],'1000 m'!$M$2:$N$19,2,0),0)</f>
        <v>0</v>
      </c>
      <c r="T14" s="70">
        <f>IFERROR(VLOOKUP(Men[[#This Row],[Nazwisko i Imię]],'3000 m'!$M$2:$N$19,2,0),0)</f>
        <v>0</v>
      </c>
      <c r="U14" s="70">
        <f>IFERROR(VLOOKUP(Men[[#This Row],[Nazwisko i Imię]],'500 m'!$S$2:$T$19,2,0),0)</f>
        <v>0</v>
      </c>
      <c r="V14" s="70">
        <f>IFERROR(VLOOKUP(Men[[#This Row],[Nazwisko i Imię]],'1500 m'!$M$2:$N$19,2,0),0)</f>
        <v>0</v>
      </c>
      <c r="W14" s="80">
        <f>IFERROR(VLOOKUP(Men[[#This Row],[Nazwisko i Imię]],'5000 m'!$M$2:$N$19,2,0),0)</f>
        <v>0</v>
      </c>
      <c r="X14" s="70">
        <f>IFERROR(VLOOKUP(Men[[#This Row],[Nazwisko i Imię]],masowy!$M$2:$N$19,2,0),0)</f>
        <v>0</v>
      </c>
      <c r="Y14" s="71">
        <f>IFERROR(VLOOKUP(Men[[#This Row],[Nazwisko i Imię]],'500 m'!$U$2:$V$19,2,0),0)</f>
        <v>0</v>
      </c>
      <c r="Z14" s="71">
        <f>IFERROR(VLOOKUP(Men[[#This Row],[Nazwisko i Imię]],'1000 m'!$O$2:$P$19,2,0),0)</f>
        <v>5</v>
      </c>
      <c r="AA14" s="71">
        <f>IFERROR(VLOOKUP(Men[[#This Row],[Nazwisko i Imię]],'3000 m'!$O$2:$P$19,2,0),0)</f>
        <v>0</v>
      </c>
      <c r="AB14" s="71">
        <f>IFERROR(VLOOKUP(Men[[#This Row],[Nazwisko i Imię]],'500 m'!$W$2:$X$19,2,0),0)</f>
        <v>0</v>
      </c>
      <c r="AC14" s="71">
        <f>IFERROR(VLOOKUP(Men[[#This Row],[Nazwisko i Imię]],'1500 m'!$O$2:$P$19,2,0),0)</f>
        <v>0</v>
      </c>
      <c r="AD14" s="81">
        <f>IFERROR(VLOOKUP(Men[[#This Row],[Nazwisko i Imię]],masowy!$O$2:$P$19,2,0),0)</f>
        <v>0</v>
      </c>
      <c r="AE14" s="71">
        <f>IFERROR(VLOOKUP(Men[[#This Row],[Nazwisko i Imię]],'5000 m'!$O$2:$P$19,2,0),0)</f>
        <v>0</v>
      </c>
      <c r="AF14" s="72">
        <f>IFERROR(VLOOKUP(Men[[#This Row],[Nazwisko i Imię]],'500 m'!$Y$2:$Z$19,2,0),0)</f>
        <v>6</v>
      </c>
      <c r="AG14" s="72">
        <f>IFERROR(VLOOKUP(Men[[#This Row],[Nazwisko i Imię]],'1000 m'!$Q$2:$R$19,2,0),0)</f>
        <v>4</v>
      </c>
      <c r="AH14" s="72">
        <f>IFERROR(VLOOKUP(Men[[#This Row],[Nazwisko i Imię]],'3000 m'!$Q$2:$R$19,2,0),0)</f>
        <v>6</v>
      </c>
      <c r="AI14" s="72">
        <f>IFERROR(VLOOKUP(Men[[#This Row],[Nazwisko i Imię]],'1500 m'!$Q$2:$R$19,2,0),0)</f>
        <v>9</v>
      </c>
      <c r="AJ14" s="82">
        <f>IFERROR(VLOOKUP(Men[[#This Row],[Nazwisko i Imię]],'5000 m'!$Q$2:$R$19,2,0),0)</f>
        <v>0</v>
      </c>
      <c r="AK14" s="72">
        <f>IFERROR(VLOOKUP(Men[[#This Row],[Nazwisko i Imię]],masowy!$Q$2:$R$19,2,0),0)</f>
        <v>0</v>
      </c>
      <c r="AL14" s="105">
        <f t="shared" si="0"/>
        <v>10</v>
      </c>
      <c r="AM14" s="105">
        <f t="shared" si="1"/>
        <v>11</v>
      </c>
      <c r="AN14" s="105">
        <f t="shared" si="2"/>
        <v>11</v>
      </c>
      <c r="AO14" s="105">
        <f>SUM(Men[[#This Row],[3000m bieg 5]],Men[[#This Row],[3000m bieg 4]],Men[[#This Row],[3000m bieg 3]],Men[[#This Row],[3000m bieg 2]],Men[[#This Row],[3000m bieg 1]])</f>
        <v>6</v>
      </c>
      <c r="AP14" s="106">
        <f>SUM(Men[[#This Row],[5000m bieg 5]],Men[[#This Row],[5000m bieg 4]],Men[[#This Row],[5000m bieg 3]],Men[[#This Row],[5000m bieg 2]],Men[[#This Row],[5000m bieg 1]])</f>
        <v>0</v>
      </c>
      <c r="AQ14" s="107">
        <f>SUM(Men[[#This Row],[bieg masowy bieg 1]],Men[[#This Row],[bieg masowy 3]],Men[[#This Row],[bieg masowy 5]],Men[[#This Row],[bieg masowy 2]],Men[[#This Row],[bieg masowy 4]])</f>
        <v>0</v>
      </c>
      <c r="AR14" s="61" cm="1">
        <f t="array" ref="AR14">SUM(Men[[#This Row],[500 m]:[5000 m]]/2)</f>
        <v>19</v>
      </c>
    </row>
    <row r="15" spans="1:44" x14ac:dyDescent="0.25">
      <c r="A15" t="s">
        <v>1845</v>
      </c>
      <c r="B15" s="2" t="str">
        <f>VLOOKUP(A15,Licencje[],10,FALSE)</f>
        <v>UKS Błyskawica Domaniewice</v>
      </c>
      <c r="C15" s="162" t="str">
        <f>VLOOKUP(A15,Licencje[],5,FALSE)</f>
        <v>C-2</v>
      </c>
      <c r="D15" s="68">
        <f>IFERROR(VLOOKUP(Men[[#This Row],[Nazwisko i Imię]],'500 m'!$I$2:$J$19,2,0),0)</f>
        <v>13</v>
      </c>
      <c r="E15" s="68">
        <f>IFERROR(VLOOKUP(Men[[#This Row],[Nazwisko i Imię]],'1000 m'!$I$2:$J$19,2,0),0)</f>
        <v>15</v>
      </c>
      <c r="F15" s="68">
        <f>IFERROR(VLOOKUP(Men[[#This Row],[Nazwisko i Imię]],'3000 m'!$I$2:$J$19,2,0),0)</f>
        <v>0</v>
      </c>
      <c r="G15" s="68">
        <f>IFERROR(VLOOKUP(Men[[#This Row],[Nazwisko i Imię]],'500 m'!$K$2:$L$19,2,0),0)</f>
        <v>0</v>
      </c>
      <c r="H15" s="68">
        <f>IFERROR(VLOOKUP(Men[[#This Row],[Nazwisko i Imię]],'1500 m'!$I$2:$J$19,2,0),0)</f>
        <v>13</v>
      </c>
      <c r="I15" s="78">
        <f>IFERROR(VLOOKUP(Men[[#This Row],[Nazwisko i Imię]],'5000 m'!$I$2:$J$19,2,0),0)</f>
        <v>0</v>
      </c>
      <c r="J15" s="68">
        <f>IFERROR(VLOOKUP(Men[[#This Row],[Nazwisko i Imię]],masowy!$I$2:$J$19,2,0),0)</f>
        <v>0</v>
      </c>
      <c r="K15" s="69">
        <f>IFERROR(VLOOKUP(Men[[#This Row],[Nazwisko i Imię]],'500 m'!$M$2:$N$19,2,0),0)</f>
        <v>14</v>
      </c>
      <c r="L15" s="69">
        <f>IFERROR(VLOOKUP(Men[[#This Row],[Nazwisko i Imię]],'1000 m'!$K$2:$L$19,2,0),0)</f>
        <v>14</v>
      </c>
      <c r="M15" s="69">
        <f>IFERROR(VLOOKUP(Men[[#This Row],[Nazwisko i Imię]],'3000 m'!$K$2:$L$19,2,0),0)</f>
        <v>0</v>
      </c>
      <c r="N15" s="69">
        <f>IFERROR(VLOOKUP(Men[[#This Row],[Nazwisko i Imię]],'500 m'!$O$2:$P$19,2,0),0)</f>
        <v>0</v>
      </c>
      <c r="O15" s="69">
        <f>IFERROR(VLOOKUP(Men[[#This Row],[Nazwisko i Imię]],'1500 m'!$K$2:$L$19,2,0),0)</f>
        <v>0</v>
      </c>
      <c r="P15" s="79">
        <f>IFERROR(VLOOKUP(Men[[#This Row],[Nazwisko i Imię]],masowy!$K$2:$L$19,2,0),0)</f>
        <v>0</v>
      </c>
      <c r="Q15" s="69">
        <f>IFERROR(VLOOKUP(Men[[#This Row],[Nazwisko i Imię]],'5000 m'!$K$2:$L$19,2,0),0)</f>
        <v>0</v>
      </c>
      <c r="R15" s="70">
        <f>IFERROR(VLOOKUP(Men[[#This Row],[Nazwisko i Imię]],'500 m'!$Q$2:$R$19,2,0),0)</f>
        <v>0</v>
      </c>
      <c r="S15" s="70">
        <f>IFERROR(VLOOKUP(Men[[#This Row],[Nazwisko i Imię]],'1000 m'!$M$2:$N$19,2,0),0)</f>
        <v>0</v>
      </c>
      <c r="T15" s="70">
        <f>IFERROR(VLOOKUP(Men[[#This Row],[Nazwisko i Imię]],'3000 m'!$M$2:$N$19,2,0),0)</f>
        <v>0</v>
      </c>
      <c r="U15" s="70">
        <f>IFERROR(VLOOKUP(Men[[#This Row],[Nazwisko i Imię]],'500 m'!$S$2:$T$19,2,0),0)</f>
        <v>0</v>
      </c>
      <c r="V15" s="70">
        <f>IFERROR(VLOOKUP(Men[[#This Row],[Nazwisko i Imię]],'1500 m'!$M$2:$N$19,2,0),0)</f>
        <v>0</v>
      </c>
      <c r="W15" s="80">
        <f>IFERROR(VLOOKUP(Men[[#This Row],[Nazwisko i Imię]],'5000 m'!$M$2:$N$19,2,0),0)</f>
        <v>0</v>
      </c>
      <c r="X15" s="70">
        <f>IFERROR(VLOOKUP(Men[[#This Row],[Nazwisko i Imię]],masowy!$M$2:$N$19,2,0),0)</f>
        <v>0</v>
      </c>
      <c r="Y15" s="71">
        <f>IFERROR(VLOOKUP(Men[[#This Row],[Nazwisko i Imię]],'500 m'!$U$2:$V$19,2,0),0)</f>
        <v>13</v>
      </c>
      <c r="Z15" s="71">
        <f>IFERROR(VLOOKUP(Men[[#This Row],[Nazwisko i Imię]],'1000 m'!$O$2:$P$19,2,0),0)</f>
        <v>0</v>
      </c>
      <c r="AA15" s="71">
        <f>IFERROR(VLOOKUP(Men[[#This Row],[Nazwisko i Imię]],'3000 m'!$O$2:$P$19,2,0),0)</f>
        <v>6.5</v>
      </c>
      <c r="AB15" s="71">
        <f>IFERROR(VLOOKUP(Men[[#This Row],[Nazwisko i Imię]],'500 m'!$W$2:$X$19,2,0),0)</f>
        <v>10</v>
      </c>
      <c r="AC15" s="71">
        <f>IFERROR(VLOOKUP(Men[[#This Row],[Nazwisko i Imię]],'1500 m'!$O$2:$P$19,2,0),0)</f>
        <v>11</v>
      </c>
      <c r="AD15" s="81">
        <f>IFERROR(VLOOKUP(Men[[#This Row],[Nazwisko i Imię]],masowy!$O$2:$P$19,2,0),0)</f>
        <v>0</v>
      </c>
      <c r="AE15" s="71">
        <f>IFERROR(VLOOKUP(Men[[#This Row],[Nazwisko i Imię]],'5000 m'!$O$2:$P$19,2,0),0)</f>
        <v>0</v>
      </c>
      <c r="AF15" s="72">
        <f>IFERROR(VLOOKUP(Men[[#This Row],[Nazwisko i Imię]],'500 m'!$Y$2:$Z$19,2,0),0)</f>
        <v>12</v>
      </c>
      <c r="AG15" s="72">
        <f>IFERROR(VLOOKUP(Men[[#This Row],[Nazwisko i Imię]],'1000 m'!$Q$2:$R$19,2,0),0)</f>
        <v>10</v>
      </c>
      <c r="AH15" s="72">
        <f>IFERROR(VLOOKUP(Men[[#This Row],[Nazwisko i Imię]],'3000 m'!$Q$2:$R$19,2,0),0)</f>
        <v>0</v>
      </c>
      <c r="AI15" s="72">
        <f>IFERROR(VLOOKUP(Men[[#This Row],[Nazwisko i Imię]],'1500 m'!$Q$2:$R$19,2,0),0)</f>
        <v>0</v>
      </c>
      <c r="AJ15" s="82">
        <f>IFERROR(VLOOKUP(Men[[#This Row],[Nazwisko i Imię]],'5000 m'!$Q$2:$R$19,2,0),0)</f>
        <v>0</v>
      </c>
      <c r="AK15" s="72">
        <f>IFERROR(VLOOKUP(Men[[#This Row],[Nazwisko i Imię]],masowy!$Q$2:$R$19,2,0),0)</f>
        <v>0</v>
      </c>
      <c r="AL15" s="105">
        <f t="shared" si="0"/>
        <v>62</v>
      </c>
      <c r="AM15" s="105">
        <f t="shared" si="1"/>
        <v>39</v>
      </c>
      <c r="AN15" s="105">
        <f t="shared" si="2"/>
        <v>24</v>
      </c>
      <c r="AO15" s="105">
        <f>SUM(Men[[#This Row],[3000m bieg 5]],Men[[#This Row],[3000m bieg 4]],Men[[#This Row],[3000m bieg 3]],Men[[#This Row],[3000m bieg 2]],Men[[#This Row],[3000m bieg 1]])</f>
        <v>6.5</v>
      </c>
      <c r="AP15" s="106">
        <f>SUM(Men[[#This Row],[5000m bieg 5]],Men[[#This Row],[5000m bieg 4]],Men[[#This Row],[5000m bieg 3]],Men[[#This Row],[5000m bieg 2]],Men[[#This Row],[5000m bieg 1]])</f>
        <v>0</v>
      </c>
      <c r="AQ15" s="107">
        <f>SUM(Men[[#This Row],[bieg masowy bieg 1]],Men[[#This Row],[bieg masowy 3]],Men[[#This Row],[bieg masowy 5]],Men[[#This Row],[bieg masowy 2]],Men[[#This Row],[bieg masowy 4]])</f>
        <v>0</v>
      </c>
      <c r="AR15" s="61" cm="1">
        <f t="array" ref="AR15">SUM(Men[[#This Row],[500 m]:[5000 m]]/2)</f>
        <v>65.75</v>
      </c>
    </row>
    <row r="16" spans="1:44" x14ac:dyDescent="0.25">
      <c r="A16" t="s">
        <v>1870</v>
      </c>
      <c r="B16" s="2" t="str">
        <f>VLOOKUP(A16,Licencje[],10,FALSE)</f>
        <v>KS Pilica Tomaszów Mazowiecki</v>
      </c>
      <c r="C16" s="162" t="str">
        <f>VLOOKUP(A16,Licencje[],5,FALSE)</f>
        <v>C-2</v>
      </c>
      <c r="D16" s="68">
        <f>IFERROR(VLOOKUP(Men[[#This Row],[Nazwisko i Imię]],'500 m'!$I$2:$J$19,2,0),0)</f>
        <v>9</v>
      </c>
      <c r="E16" s="68">
        <f>IFERROR(VLOOKUP(Men[[#This Row],[Nazwisko i Imię]],'1000 m'!$I$2:$J$19,2,0),0)</f>
        <v>7</v>
      </c>
      <c r="F16" s="68">
        <f>IFERROR(VLOOKUP(Men[[#This Row],[Nazwisko i Imię]],'3000 m'!$I$2:$J$19,2,0),0)</f>
        <v>0</v>
      </c>
      <c r="G16" s="68">
        <f>IFERROR(VLOOKUP(Men[[#This Row],[Nazwisko i Imię]],'500 m'!$K$2:$L$19,2,0),0)</f>
        <v>10</v>
      </c>
      <c r="H16" s="73">
        <f>IFERROR(VLOOKUP(Men[[#This Row],[Nazwisko i Imię]],'1500 m'!$I$2:$J$19,2,0),0)</f>
        <v>5</v>
      </c>
      <c r="I16" s="83">
        <f>IFERROR(VLOOKUP(Men[[#This Row],[Nazwisko i Imię]],'5000 m'!$I$2:$J$19,2,0),0)</f>
        <v>0</v>
      </c>
      <c r="J16" s="68">
        <f>IFERROR(VLOOKUP(Men[[#This Row],[Nazwisko i Imię]],masowy!$I$2:$J$19,2,0),0)</f>
        <v>0</v>
      </c>
      <c r="K16" s="69">
        <f>IFERROR(VLOOKUP(Men[[#This Row],[Nazwisko i Imię]],'500 m'!$M$2:$N$19,2,0),0)</f>
        <v>0</v>
      </c>
      <c r="L16" s="69">
        <f>IFERROR(VLOOKUP(Men[[#This Row],[Nazwisko i Imię]],'1000 m'!$K$2:$L$19,2,0),0)</f>
        <v>0</v>
      </c>
      <c r="M16" s="69">
        <f>IFERROR(VLOOKUP(Men[[#This Row],[Nazwisko i Imię]],'3000 m'!$K$2:$L$19,2,0),0)</f>
        <v>0</v>
      </c>
      <c r="N16" s="69">
        <f>IFERROR(VLOOKUP(Men[[#This Row],[Nazwisko i Imię]],'500 m'!$O$2:$P$19,2,0),0)</f>
        <v>0</v>
      </c>
      <c r="O16" s="69">
        <f>IFERROR(VLOOKUP(Men[[#This Row],[Nazwisko i Imię]],'1500 m'!$K$2:$L$19,2,0),0)</f>
        <v>0</v>
      </c>
      <c r="P16" s="79">
        <f>IFERROR(VLOOKUP(Men[[#This Row],[Nazwisko i Imię]],masowy!$K$2:$L$19,2,0),0)</f>
        <v>0</v>
      </c>
      <c r="Q16" s="69">
        <f>IFERROR(VLOOKUP(Men[[#This Row],[Nazwisko i Imię]],'5000 m'!$K$2:$L$19,2,0),0)</f>
        <v>0</v>
      </c>
      <c r="R16" s="70">
        <f>IFERROR(VLOOKUP(Men[[#This Row],[Nazwisko i Imię]],'500 m'!$Q$2:$R$19,2,0),0)</f>
        <v>0</v>
      </c>
      <c r="S16" s="70">
        <f>IFERROR(VLOOKUP(Men[[#This Row],[Nazwisko i Imię]],'1000 m'!$M$2:$N$19,2,0),0)</f>
        <v>0</v>
      </c>
      <c r="T16" s="70">
        <f>IFERROR(VLOOKUP(Men[[#This Row],[Nazwisko i Imię]],'3000 m'!$M$2:$N$19,2,0),0)</f>
        <v>0</v>
      </c>
      <c r="U16" s="70">
        <f>IFERROR(VLOOKUP(Men[[#This Row],[Nazwisko i Imię]],'500 m'!$S$2:$T$19,2,0),0)</f>
        <v>0</v>
      </c>
      <c r="V16" s="70">
        <f>IFERROR(VLOOKUP(Men[[#This Row],[Nazwisko i Imię]],'1500 m'!$M$2:$N$19,2,0),0)</f>
        <v>0</v>
      </c>
      <c r="W16" s="80">
        <f>IFERROR(VLOOKUP(Men[[#This Row],[Nazwisko i Imię]],'5000 m'!$M$2:$N$19,2,0),0)</f>
        <v>0</v>
      </c>
      <c r="X16" s="70">
        <f>IFERROR(VLOOKUP(Men[[#This Row],[Nazwisko i Imię]],masowy!$M$2:$N$19,2,0),0)</f>
        <v>0</v>
      </c>
      <c r="Y16" s="71">
        <f>IFERROR(VLOOKUP(Men[[#This Row],[Nazwisko i Imię]],'500 m'!$U$2:$V$19,2,0),0)</f>
        <v>0</v>
      </c>
      <c r="Z16" s="71">
        <f>IFERROR(VLOOKUP(Men[[#This Row],[Nazwisko i Imię]],'1000 m'!$O$2:$P$19,2,0),0)</f>
        <v>0</v>
      </c>
      <c r="AA16" s="71">
        <f>IFERROR(VLOOKUP(Men[[#This Row],[Nazwisko i Imię]],'3000 m'!$O$2:$P$19,2,0),0)</f>
        <v>0</v>
      </c>
      <c r="AB16" s="71">
        <f>IFERROR(VLOOKUP(Men[[#This Row],[Nazwisko i Imię]],'500 m'!$W$2:$X$19,2,0),0)</f>
        <v>0</v>
      </c>
      <c r="AC16" s="71">
        <f>IFERROR(VLOOKUP(Men[[#This Row],[Nazwisko i Imię]],'1500 m'!$O$2:$P$19,2,0),0)</f>
        <v>0</v>
      </c>
      <c r="AD16" s="81">
        <f>IFERROR(VLOOKUP(Men[[#This Row],[Nazwisko i Imię]],masowy!$O$2:$P$19,2,0),0)</f>
        <v>0</v>
      </c>
      <c r="AE16" s="71">
        <f>IFERROR(VLOOKUP(Men[[#This Row],[Nazwisko i Imię]],'5000 m'!$O$2:$P$19,2,0),0)</f>
        <v>0</v>
      </c>
      <c r="AF16" s="72">
        <f>IFERROR(VLOOKUP(Men[[#This Row],[Nazwisko i Imię]],'500 m'!$Y$2:$Z$19,2,0),0)</f>
        <v>0</v>
      </c>
      <c r="AG16" s="72">
        <f>IFERROR(VLOOKUP(Men[[#This Row],[Nazwisko i Imię]],'1000 m'!$Q$2:$R$19,2,0),0)</f>
        <v>0</v>
      </c>
      <c r="AH16" s="72">
        <f>IFERROR(VLOOKUP(Men[[#This Row],[Nazwisko i Imię]],'3000 m'!$Q$2:$R$19,2,0),0)</f>
        <v>0</v>
      </c>
      <c r="AI16" s="72">
        <f>IFERROR(VLOOKUP(Men[[#This Row],[Nazwisko i Imię]],'1500 m'!$Q$2:$R$19,2,0),0)</f>
        <v>0</v>
      </c>
      <c r="AJ16" s="82">
        <f>IFERROR(VLOOKUP(Men[[#This Row],[Nazwisko i Imię]],'5000 m'!$Q$2:$R$19,2,0),0)</f>
        <v>0</v>
      </c>
      <c r="AK16" s="72">
        <f>IFERROR(VLOOKUP(Men[[#This Row],[Nazwisko i Imię]],masowy!$Q$2:$R$19,2,0),0)</f>
        <v>0</v>
      </c>
      <c r="AL16" s="105">
        <f t="shared" si="0"/>
        <v>19</v>
      </c>
      <c r="AM16" s="105">
        <f t="shared" si="1"/>
        <v>7</v>
      </c>
      <c r="AN16" s="105">
        <f t="shared" si="2"/>
        <v>5</v>
      </c>
      <c r="AO16" s="105">
        <f>SUM(Men[[#This Row],[3000m bieg 5]],Men[[#This Row],[3000m bieg 4]],Men[[#This Row],[3000m bieg 3]],Men[[#This Row],[3000m bieg 2]],Men[[#This Row],[3000m bieg 1]])</f>
        <v>0</v>
      </c>
      <c r="AP16" s="106">
        <f>SUM(Men[[#This Row],[5000m bieg 5]],Men[[#This Row],[5000m bieg 4]],Men[[#This Row],[5000m bieg 3]],Men[[#This Row],[5000m bieg 2]],Men[[#This Row],[5000m bieg 1]])</f>
        <v>0</v>
      </c>
      <c r="AQ16" s="107">
        <f>SUM(Men[[#This Row],[bieg masowy bieg 1]],Men[[#This Row],[bieg masowy 3]],Men[[#This Row],[bieg masowy 5]],Men[[#This Row],[bieg masowy 2]],Men[[#This Row],[bieg masowy 4]])</f>
        <v>0</v>
      </c>
      <c r="AR16" s="61" cm="1">
        <f t="array" ref="AR16">SUM(Men[[#This Row],[500 m]:[5000 m]]/2)</f>
        <v>15.5</v>
      </c>
    </row>
    <row r="17" spans="1:44" x14ac:dyDescent="0.25">
      <c r="A17" t="s">
        <v>1843</v>
      </c>
      <c r="B17" s="2" t="str">
        <f>VLOOKUP(A17,Licencje[],10,FALSE)</f>
        <v>IUKS Dziewiątka Tomaszów Mazowiecki</v>
      </c>
      <c r="C17" s="162" t="str">
        <f>VLOOKUP(A17,Licencje[],5,FALSE)</f>
        <v>C-1</v>
      </c>
      <c r="D17" s="68">
        <f>IFERROR(VLOOKUP(Men[[#This Row],[Nazwisko i Imię]],'500 m'!$I$2:$J$19,2,0),0)</f>
        <v>20</v>
      </c>
      <c r="E17" s="68">
        <f>IFERROR(VLOOKUP(Men[[#This Row],[Nazwisko i Imię]],'1000 m'!$I$2:$J$19,2,0),0)</f>
        <v>0</v>
      </c>
      <c r="F17" s="68">
        <f>IFERROR(VLOOKUP(Men[[#This Row],[Nazwisko i Imię]],'3000 m'!$I$2:$J$19,2,0),0)</f>
        <v>0</v>
      </c>
      <c r="G17" s="68">
        <f>IFERROR(VLOOKUP(Men[[#This Row],[Nazwisko i Imię]],'500 m'!$K$2:$L$19,2,0),0)</f>
        <v>0</v>
      </c>
      <c r="H17" s="68">
        <f>IFERROR(VLOOKUP(Men[[#This Row],[Nazwisko i Imię]],'1500 m'!$I$2:$J$19,2,0),0)</f>
        <v>18</v>
      </c>
      <c r="I17" s="78">
        <f>IFERROR(VLOOKUP(Men[[#This Row],[Nazwisko i Imię]],'5000 m'!$I$2:$J$19,2,0),0)</f>
        <v>0</v>
      </c>
      <c r="J17" s="68">
        <f>IFERROR(VLOOKUP(Men[[#This Row],[Nazwisko i Imię]],masowy!$I$2:$J$19,2,0),0)</f>
        <v>0</v>
      </c>
      <c r="K17" s="69">
        <f>IFERROR(VLOOKUP(Men[[#This Row],[Nazwisko i Imię]],'500 m'!$M$2:$N$19,2,0),0)</f>
        <v>20</v>
      </c>
      <c r="L17" s="69">
        <f>IFERROR(VLOOKUP(Men[[#This Row],[Nazwisko i Imię]],'1000 m'!$K$2:$L$19,2,0),0)</f>
        <v>20</v>
      </c>
      <c r="M17" s="69">
        <f>IFERROR(VLOOKUP(Men[[#This Row],[Nazwisko i Imię]],'3000 m'!$K$2:$L$19,2,0),0)</f>
        <v>0</v>
      </c>
      <c r="N17" s="69">
        <f>IFERROR(VLOOKUP(Men[[#This Row],[Nazwisko i Imię]],'500 m'!$O$2:$P$19,2,0),0)</f>
        <v>10</v>
      </c>
      <c r="O17" s="69">
        <f>IFERROR(VLOOKUP(Men[[#This Row],[Nazwisko i Imię]],'1500 m'!$K$2:$L$19,2,0),0)</f>
        <v>10</v>
      </c>
      <c r="P17" s="79">
        <f>IFERROR(VLOOKUP(Men[[#This Row],[Nazwisko i Imię]],masowy!$K$2:$L$19,2,0),0)</f>
        <v>0</v>
      </c>
      <c r="Q17" s="69">
        <f>IFERROR(VLOOKUP(Men[[#This Row],[Nazwisko i Imię]],'5000 m'!$K$2:$L$19,2,0),0)</f>
        <v>0</v>
      </c>
      <c r="R17" s="70">
        <f>IFERROR(VLOOKUP(Men[[#This Row],[Nazwisko i Imię]],'500 m'!$Q$2:$R$19,2,0),0)</f>
        <v>0</v>
      </c>
      <c r="S17" s="70">
        <f>IFERROR(VLOOKUP(Men[[#This Row],[Nazwisko i Imię]],'1000 m'!$M$2:$N$19,2,0),0)</f>
        <v>0</v>
      </c>
      <c r="T17" s="70">
        <f>IFERROR(VLOOKUP(Men[[#This Row],[Nazwisko i Imię]],'3000 m'!$M$2:$N$19,2,0),0)</f>
        <v>0</v>
      </c>
      <c r="U17" s="70">
        <f>IFERROR(VLOOKUP(Men[[#This Row],[Nazwisko i Imię]],'500 m'!$S$2:$T$19,2,0),0)</f>
        <v>0</v>
      </c>
      <c r="V17" s="70">
        <f>IFERROR(VLOOKUP(Men[[#This Row],[Nazwisko i Imię]],'1500 m'!$M$2:$N$19,2,0),0)</f>
        <v>0</v>
      </c>
      <c r="W17" s="80">
        <f>IFERROR(VLOOKUP(Men[[#This Row],[Nazwisko i Imię]],'5000 m'!$M$2:$N$19,2,0),0)</f>
        <v>0</v>
      </c>
      <c r="X17" s="70">
        <f>IFERROR(VLOOKUP(Men[[#This Row],[Nazwisko i Imię]],masowy!$M$2:$N$19,2,0),0)</f>
        <v>0</v>
      </c>
      <c r="Y17" s="71">
        <f>IFERROR(VLOOKUP(Men[[#This Row],[Nazwisko i Imię]],'500 m'!$U$2:$V$19,2,0),0)</f>
        <v>20</v>
      </c>
      <c r="Z17" s="71">
        <f>IFERROR(VLOOKUP(Men[[#This Row],[Nazwisko i Imię]],'1000 m'!$O$2:$P$19,2,0),0)</f>
        <v>0</v>
      </c>
      <c r="AA17" s="71">
        <f>IFERROR(VLOOKUP(Men[[#This Row],[Nazwisko i Imię]],'3000 m'!$O$2:$P$19,2,0),0)</f>
        <v>8</v>
      </c>
      <c r="AB17" s="71">
        <f>IFERROR(VLOOKUP(Men[[#This Row],[Nazwisko i Imię]],'500 m'!$W$2:$X$19,2,0),0)</f>
        <v>20</v>
      </c>
      <c r="AC17" s="71">
        <f>IFERROR(VLOOKUP(Men[[#This Row],[Nazwisko i Imię]],'1500 m'!$O$2:$P$19,2,0),0)</f>
        <v>18</v>
      </c>
      <c r="AD17" s="81">
        <f>IFERROR(VLOOKUP(Men[[#This Row],[Nazwisko i Imię]],masowy!$O$2:$P$19,2,0),0)</f>
        <v>0</v>
      </c>
      <c r="AE17" s="71">
        <f>IFERROR(VLOOKUP(Men[[#This Row],[Nazwisko i Imię]],'5000 m'!$O$2:$P$19,2,0),0)</f>
        <v>0</v>
      </c>
      <c r="AF17" s="72">
        <f>IFERROR(VLOOKUP(Men[[#This Row],[Nazwisko i Imię]],'500 m'!$Y$2:$Z$19,2,0),0)</f>
        <v>20</v>
      </c>
      <c r="AG17" s="72">
        <f>IFERROR(VLOOKUP(Men[[#This Row],[Nazwisko i Imię]],'1000 m'!$Q$2:$R$19,2,0),0)</f>
        <v>20</v>
      </c>
      <c r="AH17" s="72">
        <f>IFERROR(VLOOKUP(Men[[#This Row],[Nazwisko i Imię]],'3000 m'!$Q$2:$R$19,2,0),0)</f>
        <v>0</v>
      </c>
      <c r="AI17" s="72">
        <f>IFERROR(VLOOKUP(Men[[#This Row],[Nazwisko i Imię]],'1500 m'!$Q$2:$R$19,2,0),0)</f>
        <v>0</v>
      </c>
      <c r="AJ17" s="82">
        <f>IFERROR(VLOOKUP(Men[[#This Row],[Nazwisko i Imię]],'5000 m'!$Q$2:$R$19,2,0),0)</f>
        <v>0</v>
      </c>
      <c r="AK17" s="72">
        <f>IFERROR(VLOOKUP(Men[[#This Row],[Nazwisko i Imię]],masowy!$Q$2:$R$19,2,0),0)</f>
        <v>0</v>
      </c>
      <c r="AL17" s="105">
        <f t="shared" si="0"/>
        <v>110</v>
      </c>
      <c r="AM17" s="105">
        <f t="shared" si="1"/>
        <v>40</v>
      </c>
      <c r="AN17" s="105">
        <f t="shared" si="2"/>
        <v>46</v>
      </c>
      <c r="AO17" s="105">
        <f>SUM(Men[[#This Row],[3000m bieg 5]],Men[[#This Row],[3000m bieg 4]],Men[[#This Row],[3000m bieg 3]],Men[[#This Row],[3000m bieg 2]],Men[[#This Row],[3000m bieg 1]])</f>
        <v>8</v>
      </c>
      <c r="AP17" s="106">
        <f>SUM(Men[[#This Row],[5000m bieg 5]],Men[[#This Row],[5000m bieg 4]],Men[[#This Row],[5000m bieg 3]],Men[[#This Row],[5000m bieg 2]],Men[[#This Row],[5000m bieg 1]])</f>
        <v>0</v>
      </c>
      <c r="AQ17" s="107">
        <f>SUM(Men[[#This Row],[bieg masowy bieg 1]],Men[[#This Row],[bieg masowy 3]],Men[[#This Row],[bieg masowy 5]],Men[[#This Row],[bieg masowy 2]],Men[[#This Row],[bieg masowy 4]])</f>
        <v>0</v>
      </c>
      <c r="AR17" s="61" cm="1">
        <f t="array" ref="AR17">SUM(Men[[#This Row],[500 m]:[5000 m]]/2)</f>
        <v>102</v>
      </c>
    </row>
    <row r="18" spans="1:44" x14ac:dyDescent="0.25">
      <c r="A18" s="159" t="s">
        <v>1875</v>
      </c>
      <c r="B18" s="2" t="str">
        <f>VLOOKUP(A18,Licencje[],10,FALSE)</f>
        <v>IUKS Dziewiątka Tomaszów Mazowiecki</v>
      </c>
      <c r="C18" s="162" t="str">
        <f>VLOOKUP(A18,Licencje[],5,FALSE)</f>
        <v>C-1</v>
      </c>
      <c r="D18" s="68">
        <f>IFERROR(VLOOKUP(Men[[#This Row],[Nazwisko i Imię]],'500 m'!$I$2:$J$19,2,0),0)</f>
        <v>2</v>
      </c>
      <c r="E18" s="68">
        <f>IFERROR(VLOOKUP(Men[[#This Row],[Nazwisko i Imię]],'1000 m'!$I$2:$J$19,2,0),0)</f>
        <v>3</v>
      </c>
      <c r="F18" s="68">
        <f>IFERROR(VLOOKUP(Men[[#This Row],[Nazwisko i Imię]],'3000 m'!$I$2:$J$19,2,0),0)</f>
        <v>0</v>
      </c>
      <c r="G18" s="68">
        <f>IFERROR(VLOOKUP(Men[[#This Row],[Nazwisko i Imię]],'500 m'!$K$2:$L$19,2,0),0)</f>
        <v>4</v>
      </c>
      <c r="H18" s="68">
        <f>IFERROR(VLOOKUP(Men[[#This Row],[Nazwisko i Imię]],'1500 m'!$I$2:$J$19,2,0),0)</f>
        <v>1</v>
      </c>
      <c r="I18" s="78">
        <f>IFERROR(VLOOKUP(Men[[#This Row],[Nazwisko i Imię]],'5000 m'!$I$2:$J$19,2,0),0)</f>
        <v>0</v>
      </c>
      <c r="J18" s="68">
        <f>IFERROR(VLOOKUP(Men[[#This Row],[Nazwisko i Imię]],masowy!$I$2:$J$19,2,0),0)</f>
        <v>0</v>
      </c>
      <c r="K18" s="69">
        <f>IFERROR(VLOOKUP(Men[[#This Row],[Nazwisko i Imię]],'500 m'!$M$2:$N$19,2,0),0)</f>
        <v>6</v>
      </c>
      <c r="L18" s="69">
        <f>IFERROR(VLOOKUP(Men[[#This Row],[Nazwisko i Imię]],'1000 m'!$K$2:$L$19,2,0),0)</f>
        <v>8</v>
      </c>
      <c r="M18" s="69">
        <f>IFERROR(VLOOKUP(Men[[#This Row],[Nazwisko i Imię]],'3000 m'!$K$2:$L$19,2,0),0)</f>
        <v>0</v>
      </c>
      <c r="N18" s="69">
        <f>IFERROR(VLOOKUP(Men[[#This Row],[Nazwisko i Imię]],'500 m'!$O$2:$P$19,2,0),0)</f>
        <v>0</v>
      </c>
      <c r="O18" s="69">
        <f>IFERROR(VLOOKUP(Men[[#This Row],[Nazwisko i Imię]],'1500 m'!$K$2:$L$19,2,0),0)</f>
        <v>0</v>
      </c>
      <c r="P18" s="79">
        <f>IFERROR(VLOOKUP(Men[[#This Row],[Nazwisko i Imię]],masowy!$K$2:$L$19,2,0),0)</f>
        <v>0</v>
      </c>
      <c r="Q18" s="69">
        <f>IFERROR(VLOOKUP(Men[[#This Row],[Nazwisko i Imię]],'5000 m'!$K$2:$L$19,2,0),0)</f>
        <v>0</v>
      </c>
      <c r="R18" s="70">
        <f>IFERROR(VLOOKUP(Men[[#This Row],[Nazwisko i Imię]],'500 m'!$Q$2:$R$19,2,0),0)</f>
        <v>0</v>
      </c>
      <c r="S18" s="70">
        <f>IFERROR(VLOOKUP(Men[[#This Row],[Nazwisko i Imię]],'1000 m'!$M$2:$N$19,2,0),0)</f>
        <v>0</v>
      </c>
      <c r="T18" s="70">
        <f>IFERROR(VLOOKUP(Men[[#This Row],[Nazwisko i Imię]],'3000 m'!$M$2:$N$19,2,0),0)</f>
        <v>0</v>
      </c>
      <c r="U18" s="70">
        <f>IFERROR(VLOOKUP(Men[[#This Row],[Nazwisko i Imię]],'500 m'!$S$2:$T$19,2,0),0)</f>
        <v>0</v>
      </c>
      <c r="V18" s="70">
        <f>IFERROR(VLOOKUP(Men[[#This Row],[Nazwisko i Imię]],'1500 m'!$M$2:$N$19,2,0),0)</f>
        <v>0</v>
      </c>
      <c r="W18" s="80">
        <f>IFERROR(VLOOKUP(Men[[#This Row],[Nazwisko i Imię]],'5000 m'!$M$2:$N$19,2,0),0)</f>
        <v>0</v>
      </c>
      <c r="X18" s="70">
        <f>IFERROR(VLOOKUP(Men[[#This Row],[Nazwisko i Imię]],masowy!$M$2:$N$19,2,0),0)</f>
        <v>0</v>
      </c>
      <c r="Y18" s="71">
        <f>IFERROR(VLOOKUP(Men[[#This Row],[Nazwisko i Imię]],'500 m'!$U$2:$V$19,2,0),0)</f>
        <v>0</v>
      </c>
      <c r="Z18" s="71">
        <f>IFERROR(VLOOKUP(Men[[#This Row],[Nazwisko i Imię]],'1000 m'!$O$2:$P$19,2,0),0)</f>
        <v>4</v>
      </c>
      <c r="AA18" s="71">
        <f>IFERROR(VLOOKUP(Men[[#This Row],[Nazwisko i Imię]],'3000 m'!$O$2:$P$19,2,0),0)</f>
        <v>0</v>
      </c>
      <c r="AB18" s="71">
        <f>IFERROR(VLOOKUP(Men[[#This Row],[Nazwisko i Imię]],'500 m'!$W$2:$X$19,2,0),0)</f>
        <v>0</v>
      </c>
      <c r="AC18" s="71">
        <f>IFERROR(VLOOKUP(Men[[#This Row],[Nazwisko i Imię]],'1500 m'!$O$2:$P$19,2,0),0)</f>
        <v>0</v>
      </c>
      <c r="AD18" s="81">
        <f>IFERROR(VLOOKUP(Men[[#This Row],[Nazwisko i Imię]],masowy!$O$2:$P$19,2,0),0)</f>
        <v>0</v>
      </c>
      <c r="AE18" s="71">
        <f>IFERROR(VLOOKUP(Men[[#This Row],[Nazwisko i Imię]],'5000 m'!$O$2:$P$19,2,0),0)</f>
        <v>0</v>
      </c>
      <c r="AF18" s="72">
        <f>IFERROR(VLOOKUP(Men[[#This Row],[Nazwisko i Imię]],'500 m'!$Y$2:$Z$19,2,0),0)</f>
        <v>5</v>
      </c>
      <c r="AG18" s="72">
        <f>IFERROR(VLOOKUP(Men[[#This Row],[Nazwisko i Imię]],'1000 m'!$Q$2:$R$19,2,0),0)</f>
        <v>3</v>
      </c>
      <c r="AH18" s="72">
        <f>IFERROR(VLOOKUP(Men[[#This Row],[Nazwisko i Imię]],'3000 m'!$Q$2:$R$19,2,0),0)</f>
        <v>5.5</v>
      </c>
      <c r="AI18" s="72">
        <f>IFERROR(VLOOKUP(Men[[#This Row],[Nazwisko i Imię]],'1500 m'!$Q$2:$R$19,2,0),0)</f>
        <v>0</v>
      </c>
      <c r="AJ18" s="82">
        <f>IFERROR(VLOOKUP(Men[[#This Row],[Nazwisko i Imię]],'5000 m'!$Q$2:$R$19,2,0),0)</f>
        <v>0</v>
      </c>
      <c r="AK18" s="72">
        <f>IFERROR(VLOOKUP(Men[[#This Row],[Nazwisko i Imię]],masowy!$Q$2:$R$19,2,0),0)</f>
        <v>0</v>
      </c>
      <c r="AL18" s="105">
        <f t="shared" si="0"/>
        <v>17</v>
      </c>
      <c r="AM18" s="105">
        <f t="shared" si="1"/>
        <v>18</v>
      </c>
      <c r="AN18" s="105">
        <f t="shared" si="2"/>
        <v>1</v>
      </c>
      <c r="AO18" s="105">
        <f>SUM(Men[[#This Row],[3000m bieg 5]],Men[[#This Row],[3000m bieg 4]],Men[[#This Row],[3000m bieg 3]],Men[[#This Row],[3000m bieg 2]],Men[[#This Row],[3000m bieg 1]])</f>
        <v>5.5</v>
      </c>
      <c r="AP18" s="106">
        <f>SUM(Men[[#This Row],[5000m bieg 5]],Men[[#This Row],[5000m bieg 4]],Men[[#This Row],[5000m bieg 3]],Men[[#This Row],[5000m bieg 2]],Men[[#This Row],[5000m bieg 1]])</f>
        <v>0</v>
      </c>
      <c r="AQ18" s="107">
        <f>SUM(Men[[#This Row],[bieg masowy bieg 1]],Men[[#This Row],[bieg masowy 3]],Men[[#This Row],[bieg masowy 5]],Men[[#This Row],[bieg masowy 2]],Men[[#This Row],[bieg masowy 4]])</f>
        <v>0</v>
      </c>
      <c r="AR18" s="61" cm="1">
        <f t="array" ref="AR18">SUM(Men[[#This Row],[500 m]:[5000 m]]/2)</f>
        <v>20.75</v>
      </c>
    </row>
    <row r="19" spans="1:44" x14ac:dyDescent="0.25">
      <c r="A19" t="s">
        <v>1873</v>
      </c>
      <c r="B19" s="2" t="str">
        <f>VLOOKUP(A19,Licencje[],10,FALSE)</f>
        <v>MKS Cuprum Lubin</v>
      </c>
      <c r="C19" s="162" t="str">
        <f>VLOOKUP(A19,Licencje[],5,FALSE)</f>
        <v>C-1</v>
      </c>
      <c r="D19" s="68">
        <f>IFERROR(VLOOKUP(Men[[#This Row],[Nazwisko i Imię]],'500 m'!$I$2:$J$19,2,0),0)</f>
        <v>5</v>
      </c>
      <c r="E19" s="68">
        <f>IFERROR(VLOOKUP(Men[[#This Row],[Nazwisko i Imię]],'1000 m'!$I$2:$J$19,2,0),0)</f>
        <v>6</v>
      </c>
      <c r="F19" s="68">
        <f>IFERROR(VLOOKUP(Men[[#This Row],[Nazwisko i Imię]],'3000 m'!$I$2:$J$19,2,0),0)</f>
        <v>0</v>
      </c>
      <c r="G19" s="68">
        <f>IFERROR(VLOOKUP(Men[[#This Row],[Nazwisko i Imię]],'500 m'!$K$2:$L$19,2,0),0)</f>
        <v>6</v>
      </c>
      <c r="H19" s="68">
        <f>IFERROR(VLOOKUP(Men[[#This Row],[Nazwisko i Imię]],'1500 m'!$I$2:$J$19,2,0),0)</f>
        <v>4</v>
      </c>
      <c r="I19" s="78">
        <f>IFERROR(VLOOKUP(Men[[#This Row],[Nazwisko i Imię]],'5000 m'!$I$2:$J$19,2,0),0)</f>
        <v>0</v>
      </c>
      <c r="J19" s="68">
        <f>IFERROR(VLOOKUP(Men[[#This Row],[Nazwisko i Imię]],masowy!$I$2:$J$19,2,0),0)</f>
        <v>0</v>
      </c>
      <c r="K19" s="98">
        <f>IFERROR(VLOOKUP(Men[[#This Row],[Nazwisko i Imię]],'500 m'!$M$2:$N$19,2,0),0)</f>
        <v>9</v>
      </c>
      <c r="L19" s="98">
        <f>IFERROR(VLOOKUP(Men[[#This Row],[Nazwisko i Imię]],'1000 m'!$K$2:$L$19,2,0),0)</f>
        <v>10</v>
      </c>
      <c r="M19" s="98">
        <f>IFERROR(VLOOKUP(Men[[#This Row],[Nazwisko i Imię]],'3000 m'!$K$2:$L$19,2,0),0)</f>
        <v>0</v>
      </c>
      <c r="N19" s="98">
        <f>IFERROR(VLOOKUP(Men[[#This Row],[Nazwisko i Imię]],'500 m'!$O$2:$P$19,2,0),0)</f>
        <v>0</v>
      </c>
      <c r="O19" s="98">
        <f>IFERROR(VLOOKUP(Men[[#This Row],[Nazwisko i Imię]],'1500 m'!$K$2:$L$19,2,0),0)</f>
        <v>0</v>
      </c>
      <c r="P19" s="117">
        <f>IFERROR(VLOOKUP(Men[[#This Row],[Nazwisko i Imię]],masowy!$K$2:$L$19,2,0),0)</f>
        <v>0</v>
      </c>
      <c r="Q19" s="98">
        <f>IFERROR(VLOOKUP(Men[[#This Row],[Nazwisko i Imię]],'5000 m'!$K$2:$L$19,2,0),0)</f>
        <v>0</v>
      </c>
      <c r="R19" s="99">
        <f>IFERROR(VLOOKUP(Men[[#This Row],[Nazwisko i Imię]],'500 m'!$Q$2:$R$19,2,0),0)</f>
        <v>0</v>
      </c>
      <c r="S19" s="99">
        <f>IFERROR(VLOOKUP(Men[[#This Row],[Nazwisko i Imię]],'1000 m'!$M$2:$N$19,2,0),0)</f>
        <v>0</v>
      </c>
      <c r="T19" s="99">
        <f>IFERROR(VLOOKUP(Men[[#This Row],[Nazwisko i Imię]],'3000 m'!$M$2:$N$19,2,0),0)</f>
        <v>0</v>
      </c>
      <c r="U19" s="99">
        <f>IFERROR(VLOOKUP(Men[[#This Row],[Nazwisko i Imię]],'500 m'!$S$2:$T$19,2,0),0)</f>
        <v>0</v>
      </c>
      <c r="V19" s="99">
        <f>IFERROR(VLOOKUP(Men[[#This Row],[Nazwisko i Imię]],'1500 m'!$M$2:$N$19,2,0),0)</f>
        <v>0</v>
      </c>
      <c r="W19" s="91">
        <f>IFERROR(VLOOKUP(Men[[#This Row],[Nazwisko i Imię]],'5000 m'!$M$2:$N$19,2,0),0)</f>
        <v>0</v>
      </c>
      <c r="X19" s="99">
        <f>IFERROR(VLOOKUP(Men[[#This Row],[Nazwisko i Imię]],masowy!$M$2:$N$19,2,0),0)</f>
        <v>0</v>
      </c>
      <c r="Y19" s="100">
        <f>IFERROR(VLOOKUP(Men[[#This Row],[Nazwisko i Imię]],'500 m'!$U$2:$V$19,2,0),0)</f>
        <v>5</v>
      </c>
      <c r="Z19" s="100">
        <f>IFERROR(VLOOKUP(Men[[#This Row],[Nazwisko i Imię]],'1000 m'!$O$2:$P$19,2,0),0)</f>
        <v>0</v>
      </c>
      <c r="AA19" s="100">
        <f>IFERROR(VLOOKUP(Men[[#This Row],[Nazwisko i Imię]],'3000 m'!$O$2:$P$19,2,0),0)</f>
        <v>0</v>
      </c>
      <c r="AB19" s="100">
        <f>IFERROR(VLOOKUP(Men[[#This Row],[Nazwisko i Imię]],'500 m'!$W$2:$X$19,2,0),0)</f>
        <v>0</v>
      </c>
      <c r="AC19" s="100">
        <f>IFERROR(VLOOKUP(Men[[#This Row],[Nazwisko i Imię]],'1500 m'!$O$2:$P$19,2,0),0)</f>
        <v>0</v>
      </c>
      <c r="AD19" s="119">
        <f>IFERROR(VLOOKUP(Men[[#This Row],[Nazwisko i Imię]],masowy!$O$2:$P$19,2,0),0)</f>
        <v>0</v>
      </c>
      <c r="AE19" s="100">
        <f>IFERROR(VLOOKUP(Men[[#This Row],[Nazwisko i Imię]],'5000 m'!$O$2:$P$19,2,0),0)</f>
        <v>0</v>
      </c>
      <c r="AF19" s="101">
        <f>IFERROR(VLOOKUP(Men[[#This Row],[Nazwisko i Imię]],'500 m'!$Y$2:$Z$19,2,0),0)</f>
        <v>0</v>
      </c>
      <c r="AG19" s="101">
        <f>IFERROR(VLOOKUP(Men[[#This Row],[Nazwisko i Imię]],'1000 m'!$Q$2:$R$19,2,0),0)</f>
        <v>0</v>
      </c>
      <c r="AH19" s="101">
        <f>IFERROR(VLOOKUP(Men[[#This Row],[Nazwisko i Imię]],'3000 m'!$Q$2:$R$19,2,0),0)</f>
        <v>0</v>
      </c>
      <c r="AI19" s="101">
        <f>IFERROR(VLOOKUP(Men[[#This Row],[Nazwisko i Imię]],'1500 m'!$Q$2:$R$19,2,0),0)</f>
        <v>0</v>
      </c>
      <c r="AJ19" s="92">
        <f>IFERROR(VLOOKUP(Men[[#This Row],[Nazwisko i Imię]],'5000 m'!$Q$2:$R$19,2,0),0)</f>
        <v>0</v>
      </c>
      <c r="AK19" s="101">
        <f>IFERROR(VLOOKUP(Men[[#This Row],[Nazwisko i Imię]],masowy!$Q$2:$R$19,2,0),0)</f>
        <v>0</v>
      </c>
      <c r="AL19" s="108">
        <f t="shared" si="0"/>
        <v>25</v>
      </c>
      <c r="AM19" s="108">
        <f t="shared" si="1"/>
        <v>16</v>
      </c>
      <c r="AN19" s="108">
        <f t="shared" si="2"/>
        <v>4</v>
      </c>
      <c r="AO19" s="105">
        <f>SUM(Men[[#This Row],[3000m bieg 5]],Men[[#This Row],[3000m bieg 4]],Men[[#This Row],[3000m bieg 3]],Men[[#This Row],[3000m bieg 2]],Men[[#This Row],[3000m bieg 1]])</f>
        <v>0</v>
      </c>
      <c r="AP19" s="109">
        <f>SUM(Men[[#This Row],[5000m bieg 5]],Men[[#This Row],[5000m bieg 4]],Men[[#This Row],[5000m bieg 3]],Men[[#This Row],[5000m bieg 2]],Men[[#This Row],[5000m bieg 1]])</f>
        <v>0</v>
      </c>
      <c r="AQ19" s="107">
        <f>SUM(Men[[#This Row],[bieg masowy bieg 1]],Men[[#This Row],[bieg masowy 3]],Men[[#This Row],[bieg masowy 5]],Men[[#This Row],[bieg masowy 2]],Men[[#This Row],[bieg masowy 4]])</f>
        <v>0</v>
      </c>
      <c r="AR19" s="50">
        <f t="array" ref="AR19">SUM(Men[[#This Row],[500 m]:[5000 m]]/2)</f>
        <v>22.5</v>
      </c>
    </row>
    <row r="20" spans="1:44" x14ac:dyDescent="0.25">
      <c r="A20" t="s">
        <v>1496</v>
      </c>
      <c r="B20" s="2" t="str">
        <f>VLOOKUP(A20,Licencje[],10,FALSE)</f>
        <v>UKS Sparta Grodzisk Mazowiecki</v>
      </c>
      <c r="C20" s="162" t="str">
        <f>VLOOKUP(A20,Licencje[],5,FALSE)</f>
        <v>C-2</v>
      </c>
      <c r="D20" s="68">
        <f>IFERROR(VLOOKUP(Men[[#This Row],[Nazwisko i Imię]],'500 m'!$I$2:$J$19,2,0),0)</f>
        <v>0</v>
      </c>
      <c r="E20" s="68">
        <f>IFERROR(VLOOKUP(Men[[#This Row],[Nazwisko i Imię]],'1000 m'!$I$2:$J$19,2,0),0)</f>
        <v>0</v>
      </c>
      <c r="F20" s="68">
        <f>IFERROR(VLOOKUP(Men[[#This Row],[Nazwisko i Imię]],'3000 m'!$I$2:$J$19,2,0),0)</f>
        <v>0</v>
      </c>
      <c r="G20" s="68">
        <f>IFERROR(VLOOKUP(Men[[#This Row],[Nazwisko i Imię]],'500 m'!$K$2:$L$19,2,0),0)</f>
        <v>0</v>
      </c>
      <c r="H20" s="68">
        <f>IFERROR(VLOOKUP(Men[[#This Row],[Nazwisko i Imię]],'1500 m'!$I$2:$J$19,2,0),0)</f>
        <v>0</v>
      </c>
      <c r="I20" s="78">
        <f>IFERROR(VLOOKUP(Men[[#This Row],[Nazwisko i Imię]],'5000 m'!$I$2:$J$19,2,0),0)</f>
        <v>0</v>
      </c>
      <c r="J20" s="68">
        <f>IFERROR(VLOOKUP(Men[[#This Row],[Nazwisko i Imię]],masowy!$I$2:$J$19,2,0),0)</f>
        <v>0</v>
      </c>
      <c r="K20" s="69">
        <f>IFERROR(VLOOKUP(Men[[#This Row],[Nazwisko i Imię]],'500 m'!$M$2:$N$19,2,0),0)</f>
        <v>0</v>
      </c>
      <c r="L20" s="69">
        <f>IFERROR(VLOOKUP(Men[[#This Row],[Nazwisko i Imię]],'1000 m'!$K$2:$L$19,2,0),0)</f>
        <v>0</v>
      </c>
      <c r="M20" s="69">
        <f>IFERROR(VLOOKUP(Men[[#This Row],[Nazwisko i Imię]],'3000 m'!$K$2:$L$19,2,0),0)</f>
        <v>0</v>
      </c>
      <c r="N20" s="69">
        <f>IFERROR(VLOOKUP(Men[[#This Row],[Nazwisko i Imię]],'500 m'!$O$2:$P$19,2,0),0)</f>
        <v>0</v>
      </c>
      <c r="O20" s="69">
        <f>IFERROR(VLOOKUP(Men[[#This Row],[Nazwisko i Imię]],'1500 m'!$K$2:$L$19,2,0),0)</f>
        <v>0</v>
      </c>
      <c r="P20" s="79">
        <f>IFERROR(VLOOKUP(Men[[#This Row],[Nazwisko i Imię]],masowy!$K$2:$L$19,2,0),0)</f>
        <v>0</v>
      </c>
      <c r="Q20" s="69">
        <f>IFERROR(VLOOKUP(Men[[#This Row],[Nazwisko i Imię]],'5000 m'!$K$2:$L$19,2,0),0)</f>
        <v>0</v>
      </c>
      <c r="R20" s="70">
        <f>IFERROR(VLOOKUP(Men[[#This Row],[Nazwisko i Imię]],'500 m'!$Q$2:$R$19,2,0),0)</f>
        <v>0</v>
      </c>
      <c r="S20" s="70">
        <f>IFERROR(VLOOKUP(Men[[#This Row],[Nazwisko i Imię]],'1000 m'!$M$2:$N$19,2,0),0)</f>
        <v>0</v>
      </c>
      <c r="T20" s="70">
        <f>IFERROR(VLOOKUP(Men[[#This Row],[Nazwisko i Imię]],'3000 m'!$M$2:$N$19,2,0),0)</f>
        <v>0</v>
      </c>
      <c r="U20" s="70">
        <f>IFERROR(VLOOKUP(Men[[#This Row],[Nazwisko i Imię]],'500 m'!$S$2:$T$19,2,0),0)</f>
        <v>0</v>
      </c>
      <c r="V20" s="70">
        <f>IFERROR(VLOOKUP(Men[[#This Row],[Nazwisko i Imię]],'1500 m'!$M$2:$N$19,2,0),0)</f>
        <v>0</v>
      </c>
      <c r="W20" s="80">
        <f>IFERROR(VLOOKUP(Men[[#This Row],[Nazwisko i Imię]],'5000 m'!$M$2:$N$19,2,0),0)</f>
        <v>0</v>
      </c>
      <c r="X20" s="70">
        <f>IFERROR(VLOOKUP(Men[[#This Row],[Nazwisko i Imię]],masowy!$M$2:$N$19,2,0),0)</f>
        <v>0</v>
      </c>
      <c r="Y20" s="71">
        <f>IFERROR(VLOOKUP(Men[[#This Row],[Nazwisko i Imię]],'500 m'!$U$2:$V$19,2,0),0)</f>
        <v>15</v>
      </c>
      <c r="Z20" s="71">
        <f>IFERROR(VLOOKUP(Men[[#This Row],[Nazwisko i Imię]],'1000 m'!$O$2:$P$19,2,0),0)</f>
        <v>0</v>
      </c>
      <c r="AA20" s="71">
        <f>IFERROR(VLOOKUP(Men[[#This Row],[Nazwisko i Imię]],'3000 m'!$O$2:$P$19,2,0),0)</f>
        <v>9</v>
      </c>
      <c r="AB20" s="71">
        <f>IFERROR(VLOOKUP(Men[[#This Row],[Nazwisko i Imię]],'500 m'!$W$2:$X$19,2,0),0)</f>
        <v>16</v>
      </c>
      <c r="AC20" s="71">
        <f>IFERROR(VLOOKUP(Men[[#This Row],[Nazwisko i Imię]],'1500 m'!$O$2:$P$19,2,0),0)</f>
        <v>16</v>
      </c>
      <c r="AD20" s="81">
        <f>IFERROR(VLOOKUP(Men[[#This Row],[Nazwisko i Imię]],masowy!$O$2:$P$19,2,0),0)</f>
        <v>8</v>
      </c>
      <c r="AE20" s="71">
        <f>IFERROR(VLOOKUP(Men[[#This Row],[Nazwisko i Imię]],'5000 m'!$O$2:$P$19,2,0),0)</f>
        <v>0</v>
      </c>
      <c r="AF20" s="72">
        <f>IFERROR(VLOOKUP(Men[[#This Row],[Nazwisko i Imię]],'500 m'!$Y$2:$Z$19,2,0),0)</f>
        <v>0</v>
      </c>
      <c r="AG20" s="72">
        <f>IFERROR(VLOOKUP(Men[[#This Row],[Nazwisko i Imię]],'1000 m'!$Q$2:$R$19,2,0),0)</f>
        <v>18</v>
      </c>
      <c r="AH20" s="72">
        <f>IFERROR(VLOOKUP(Men[[#This Row],[Nazwisko i Imię]],'3000 m'!$Q$2:$R$19,2,0),0)</f>
        <v>0</v>
      </c>
      <c r="AI20" s="72">
        <f>IFERROR(VLOOKUP(Men[[#This Row],[Nazwisko i Imię]],'1500 m'!$Q$2:$R$19,2,0),0)</f>
        <v>0</v>
      </c>
      <c r="AJ20" s="82">
        <f>IFERROR(VLOOKUP(Men[[#This Row],[Nazwisko i Imię]],'5000 m'!$Q$2:$R$19,2,0),0)</f>
        <v>0</v>
      </c>
      <c r="AK20" s="72">
        <f>IFERROR(VLOOKUP(Men[[#This Row],[Nazwisko i Imię]],masowy!$Q$2:$R$19,2,0),0)</f>
        <v>10</v>
      </c>
      <c r="AL20" s="105">
        <f t="shared" si="0"/>
        <v>31</v>
      </c>
      <c r="AM20" s="105">
        <f t="shared" si="1"/>
        <v>18</v>
      </c>
      <c r="AN20" s="105">
        <f t="shared" si="2"/>
        <v>16</v>
      </c>
      <c r="AO20" s="105">
        <f>SUM(Men[[#This Row],[3000m bieg 5]],Men[[#This Row],[3000m bieg 4]],Men[[#This Row],[3000m bieg 3]],Men[[#This Row],[3000m bieg 2]],Men[[#This Row],[3000m bieg 1]])</f>
        <v>9</v>
      </c>
      <c r="AP20" s="106">
        <f>SUM(Men[[#This Row],[5000m bieg 5]],Men[[#This Row],[5000m bieg 4]],Men[[#This Row],[5000m bieg 3]],Men[[#This Row],[5000m bieg 2]],Men[[#This Row],[5000m bieg 1]])</f>
        <v>0</v>
      </c>
      <c r="AQ20" s="107">
        <f>SUM(Men[[#This Row],[bieg masowy bieg 1]],Men[[#This Row],[bieg masowy 3]],Men[[#This Row],[bieg masowy 5]],Men[[#This Row],[bieg masowy 2]],Men[[#This Row],[bieg masowy 4]])</f>
        <v>18</v>
      </c>
      <c r="AR20" s="61" cm="1">
        <f t="array" ref="AR20">SUM(Men[[#This Row],[500 m]:[5000 m]]/2)</f>
        <v>37</v>
      </c>
    </row>
    <row r="21" spans="1:44" x14ac:dyDescent="0.25">
      <c r="A21" t="s">
        <v>1508</v>
      </c>
      <c r="B21" s="2" t="str">
        <f>VLOOKUP(A21,Licencje[],10,FALSE)</f>
        <v>IUKS Dziewiątka Tomaszów Mazowiecki</v>
      </c>
      <c r="C21" s="162" t="str">
        <f>VLOOKUP(A21,Licencje[],5,FALSE)</f>
        <v>C-2</v>
      </c>
      <c r="D21" s="68">
        <f>IFERROR(VLOOKUP(Men[[#This Row],[Nazwisko i Imię]],'500 m'!$I$2:$J$19,2,0),0)</f>
        <v>18</v>
      </c>
      <c r="E21" s="68">
        <f>IFERROR(VLOOKUP(Men[[#This Row],[Nazwisko i Imię]],'1000 m'!$I$2:$J$19,2,0),0)</f>
        <v>0</v>
      </c>
      <c r="F21" s="68">
        <f>IFERROR(VLOOKUP(Men[[#This Row],[Nazwisko i Imię]],'3000 m'!$I$2:$J$19,2,0),0)</f>
        <v>0</v>
      </c>
      <c r="G21" s="68">
        <f>IFERROR(VLOOKUP(Men[[#This Row],[Nazwisko i Imię]],'500 m'!$K$2:$L$19,2,0),0)</f>
        <v>0</v>
      </c>
      <c r="H21" s="68">
        <f>IFERROR(VLOOKUP(Men[[#This Row],[Nazwisko i Imię]],'1500 m'!$I$2:$J$19,2,0),0)</f>
        <v>20</v>
      </c>
      <c r="I21" s="78">
        <f>IFERROR(VLOOKUP(Men[[#This Row],[Nazwisko i Imię]],'5000 m'!$I$2:$J$19,2,0),0)</f>
        <v>10</v>
      </c>
      <c r="J21" s="68">
        <f>IFERROR(VLOOKUP(Men[[#This Row],[Nazwisko i Imię]],masowy!$I$2:$J$19,2,0),0)</f>
        <v>0</v>
      </c>
      <c r="K21" s="69">
        <f>IFERROR(VLOOKUP(Men[[#This Row],[Nazwisko i Imię]],'500 m'!$M$2:$N$19,2,0),0)</f>
        <v>18</v>
      </c>
      <c r="L21" s="69">
        <f>IFERROR(VLOOKUP(Men[[#This Row],[Nazwisko i Imię]],'1000 m'!$K$2:$L$19,2,0),0)</f>
        <v>0</v>
      </c>
      <c r="M21" s="69">
        <f>IFERROR(VLOOKUP(Men[[#This Row],[Nazwisko i Imię]],'3000 m'!$K$2:$L$19,2,0),0)</f>
        <v>10</v>
      </c>
      <c r="N21" s="69">
        <f>IFERROR(VLOOKUP(Men[[#This Row],[Nazwisko i Imię]],'500 m'!$O$2:$P$19,2,0),0)</f>
        <v>9</v>
      </c>
      <c r="O21" s="69">
        <f>IFERROR(VLOOKUP(Men[[#This Row],[Nazwisko i Imię]],'1500 m'!$K$2:$L$19,2,0),0)</f>
        <v>0</v>
      </c>
      <c r="P21" s="79">
        <f>IFERROR(VLOOKUP(Men[[#This Row],[Nazwisko i Imię]],masowy!$K$2:$L$19,2,0),0)</f>
        <v>0</v>
      </c>
      <c r="Q21" s="69">
        <f>IFERROR(VLOOKUP(Men[[#This Row],[Nazwisko i Imię]],'5000 m'!$K$2:$L$19,2,0),0)</f>
        <v>10</v>
      </c>
      <c r="R21" s="70">
        <f>IFERROR(VLOOKUP(Men[[#This Row],[Nazwisko i Imię]],'500 m'!$Q$2:$R$19,2,0),0)</f>
        <v>9</v>
      </c>
      <c r="S21" s="70">
        <f>IFERROR(VLOOKUP(Men[[#This Row],[Nazwisko i Imię]],'1000 m'!$M$2:$N$19,2,0),0)</f>
        <v>10</v>
      </c>
      <c r="T21" s="70">
        <f>IFERROR(VLOOKUP(Men[[#This Row],[Nazwisko i Imię]],'3000 m'!$M$2:$N$19,2,0),0)</f>
        <v>10</v>
      </c>
      <c r="U21" s="70">
        <f>IFERROR(VLOOKUP(Men[[#This Row],[Nazwisko i Imię]],'500 m'!$S$2:$T$19,2,0),0)</f>
        <v>0</v>
      </c>
      <c r="V21" s="70">
        <f>IFERROR(VLOOKUP(Men[[#This Row],[Nazwisko i Imię]],'1500 m'!$M$2:$N$19,2,0),0)</f>
        <v>10</v>
      </c>
      <c r="W21" s="80">
        <f>IFERROR(VLOOKUP(Men[[#This Row],[Nazwisko i Imię]],'5000 m'!$M$2:$N$19,2,0),0)</f>
        <v>0</v>
      </c>
      <c r="X21" s="70">
        <f>IFERROR(VLOOKUP(Men[[#This Row],[Nazwisko i Imię]],masowy!$M$2:$N$19,2,0),0)</f>
        <v>0</v>
      </c>
      <c r="Y21" s="71">
        <f>IFERROR(VLOOKUP(Men[[#This Row],[Nazwisko i Imię]],'500 m'!$U$2:$V$19,2,0),0)</f>
        <v>16</v>
      </c>
      <c r="Z21" s="71">
        <f>IFERROR(VLOOKUP(Men[[#This Row],[Nazwisko i Imię]],'1000 m'!$O$2:$P$19,2,0),0)</f>
        <v>0</v>
      </c>
      <c r="AA21" s="71">
        <f>IFERROR(VLOOKUP(Men[[#This Row],[Nazwisko i Imię]],'3000 m'!$O$2:$P$19,2,0),0)</f>
        <v>10</v>
      </c>
      <c r="AB21" s="71">
        <f>IFERROR(VLOOKUP(Men[[#This Row],[Nazwisko i Imię]],'500 m'!$W$2:$X$19,2,0),0)</f>
        <v>0</v>
      </c>
      <c r="AC21" s="71">
        <f>IFERROR(VLOOKUP(Men[[#This Row],[Nazwisko i Imię]],'1500 m'!$O$2:$P$19,2,0),0)</f>
        <v>20</v>
      </c>
      <c r="AD21" s="81">
        <f>IFERROR(VLOOKUP(Men[[#This Row],[Nazwisko i Imię]],masowy!$O$2:$P$19,2,0),0)</f>
        <v>0</v>
      </c>
      <c r="AE21" s="71">
        <f>IFERROR(VLOOKUP(Men[[#This Row],[Nazwisko i Imię]],'5000 m'!$O$2:$P$19,2,0),0)</f>
        <v>0</v>
      </c>
      <c r="AF21" s="72">
        <f>IFERROR(VLOOKUP(Men[[#This Row],[Nazwisko i Imię]],'500 m'!$Y$2:$Z$19,2,0),0)</f>
        <v>0</v>
      </c>
      <c r="AG21" s="72">
        <f>IFERROR(VLOOKUP(Men[[#This Row],[Nazwisko i Imię]],'1000 m'!$Q$2:$R$19,2,0),0)</f>
        <v>0</v>
      </c>
      <c r="AH21" s="72">
        <f>IFERROR(VLOOKUP(Men[[#This Row],[Nazwisko i Imię]],'3000 m'!$Q$2:$R$19,2,0),0)</f>
        <v>10</v>
      </c>
      <c r="AI21" s="72">
        <f>IFERROR(VLOOKUP(Men[[#This Row],[Nazwisko i Imię]],'1500 m'!$Q$2:$R$19,2,0),0)</f>
        <v>20</v>
      </c>
      <c r="AJ21" s="82">
        <f>IFERROR(VLOOKUP(Men[[#This Row],[Nazwisko i Imię]],'5000 m'!$Q$2:$R$19,2,0),0)</f>
        <v>0</v>
      </c>
      <c r="AK21" s="72">
        <f>IFERROR(VLOOKUP(Men[[#This Row],[Nazwisko i Imię]],masowy!$Q$2:$R$19,2,0),0)</f>
        <v>0</v>
      </c>
      <c r="AL21" s="105">
        <f t="shared" si="0"/>
        <v>70</v>
      </c>
      <c r="AM21" s="105">
        <f t="shared" si="1"/>
        <v>10</v>
      </c>
      <c r="AN21" s="105">
        <f t="shared" si="2"/>
        <v>70</v>
      </c>
      <c r="AO21" s="105">
        <f>SUM(Men[[#This Row],[3000m bieg 5]],Men[[#This Row],[3000m bieg 4]],Men[[#This Row],[3000m bieg 3]],Men[[#This Row],[3000m bieg 2]],Men[[#This Row],[3000m bieg 1]])</f>
        <v>40</v>
      </c>
      <c r="AP21" s="106">
        <f>SUM(Men[[#This Row],[5000m bieg 5]],Men[[#This Row],[5000m bieg 4]],Men[[#This Row],[5000m bieg 3]],Men[[#This Row],[5000m bieg 2]],Men[[#This Row],[5000m bieg 1]])</f>
        <v>20</v>
      </c>
      <c r="AQ21" s="107">
        <f>SUM(Men[[#This Row],[bieg masowy bieg 1]],Men[[#This Row],[bieg masowy 3]],Men[[#This Row],[bieg masowy 5]],Men[[#This Row],[bieg masowy 2]],Men[[#This Row],[bieg masowy 4]])</f>
        <v>0</v>
      </c>
      <c r="AR21" s="61" cm="1">
        <f t="array" ref="AR21">SUM(Men[[#This Row],[500 m]:[5000 m]]/2)</f>
        <v>105</v>
      </c>
    </row>
    <row r="22" spans="1:44" x14ac:dyDescent="0.25">
      <c r="A22" t="s">
        <v>1890</v>
      </c>
      <c r="B22" s="2" t="str">
        <f>VLOOKUP(A22,Licencje[],10,FALSE)</f>
        <v>UKS Orlica Duszniki Zdrój</v>
      </c>
      <c r="C22" s="162" t="str">
        <f>VLOOKUP(A22,Licencje[],5,FALSE)</f>
        <v>C-2</v>
      </c>
      <c r="D22" s="68">
        <f>IFERROR(VLOOKUP(Men[[#This Row],[Nazwisko i Imię]],'500 m'!$I$2:$J$19,2,0),0)</f>
        <v>0</v>
      </c>
      <c r="E22" s="68">
        <f>IFERROR(VLOOKUP(Men[[#This Row],[Nazwisko i Imię]],'1000 m'!$I$2:$J$19,2,0),0)</f>
        <v>0</v>
      </c>
      <c r="F22" s="68">
        <f>IFERROR(VLOOKUP(Men[[#This Row],[Nazwisko i Imię]],'3000 m'!$I$2:$J$19,2,0),0)</f>
        <v>0</v>
      </c>
      <c r="G22" s="68">
        <f>IFERROR(VLOOKUP(Men[[#This Row],[Nazwisko i Imię]],'500 m'!$K$2:$L$19,2,0),0)</f>
        <v>0</v>
      </c>
      <c r="H22" s="68">
        <f>IFERROR(VLOOKUP(Men[[#This Row],[Nazwisko i Imię]],'1500 m'!$I$2:$J$19,2,0),0)</f>
        <v>0</v>
      </c>
      <c r="I22" s="78">
        <f>IFERROR(VLOOKUP(Men[[#This Row],[Nazwisko i Imię]],'5000 m'!$I$2:$J$19,2,0),0)</f>
        <v>0</v>
      </c>
      <c r="J22" s="68">
        <f>IFERROR(VLOOKUP(Men[[#This Row],[Nazwisko i Imię]],masowy!$I$2:$J$19,2,0),0)</f>
        <v>0</v>
      </c>
      <c r="K22" s="69">
        <f>IFERROR(VLOOKUP(Men[[#This Row],[Nazwisko i Imię]],'500 m'!$M$2:$N$19,2,0),0)</f>
        <v>0</v>
      </c>
      <c r="L22" s="69">
        <f>IFERROR(VLOOKUP(Men[[#This Row],[Nazwisko i Imię]],'1000 m'!$K$2:$L$19,2,0),0)</f>
        <v>0</v>
      </c>
      <c r="M22" s="69">
        <f>IFERROR(VLOOKUP(Men[[#This Row],[Nazwisko i Imię]],'3000 m'!$K$2:$L$19,2,0),0)</f>
        <v>0</v>
      </c>
      <c r="N22" s="69">
        <f>IFERROR(VLOOKUP(Men[[#This Row],[Nazwisko i Imię]],'500 m'!$O$2:$P$19,2,0),0)</f>
        <v>0</v>
      </c>
      <c r="O22" s="69">
        <f>IFERROR(VLOOKUP(Men[[#This Row],[Nazwisko i Imię]],'1500 m'!$K$2:$L$19,2,0),0)</f>
        <v>0</v>
      </c>
      <c r="P22" s="79">
        <f>IFERROR(VLOOKUP(Men[[#This Row],[Nazwisko i Imię]],masowy!$K$2:$L$19,2,0),0)</f>
        <v>0</v>
      </c>
      <c r="Q22" s="69">
        <f>IFERROR(VLOOKUP(Men[[#This Row],[Nazwisko i Imię]],'5000 m'!$K$2:$L$19,2,0),0)</f>
        <v>0</v>
      </c>
      <c r="R22" s="70">
        <f>IFERROR(VLOOKUP(Men[[#This Row],[Nazwisko i Imię]],'500 m'!$Q$2:$R$19,2,0),0)</f>
        <v>0</v>
      </c>
      <c r="S22" s="70">
        <f>IFERROR(VLOOKUP(Men[[#This Row],[Nazwisko i Imię]],'1000 m'!$M$2:$N$19,2,0),0)</f>
        <v>0</v>
      </c>
      <c r="T22" s="70">
        <f>IFERROR(VLOOKUP(Men[[#This Row],[Nazwisko i Imię]],'3000 m'!$M$2:$N$19,2,0),0)</f>
        <v>0</v>
      </c>
      <c r="U22" s="70">
        <f>IFERROR(VLOOKUP(Men[[#This Row],[Nazwisko i Imię]],'500 m'!$S$2:$T$19,2,0),0)</f>
        <v>0</v>
      </c>
      <c r="V22" s="70">
        <f>IFERROR(VLOOKUP(Men[[#This Row],[Nazwisko i Imię]],'1500 m'!$M$2:$N$19,2,0),0)</f>
        <v>0</v>
      </c>
      <c r="W22" s="80">
        <f>IFERROR(VLOOKUP(Men[[#This Row],[Nazwisko i Imię]],'5000 m'!$M$2:$N$19,2,0),0)</f>
        <v>0</v>
      </c>
      <c r="X22" s="70">
        <f>IFERROR(VLOOKUP(Men[[#This Row],[Nazwisko i Imię]],masowy!$M$2:$N$19,2,0),0)</f>
        <v>0</v>
      </c>
      <c r="Y22" s="71">
        <f>IFERROR(VLOOKUP(Men[[#This Row],[Nazwisko i Imię]],'500 m'!$U$2:$V$19,2,0),0)</f>
        <v>2</v>
      </c>
      <c r="Z22" s="71">
        <f>IFERROR(VLOOKUP(Men[[#This Row],[Nazwisko i Imię]],'1000 m'!$O$2:$P$19,2,0),0)</f>
        <v>6</v>
      </c>
      <c r="AA22" s="71">
        <f>IFERROR(VLOOKUP(Men[[#This Row],[Nazwisko i Imię]],'3000 m'!$O$2:$P$19,2,0),0)</f>
        <v>0</v>
      </c>
      <c r="AB22" s="71">
        <f>IFERROR(VLOOKUP(Men[[#This Row],[Nazwisko i Imię]],'500 m'!$W$2:$X$19,2,0),0)</f>
        <v>3</v>
      </c>
      <c r="AC22" s="71">
        <f>IFERROR(VLOOKUP(Men[[#This Row],[Nazwisko i Imię]],'1500 m'!$O$2:$P$19,2,0),0)</f>
        <v>0</v>
      </c>
      <c r="AD22" s="81">
        <f>IFERROR(VLOOKUP(Men[[#This Row],[Nazwisko i Imię]],masowy!$O$2:$P$19,2,0),0)</f>
        <v>6</v>
      </c>
      <c r="AE22" s="71">
        <f>IFERROR(VLOOKUP(Men[[#This Row],[Nazwisko i Imię]],'5000 m'!$O$2:$P$19,2,0),0)</f>
        <v>0</v>
      </c>
      <c r="AF22" s="72">
        <f>IFERROR(VLOOKUP(Men[[#This Row],[Nazwisko i Imię]],'500 m'!$Y$2:$Z$19,2,0),0)</f>
        <v>0</v>
      </c>
      <c r="AG22" s="72">
        <f>IFERROR(VLOOKUP(Men[[#This Row],[Nazwisko i Imię]],'1000 m'!$Q$2:$R$19,2,0),0)</f>
        <v>0</v>
      </c>
      <c r="AH22" s="72">
        <f>IFERROR(VLOOKUP(Men[[#This Row],[Nazwisko i Imię]],'3000 m'!$Q$2:$R$19,2,0),0)</f>
        <v>0</v>
      </c>
      <c r="AI22" s="72">
        <f>IFERROR(VLOOKUP(Men[[#This Row],[Nazwisko i Imię]],'1500 m'!$Q$2:$R$19,2,0),0)</f>
        <v>0</v>
      </c>
      <c r="AJ22" s="82">
        <f>IFERROR(VLOOKUP(Men[[#This Row],[Nazwisko i Imię]],'5000 m'!$Q$2:$R$19,2,0),0)</f>
        <v>0</v>
      </c>
      <c r="AK22" s="72">
        <f>IFERROR(VLOOKUP(Men[[#This Row],[Nazwisko i Imię]],masowy!$Q$2:$R$19,2,0),0)</f>
        <v>0</v>
      </c>
      <c r="AL22" s="105">
        <f t="shared" si="0"/>
        <v>5</v>
      </c>
      <c r="AM22" s="105">
        <f t="shared" si="1"/>
        <v>6</v>
      </c>
      <c r="AN22" s="105">
        <f t="shared" si="2"/>
        <v>0</v>
      </c>
      <c r="AO22" s="105">
        <f>SUM(Men[[#This Row],[3000m bieg 5]],Men[[#This Row],[3000m bieg 4]],Men[[#This Row],[3000m bieg 3]],Men[[#This Row],[3000m bieg 2]],Men[[#This Row],[3000m bieg 1]])</f>
        <v>0</v>
      </c>
      <c r="AP22" s="106">
        <f>SUM(Men[[#This Row],[5000m bieg 5]],Men[[#This Row],[5000m bieg 4]],Men[[#This Row],[5000m bieg 3]],Men[[#This Row],[5000m bieg 2]],Men[[#This Row],[5000m bieg 1]])</f>
        <v>0</v>
      </c>
      <c r="AQ22" s="107">
        <f>SUM(Men[[#This Row],[bieg masowy bieg 1]],Men[[#This Row],[bieg masowy 3]],Men[[#This Row],[bieg masowy 5]],Men[[#This Row],[bieg masowy 2]],Men[[#This Row],[bieg masowy 4]])</f>
        <v>6</v>
      </c>
      <c r="AR22" s="61" cm="1">
        <f t="array" ref="AR22">SUM(Men[[#This Row],[500 m]:[5000 m]]/2)</f>
        <v>5.5</v>
      </c>
    </row>
    <row r="23" spans="1:44" x14ac:dyDescent="0.25">
      <c r="A23" t="s">
        <v>1869</v>
      </c>
      <c r="B23" s="2" t="str">
        <f>VLOOKUP(A23,Licencje[],10,FALSE)</f>
        <v>Fundacja ŁiSW Legia Warszawa</v>
      </c>
      <c r="C23" s="162" t="str">
        <f>VLOOKUP(A23,Licencje[],5,FALSE)</f>
        <v>C-2</v>
      </c>
      <c r="D23" s="68">
        <f>IFERROR(VLOOKUP(Men[[#This Row],[Nazwisko i Imię]],'500 m'!$I$2:$J$19,2,0),0)</f>
        <v>14</v>
      </c>
      <c r="E23" s="68">
        <f>IFERROR(VLOOKUP(Men[[#This Row],[Nazwisko i Imię]],'1000 m'!$I$2:$J$19,2,0),0)</f>
        <v>16</v>
      </c>
      <c r="F23" s="68">
        <f>IFERROR(VLOOKUP(Men[[#This Row],[Nazwisko i Imię]],'3000 m'!$I$2:$J$19,2,0),0)</f>
        <v>0</v>
      </c>
      <c r="G23" s="68">
        <f>IFERROR(VLOOKUP(Men[[#This Row],[Nazwisko i Imię]],'500 m'!$K$2:$L$19,2,0),0)</f>
        <v>15</v>
      </c>
      <c r="H23" s="68">
        <f>IFERROR(VLOOKUP(Men[[#This Row],[Nazwisko i Imię]],'1500 m'!$I$2:$J$19,2,0),0)</f>
        <v>14</v>
      </c>
      <c r="I23" s="78">
        <f>IFERROR(VLOOKUP(Men[[#This Row],[Nazwisko i Imię]],'5000 m'!$I$2:$J$19,2,0),0)</f>
        <v>0</v>
      </c>
      <c r="J23" s="68">
        <f>IFERROR(VLOOKUP(Men[[#This Row],[Nazwisko i Imię]],masowy!$I$2:$J$19,2,0),0)</f>
        <v>0</v>
      </c>
      <c r="K23" s="69">
        <f>IFERROR(VLOOKUP(Men[[#This Row],[Nazwisko i Imię]],'500 m'!$M$2:$N$19,2,0),0)</f>
        <v>0</v>
      </c>
      <c r="L23" s="69">
        <f>IFERROR(VLOOKUP(Men[[#This Row],[Nazwisko i Imię]],'1000 m'!$K$2:$L$19,2,0),0)</f>
        <v>0</v>
      </c>
      <c r="M23" s="69">
        <f>IFERROR(VLOOKUP(Men[[#This Row],[Nazwisko i Imię]],'3000 m'!$K$2:$L$19,2,0),0)</f>
        <v>0</v>
      </c>
      <c r="N23" s="69">
        <f>IFERROR(VLOOKUP(Men[[#This Row],[Nazwisko i Imię]],'500 m'!$O$2:$P$19,2,0),0)</f>
        <v>0</v>
      </c>
      <c r="O23" s="69">
        <f>IFERROR(VLOOKUP(Men[[#This Row],[Nazwisko i Imię]],'1500 m'!$K$2:$L$19,2,0),0)</f>
        <v>0</v>
      </c>
      <c r="P23" s="79">
        <f>IFERROR(VLOOKUP(Men[[#This Row],[Nazwisko i Imię]],masowy!$K$2:$L$19,2,0),0)</f>
        <v>0</v>
      </c>
      <c r="Q23" s="69">
        <f>IFERROR(VLOOKUP(Men[[#This Row],[Nazwisko i Imię]],'5000 m'!$K$2:$L$19,2,0),0)</f>
        <v>0</v>
      </c>
      <c r="R23" s="70">
        <f>IFERROR(VLOOKUP(Men[[#This Row],[Nazwisko i Imię]],'500 m'!$Q$2:$R$19,2,0),0)</f>
        <v>0</v>
      </c>
      <c r="S23" s="70">
        <f>IFERROR(VLOOKUP(Men[[#This Row],[Nazwisko i Imię]],'1000 m'!$M$2:$N$19,2,0),0)</f>
        <v>0</v>
      </c>
      <c r="T23" s="70">
        <f>IFERROR(VLOOKUP(Men[[#This Row],[Nazwisko i Imię]],'3000 m'!$M$2:$N$19,2,0),0)</f>
        <v>0</v>
      </c>
      <c r="U23" s="70">
        <f>IFERROR(VLOOKUP(Men[[#This Row],[Nazwisko i Imię]],'500 m'!$S$2:$T$19,2,0),0)</f>
        <v>0</v>
      </c>
      <c r="V23" s="70">
        <f>IFERROR(VLOOKUP(Men[[#This Row],[Nazwisko i Imię]],'1500 m'!$M$2:$N$19,2,0),0)</f>
        <v>0</v>
      </c>
      <c r="W23" s="80">
        <f>IFERROR(VLOOKUP(Men[[#This Row],[Nazwisko i Imię]],'5000 m'!$M$2:$N$19,2,0),0)</f>
        <v>0</v>
      </c>
      <c r="X23" s="70">
        <f>IFERROR(VLOOKUP(Men[[#This Row],[Nazwisko i Imię]],masowy!$M$2:$N$19,2,0),0)</f>
        <v>0</v>
      </c>
      <c r="Y23" s="71">
        <f>IFERROR(VLOOKUP(Men[[#This Row],[Nazwisko i Imię]],'500 m'!$U$2:$V$19,2,0),0)</f>
        <v>0</v>
      </c>
      <c r="Z23" s="71">
        <f>IFERROR(VLOOKUP(Men[[#This Row],[Nazwisko i Imię]],'1000 m'!$O$2:$P$19,2,0),0)</f>
        <v>0</v>
      </c>
      <c r="AA23" s="71">
        <f>IFERROR(VLOOKUP(Men[[#This Row],[Nazwisko i Imię]],'3000 m'!$O$2:$P$19,2,0),0)</f>
        <v>0</v>
      </c>
      <c r="AB23" s="71">
        <f>IFERROR(VLOOKUP(Men[[#This Row],[Nazwisko i Imię]],'500 m'!$W$2:$X$19,2,0),0)</f>
        <v>0</v>
      </c>
      <c r="AC23" s="71">
        <f>IFERROR(VLOOKUP(Men[[#This Row],[Nazwisko i Imię]],'1500 m'!$O$2:$P$19,2,0),0)</f>
        <v>0</v>
      </c>
      <c r="AD23" s="81">
        <f>IFERROR(VLOOKUP(Men[[#This Row],[Nazwisko i Imię]],masowy!$O$2:$P$19,2,0),0)</f>
        <v>0</v>
      </c>
      <c r="AE23" s="71">
        <f>IFERROR(VLOOKUP(Men[[#This Row],[Nazwisko i Imię]],'5000 m'!$O$2:$P$19,2,0),0)</f>
        <v>0</v>
      </c>
      <c r="AF23" s="72">
        <f>IFERROR(VLOOKUP(Men[[#This Row],[Nazwisko i Imię]],'500 m'!$Y$2:$Z$19,2,0),0)</f>
        <v>0</v>
      </c>
      <c r="AG23" s="72">
        <f>IFERROR(VLOOKUP(Men[[#This Row],[Nazwisko i Imię]],'1000 m'!$Q$2:$R$19,2,0),0)</f>
        <v>0</v>
      </c>
      <c r="AH23" s="72">
        <f>IFERROR(VLOOKUP(Men[[#This Row],[Nazwisko i Imię]],'3000 m'!$Q$2:$R$19,2,0),0)</f>
        <v>0</v>
      </c>
      <c r="AI23" s="72">
        <f>IFERROR(VLOOKUP(Men[[#This Row],[Nazwisko i Imię]],'1500 m'!$Q$2:$R$19,2,0),0)</f>
        <v>0</v>
      </c>
      <c r="AJ23" s="82">
        <f>IFERROR(VLOOKUP(Men[[#This Row],[Nazwisko i Imię]],'5000 m'!$Q$2:$R$19,2,0),0)</f>
        <v>0</v>
      </c>
      <c r="AK23" s="72">
        <f>IFERROR(VLOOKUP(Men[[#This Row],[Nazwisko i Imię]],masowy!$Q$2:$R$19,2,0),0)</f>
        <v>0</v>
      </c>
      <c r="AL23" s="105">
        <f t="shared" si="0"/>
        <v>29</v>
      </c>
      <c r="AM23" s="105">
        <f t="shared" si="1"/>
        <v>16</v>
      </c>
      <c r="AN23" s="105">
        <f t="shared" si="2"/>
        <v>14</v>
      </c>
      <c r="AO23" s="105">
        <f>SUM(Men[[#This Row],[3000m bieg 5]],Men[[#This Row],[3000m bieg 4]],Men[[#This Row],[3000m bieg 3]],Men[[#This Row],[3000m bieg 2]],Men[[#This Row],[3000m bieg 1]])</f>
        <v>0</v>
      </c>
      <c r="AP23" s="106">
        <f>SUM(Men[[#This Row],[5000m bieg 5]],Men[[#This Row],[5000m bieg 4]],Men[[#This Row],[5000m bieg 3]],Men[[#This Row],[5000m bieg 2]],Men[[#This Row],[5000m bieg 1]])</f>
        <v>0</v>
      </c>
      <c r="AQ23" s="107">
        <f>SUM(Men[[#This Row],[bieg masowy bieg 1]],Men[[#This Row],[bieg masowy 3]],Men[[#This Row],[bieg masowy 5]],Men[[#This Row],[bieg masowy 2]],Men[[#This Row],[bieg masowy 4]])</f>
        <v>0</v>
      </c>
      <c r="AR23" s="61" cm="1">
        <f t="array" ref="AR23">SUM(Men[[#This Row],[500 m]:[5000 m]]/2)</f>
        <v>29.5</v>
      </c>
    </row>
    <row r="24" spans="1:44" x14ac:dyDescent="0.25">
      <c r="A24" t="s">
        <v>1872</v>
      </c>
      <c r="B24" s="2" t="str">
        <f>VLOOKUP(A24,Licencje[],10,FALSE)</f>
        <v>KS Pilica Tomaszów Mazowiecki</v>
      </c>
      <c r="C24" s="162" t="str">
        <f>VLOOKUP(A24,Licencje[],5,FALSE)</f>
        <v>C-1</v>
      </c>
      <c r="D24" s="68">
        <f>IFERROR(VLOOKUP(Men[[#This Row],[Nazwisko i Imię]],'500 m'!$I$2:$J$19,2,0),0)</f>
        <v>7</v>
      </c>
      <c r="E24" s="68">
        <f>IFERROR(VLOOKUP(Men[[#This Row],[Nazwisko i Imię]],'1000 m'!$I$2:$J$19,2,0),0)</f>
        <v>13</v>
      </c>
      <c r="F24" s="68">
        <f>IFERROR(VLOOKUP(Men[[#This Row],[Nazwisko i Imię]],'3000 m'!$I$2:$J$19,2,0),0)</f>
        <v>0</v>
      </c>
      <c r="G24" s="68">
        <f>IFERROR(VLOOKUP(Men[[#This Row],[Nazwisko i Imię]],'500 m'!$K$2:$L$19,2,0),0)</f>
        <v>13</v>
      </c>
      <c r="H24" s="68">
        <f>IFERROR(VLOOKUP(Men[[#This Row],[Nazwisko i Imię]],'1500 m'!$I$2:$J$19,2,0),0)</f>
        <v>0</v>
      </c>
      <c r="I24" s="78">
        <f>IFERROR(VLOOKUP(Men[[#This Row],[Nazwisko i Imię]],'5000 m'!$I$2:$J$19,2,0),0)</f>
        <v>0</v>
      </c>
      <c r="J24" s="68">
        <f>IFERROR(VLOOKUP(Men[[#This Row],[Nazwisko i Imię]],masowy!$I$2:$J$19,2,0),0)</f>
        <v>0</v>
      </c>
      <c r="K24" s="69">
        <f>IFERROR(VLOOKUP(Men[[#This Row],[Nazwisko i Imię]],'500 m'!$M$2:$N$19,2,0),0)</f>
        <v>0</v>
      </c>
      <c r="L24" s="69">
        <f>IFERROR(VLOOKUP(Men[[#This Row],[Nazwisko i Imię]],'1000 m'!$K$2:$L$19,2,0),0)</f>
        <v>0</v>
      </c>
      <c r="M24" s="69">
        <f>IFERROR(VLOOKUP(Men[[#This Row],[Nazwisko i Imię]],'3000 m'!$K$2:$L$19,2,0),0)</f>
        <v>0</v>
      </c>
      <c r="N24" s="69">
        <f>IFERROR(VLOOKUP(Men[[#This Row],[Nazwisko i Imię]],'500 m'!$O$2:$P$19,2,0),0)</f>
        <v>0</v>
      </c>
      <c r="O24" s="69">
        <f>IFERROR(VLOOKUP(Men[[#This Row],[Nazwisko i Imię]],'1500 m'!$K$2:$L$19,2,0),0)</f>
        <v>0</v>
      </c>
      <c r="P24" s="79">
        <f>IFERROR(VLOOKUP(Men[[#This Row],[Nazwisko i Imię]],masowy!$K$2:$L$19,2,0),0)</f>
        <v>0</v>
      </c>
      <c r="Q24" s="69">
        <f>IFERROR(VLOOKUP(Men[[#This Row],[Nazwisko i Imię]],'5000 m'!$K$2:$L$19,2,0),0)</f>
        <v>0</v>
      </c>
      <c r="R24" s="70">
        <f>IFERROR(VLOOKUP(Men[[#This Row],[Nazwisko i Imię]],'500 m'!$Q$2:$R$19,2,0),0)</f>
        <v>0</v>
      </c>
      <c r="S24" s="70">
        <f>IFERROR(VLOOKUP(Men[[#This Row],[Nazwisko i Imię]],'1000 m'!$M$2:$N$19,2,0),0)</f>
        <v>0</v>
      </c>
      <c r="T24" s="70">
        <f>IFERROR(VLOOKUP(Men[[#This Row],[Nazwisko i Imię]],'3000 m'!$M$2:$N$19,2,0),0)</f>
        <v>0</v>
      </c>
      <c r="U24" s="70">
        <f>IFERROR(VLOOKUP(Men[[#This Row],[Nazwisko i Imię]],'500 m'!$S$2:$T$19,2,0),0)</f>
        <v>0</v>
      </c>
      <c r="V24" s="70">
        <f>IFERROR(VLOOKUP(Men[[#This Row],[Nazwisko i Imię]],'1500 m'!$M$2:$N$19,2,0),0)</f>
        <v>0</v>
      </c>
      <c r="W24" s="80">
        <f>IFERROR(VLOOKUP(Men[[#This Row],[Nazwisko i Imię]],'5000 m'!$M$2:$N$19,2,0),0)</f>
        <v>0</v>
      </c>
      <c r="X24" s="70">
        <f>IFERROR(VLOOKUP(Men[[#This Row],[Nazwisko i Imię]],masowy!$M$2:$N$19,2,0),0)</f>
        <v>0</v>
      </c>
      <c r="Y24" s="71">
        <f>IFERROR(VLOOKUP(Men[[#This Row],[Nazwisko i Imię]],'500 m'!$U$2:$V$19,2,0),0)</f>
        <v>6</v>
      </c>
      <c r="Z24" s="71">
        <f>IFERROR(VLOOKUP(Men[[#This Row],[Nazwisko i Imię]],'1000 m'!$O$2:$P$19,2,0),0)</f>
        <v>12</v>
      </c>
      <c r="AA24" s="71">
        <f>IFERROR(VLOOKUP(Men[[#This Row],[Nazwisko i Imię]],'3000 m'!$O$2:$P$19,2,0),0)</f>
        <v>0</v>
      </c>
      <c r="AB24" s="71">
        <f>IFERROR(VLOOKUP(Men[[#This Row],[Nazwisko i Imię]],'500 m'!$W$2:$X$19,2,0),0)</f>
        <v>7</v>
      </c>
      <c r="AC24" s="71">
        <f>IFERROR(VLOOKUP(Men[[#This Row],[Nazwisko i Imię]],'1500 m'!$O$2:$P$19,2,0),0)</f>
        <v>4</v>
      </c>
      <c r="AD24" s="81">
        <f>IFERROR(VLOOKUP(Men[[#This Row],[Nazwisko i Imię]],masowy!$O$2:$P$19,2,0),0)</f>
        <v>0</v>
      </c>
      <c r="AE24" s="71">
        <f>IFERROR(VLOOKUP(Men[[#This Row],[Nazwisko i Imię]],'5000 m'!$O$2:$P$19,2,0),0)</f>
        <v>0</v>
      </c>
      <c r="AF24" s="72">
        <f>IFERROR(VLOOKUP(Men[[#This Row],[Nazwisko i Imię]],'500 m'!$Y$2:$Z$19,2,0),0)</f>
        <v>10</v>
      </c>
      <c r="AG24" s="72">
        <f>IFERROR(VLOOKUP(Men[[#This Row],[Nazwisko i Imię]],'1000 m'!$Q$2:$R$19,2,0),0)</f>
        <v>7</v>
      </c>
      <c r="AH24" s="72">
        <f>IFERROR(VLOOKUP(Men[[#This Row],[Nazwisko i Imię]],'3000 m'!$Q$2:$R$19,2,0),0)</f>
        <v>0</v>
      </c>
      <c r="AI24" s="150">
        <f>IFERROR(VLOOKUP(Men[[#This Row],[Nazwisko i Imię]],'1500 m'!$Q$2:$R$19,2,0),0)</f>
        <v>14</v>
      </c>
      <c r="AJ24" s="82">
        <f>IFERROR(VLOOKUP(Men[[#This Row],[Nazwisko i Imię]],'5000 m'!$Q$2:$R$19,2,0),0)</f>
        <v>0</v>
      </c>
      <c r="AK24" s="72">
        <f>IFERROR(VLOOKUP(Men[[#This Row],[Nazwisko i Imię]],masowy!$Q$2:$R$19,2,0),0)</f>
        <v>0</v>
      </c>
      <c r="AL24" s="105">
        <f t="shared" si="0"/>
        <v>43</v>
      </c>
      <c r="AM24" s="105">
        <f t="shared" si="1"/>
        <v>32</v>
      </c>
      <c r="AN24" s="105">
        <f t="shared" si="2"/>
        <v>18</v>
      </c>
      <c r="AO24" s="105">
        <f>SUM(Men[[#This Row],[3000m bieg 5]],Men[[#This Row],[3000m bieg 4]],Men[[#This Row],[3000m bieg 3]],Men[[#This Row],[3000m bieg 2]],Men[[#This Row],[3000m bieg 1]])</f>
        <v>0</v>
      </c>
      <c r="AP24" s="106">
        <f>SUM(Men[[#This Row],[5000m bieg 5]],Men[[#This Row],[5000m bieg 4]],Men[[#This Row],[5000m bieg 3]],Men[[#This Row],[5000m bieg 2]],Men[[#This Row],[5000m bieg 1]])</f>
        <v>0</v>
      </c>
      <c r="AQ24" s="107">
        <f>SUM(Men[[#This Row],[bieg masowy bieg 1]],Men[[#This Row],[bieg masowy 3]],Men[[#This Row],[bieg masowy 5]],Men[[#This Row],[bieg masowy 2]],Men[[#This Row],[bieg masowy 4]])</f>
        <v>0</v>
      </c>
      <c r="AR24" s="61" cm="1">
        <f t="array" ref="AR24">SUM(Men[[#This Row],[500 m]:[5000 m]]/2)</f>
        <v>46.5</v>
      </c>
    </row>
    <row r="25" spans="1:44" x14ac:dyDescent="0.25">
      <c r="A25" t="s">
        <v>1849</v>
      </c>
      <c r="B25" s="2" t="str">
        <f>VLOOKUP(A25,Licencje[],10,FALSE)</f>
        <v>KS ARENA Tomaszów Mazowiecki</v>
      </c>
      <c r="C25" s="162" t="str">
        <f>VLOOKUP(A25,Licencje[],5,FALSE)</f>
        <v>C-1</v>
      </c>
      <c r="D25" s="68">
        <f>IFERROR(VLOOKUP(Men[[#This Row],[Nazwisko i Imię]],'500 m'!$I$2:$J$19,2,0),0)</f>
        <v>6</v>
      </c>
      <c r="E25" s="68">
        <f>IFERROR(VLOOKUP(Men[[#This Row],[Nazwisko i Imię]],'1000 m'!$I$2:$J$19,2,0),0)</f>
        <v>9</v>
      </c>
      <c r="F25" s="68">
        <f>IFERROR(VLOOKUP(Men[[#This Row],[Nazwisko i Imię]],'3000 m'!$I$2:$J$19,2,0),0)</f>
        <v>8</v>
      </c>
      <c r="G25" s="68">
        <f>IFERROR(VLOOKUP(Men[[#This Row],[Nazwisko i Imię]],'500 m'!$K$2:$L$19,2,0),0)</f>
        <v>8</v>
      </c>
      <c r="H25" s="73">
        <f>IFERROR(VLOOKUP(Men[[#This Row],[Nazwisko i Imię]],'1500 m'!$I$2:$J$19,2,0),0)</f>
        <v>8</v>
      </c>
      <c r="I25" s="83">
        <f>IFERROR(VLOOKUP(Men[[#This Row],[Nazwisko i Imię]],'5000 m'!$I$2:$J$19,2,0),0)</f>
        <v>0</v>
      </c>
      <c r="J25" s="68">
        <f>IFERROR(VLOOKUP(Men[[#This Row],[Nazwisko i Imię]],masowy!$I$2:$J$19,2,0),0)</f>
        <v>0</v>
      </c>
      <c r="K25" s="69">
        <f>IFERROR(VLOOKUP(Men[[#This Row],[Nazwisko i Imię]],'500 m'!$M$2:$N$19,2,0),0)</f>
        <v>0</v>
      </c>
      <c r="L25" s="69">
        <f>IFERROR(VLOOKUP(Men[[#This Row],[Nazwisko i Imię]],'1000 m'!$K$2:$L$19,2,0),0)</f>
        <v>11</v>
      </c>
      <c r="M25" s="69">
        <f>IFERROR(VLOOKUP(Men[[#This Row],[Nazwisko i Imię]],'3000 m'!$K$2:$L$19,2,0),0)</f>
        <v>0</v>
      </c>
      <c r="N25" s="69">
        <f>IFERROR(VLOOKUP(Men[[#This Row],[Nazwisko i Imię]],'500 m'!$O$2:$P$19,2,0),0)</f>
        <v>6.5</v>
      </c>
      <c r="O25" s="69">
        <f>IFERROR(VLOOKUP(Men[[#This Row],[Nazwisko i Imię]],'1500 m'!$K$2:$L$19,2,0),0)</f>
        <v>8</v>
      </c>
      <c r="P25" s="79">
        <f>IFERROR(VLOOKUP(Men[[#This Row],[Nazwisko i Imię]],masowy!$K$2:$L$19,2,0),0)</f>
        <v>0</v>
      </c>
      <c r="Q25" s="69">
        <f>IFERROR(VLOOKUP(Men[[#This Row],[Nazwisko i Imię]],'5000 m'!$K$2:$L$19,2,0),0)</f>
        <v>0</v>
      </c>
      <c r="R25" s="70">
        <f>IFERROR(VLOOKUP(Men[[#This Row],[Nazwisko i Imię]],'500 m'!$Q$2:$R$19,2,0),0)</f>
        <v>0</v>
      </c>
      <c r="S25" s="70">
        <f>IFERROR(VLOOKUP(Men[[#This Row],[Nazwisko i Imię]],'1000 m'!$M$2:$N$19,2,0),0)</f>
        <v>6.5</v>
      </c>
      <c r="T25" s="70">
        <f>IFERROR(VLOOKUP(Men[[#This Row],[Nazwisko i Imię]],'3000 m'!$M$2:$N$19,2,0),0)</f>
        <v>0</v>
      </c>
      <c r="U25" s="70">
        <f>IFERROR(VLOOKUP(Men[[#This Row],[Nazwisko i Imię]],'500 m'!$S$2:$T$19,2,0),0)</f>
        <v>7.5</v>
      </c>
      <c r="V25" s="70">
        <f>IFERROR(VLOOKUP(Men[[#This Row],[Nazwisko i Imię]],'1500 m'!$M$2:$N$19,2,0),0)</f>
        <v>7</v>
      </c>
      <c r="W25" s="80">
        <f>IFERROR(VLOOKUP(Men[[#This Row],[Nazwisko i Imię]],'5000 m'!$M$2:$N$19,2,0),0)</f>
        <v>0</v>
      </c>
      <c r="X25" s="70">
        <f>IFERROR(VLOOKUP(Men[[#This Row],[Nazwisko i Imię]],masowy!$M$2:$N$19,2,0),0)</f>
        <v>0</v>
      </c>
      <c r="Y25" s="71">
        <f>IFERROR(VLOOKUP(Men[[#This Row],[Nazwisko i Imię]],'500 m'!$U$2:$V$19,2,0),0)</f>
        <v>3</v>
      </c>
      <c r="Z25" s="71">
        <f>IFERROR(VLOOKUP(Men[[#This Row],[Nazwisko i Imię]],'1000 m'!$O$2:$P$19,2,0),0)</f>
        <v>8</v>
      </c>
      <c r="AA25" s="71">
        <f>IFERROR(VLOOKUP(Men[[#This Row],[Nazwisko i Imię]],'3000 m'!$O$2:$P$19,2,0),0)</f>
        <v>0</v>
      </c>
      <c r="AB25" s="71">
        <f>IFERROR(VLOOKUP(Men[[#This Row],[Nazwisko i Imię]],'500 m'!$W$2:$X$19,2,0),0)</f>
        <v>1</v>
      </c>
      <c r="AC25" s="71">
        <f>IFERROR(VLOOKUP(Men[[#This Row],[Nazwisko i Imię]],'1500 m'!$O$2:$P$19,2,0),0)</f>
        <v>2</v>
      </c>
      <c r="AD25" s="81">
        <f>IFERROR(VLOOKUP(Men[[#This Row],[Nazwisko i Imię]],masowy!$O$2:$P$19,2,0),0)</f>
        <v>0</v>
      </c>
      <c r="AE25" s="71">
        <f>IFERROR(VLOOKUP(Men[[#This Row],[Nazwisko i Imię]],'5000 m'!$O$2:$P$19,2,0),0)</f>
        <v>0</v>
      </c>
      <c r="AF25" s="72">
        <f>IFERROR(VLOOKUP(Men[[#This Row],[Nazwisko i Imię]],'500 m'!$Y$2:$Z$19,2,0),0)</f>
        <v>8</v>
      </c>
      <c r="AG25" s="72">
        <f>IFERROR(VLOOKUP(Men[[#This Row],[Nazwisko i Imię]],'1000 m'!$Q$2:$R$19,2,0),0)</f>
        <v>6</v>
      </c>
      <c r="AH25" s="72">
        <f>IFERROR(VLOOKUP(Men[[#This Row],[Nazwisko i Imię]],'3000 m'!$Q$2:$R$19,2,0),0)</f>
        <v>7.5</v>
      </c>
      <c r="AI25" s="72">
        <f>IFERROR(VLOOKUP(Men[[#This Row],[Nazwisko i Imię]],'1500 m'!$Q$2:$R$19,2,0),0)</f>
        <v>12</v>
      </c>
      <c r="AJ25" s="82">
        <f>IFERROR(VLOOKUP(Men[[#This Row],[Nazwisko i Imię]],'5000 m'!$Q$2:$R$19,2,0),0)</f>
        <v>0</v>
      </c>
      <c r="AK25" s="72">
        <f>IFERROR(VLOOKUP(Men[[#This Row],[Nazwisko i Imię]],masowy!$Q$2:$R$19,2,0),0)</f>
        <v>0</v>
      </c>
      <c r="AL25" s="105">
        <f t="shared" si="0"/>
        <v>40</v>
      </c>
      <c r="AM25" s="105">
        <f t="shared" si="1"/>
        <v>40.5</v>
      </c>
      <c r="AN25" s="105">
        <f t="shared" si="2"/>
        <v>37</v>
      </c>
      <c r="AO25" s="105">
        <f>SUM(Men[[#This Row],[3000m bieg 5]],Men[[#This Row],[3000m bieg 4]],Men[[#This Row],[3000m bieg 3]],Men[[#This Row],[3000m bieg 2]],Men[[#This Row],[3000m bieg 1]])</f>
        <v>15.5</v>
      </c>
      <c r="AP25" s="106">
        <f>SUM(Men[[#This Row],[5000m bieg 5]],Men[[#This Row],[5000m bieg 4]],Men[[#This Row],[5000m bieg 3]],Men[[#This Row],[5000m bieg 2]],Men[[#This Row],[5000m bieg 1]])</f>
        <v>0</v>
      </c>
      <c r="AQ25" s="107">
        <f>SUM(Men[[#This Row],[bieg masowy bieg 1]],Men[[#This Row],[bieg masowy 3]],Men[[#This Row],[bieg masowy 5]],Men[[#This Row],[bieg masowy 2]],Men[[#This Row],[bieg masowy 4]])</f>
        <v>0</v>
      </c>
      <c r="AR25" s="61" cm="1">
        <f t="array" ref="AR25">SUM(Men[[#This Row],[500 m]:[5000 m]]/2)</f>
        <v>66.5</v>
      </c>
    </row>
    <row r="26" spans="1:44" x14ac:dyDescent="0.25">
      <c r="A26" t="s">
        <v>1871</v>
      </c>
      <c r="B26" s="2" t="str">
        <f>VLOOKUP(A26,Licencje[],10,FALSE)</f>
        <v>KS Pilica Tomaszów Mazowiecki</v>
      </c>
      <c r="C26" s="162" t="str">
        <f>VLOOKUP(A26,Licencje[],5,FALSE)</f>
        <v>C-2</v>
      </c>
      <c r="D26" s="68">
        <f>IFERROR(VLOOKUP(Men[[#This Row],[Nazwisko i Imię]],'500 m'!$I$2:$J$19,2,0),0)</f>
        <v>8</v>
      </c>
      <c r="E26" s="68">
        <f>IFERROR(VLOOKUP(Men[[#This Row],[Nazwisko i Imię]],'1000 m'!$I$2:$J$19,2,0),0)</f>
        <v>12</v>
      </c>
      <c r="F26" s="68">
        <f>IFERROR(VLOOKUP(Men[[#This Row],[Nazwisko i Imię]],'3000 m'!$I$2:$J$19,2,0),0)</f>
        <v>0</v>
      </c>
      <c r="G26" s="68">
        <f>IFERROR(VLOOKUP(Men[[#This Row],[Nazwisko i Imię]],'500 m'!$K$2:$L$19,2,0),0)</f>
        <v>11</v>
      </c>
      <c r="H26" s="68">
        <f>IFERROR(VLOOKUP(Men[[#This Row],[Nazwisko i Imię]],'1500 m'!$I$2:$J$19,2,0),0)</f>
        <v>12</v>
      </c>
      <c r="I26" s="78">
        <f>IFERROR(VLOOKUP(Men[[#This Row],[Nazwisko i Imię]],'5000 m'!$I$2:$J$19,2,0),0)</f>
        <v>0</v>
      </c>
      <c r="J26" s="68">
        <f>IFERROR(VLOOKUP(Men[[#This Row],[Nazwisko i Imię]],masowy!$I$2:$J$19,2,0),0)</f>
        <v>0</v>
      </c>
      <c r="K26" s="69">
        <f>IFERROR(VLOOKUP(Men[[#This Row],[Nazwisko i Imię]],'500 m'!$M$2:$N$19,2,0),0)</f>
        <v>0</v>
      </c>
      <c r="L26" s="69">
        <f>IFERROR(VLOOKUP(Men[[#This Row],[Nazwisko i Imię]],'1000 m'!$K$2:$L$19,2,0),0)</f>
        <v>0</v>
      </c>
      <c r="M26" s="69">
        <f>IFERROR(VLOOKUP(Men[[#This Row],[Nazwisko i Imię]],'3000 m'!$K$2:$L$19,2,0),0)</f>
        <v>0</v>
      </c>
      <c r="N26" s="69">
        <f>IFERROR(VLOOKUP(Men[[#This Row],[Nazwisko i Imię]],'500 m'!$O$2:$P$19,2,0),0)</f>
        <v>0</v>
      </c>
      <c r="O26" s="69">
        <f>IFERROR(VLOOKUP(Men[[#This Row],[Nazwisko i Imię]],'1500 m'!$K$2:$L$19,2,0),0)</f>
        <v>0</v>
      </c>
      <c r="P26" s="79">
        <f>IFERROR(VLOOKUP(Men[[#This Row],[Nazwisko i Imię]],masowy!$K$2:$L$19,2,0),0)</f>
        <v>0</v>
      </c>
      <c r="Q26" s="69">
        <f>IFERROR(VLOOKUP(Men[[#This Row],[Nazwisko i Imię]],'5000 m'!$K$2:$L$19,2,0),0)</f>
        <v>0</v>
      </c>
      <c r="R26" s="70">
        <f>IFERROR(VLOOKUP(Men[[#This Row],[Nazwisko i Imię]],'500 m'!$Q$2:$R$19,2,0),0)</f>
        <v>0</v>
      </c>
      <c r="S26" s="70">
        <f>IFERROR(VLOOKUP(Men[[#This Row],[Nazwisko i Imię]],'1000 m'!$M$2:$N$19,2,0),0)</f>
        <v>0</v>
      </c>
      <c r="T26" s="70">
        <f>IFERROR(VLOOKUP(Men[[#This Row],[Nazwisko i Imię]],'3000 m'!$M$2:$N$19,2,0),0)</f>
        <v>0</v>
      </c>
      <c r="U26" s="70">
        <f>IFERROR(VLOOKUP(Men[[#This Row],[Nazwisko i Imię]],'500 m'!$S$2:$T$19,2,0),0)</f>
        <v>0</v>
      </c>
      <c r="V26" s="70">
        <f>IFERROR(VLOOKUP(Men[[#This Row],[Nazwisko i Imię]],'1500 m'!$M$2:$N$19,2,0),0)</f>
        <v>0</v>
      </c>
      <c r="W26" s="80">
        <f>IFERROR(VLOOKUP(Men[[#This Row],[Nazwisko i Imię]],'5000 m'!$M$2:$N$19,2,0),0)</f>
        <v>0</v>
      </c>
      <c r="X26" s="70">
        <f>IFERROR(VLOOKUP(Men[[#This Row],[Nazwisko i Imię]],masowy!$M$2:$N$19,2,0),0)</f>
        <v>0</v>
      </c>
      <c r="Y26" s="71">
        <f>IFERROR(VLOOKUP(Men[[#This Row],[Nazwisko i Imię]],'500 m'!$U$2:$V$19,2,0),0)</f>
        <v>7</v>
      </c>
      <c r="Z26" s="71">
        <f>IFERROR(VLOOKUP(Men[[#This Row],[Nazwisko i Imię]],'1000 m'!$O$2:$P$19,2,0),0)</f>
        <v>11</v>
      </c>
      <c r="AA26" s="71">
        <f>IFERROR(VLOOKUP(Men[[#This Row],[Nazwisko i Imię]],'3000 m'!$O$2:$P$19,2,0),0)</f>
        <v>0</v>
      </c>
      <c r="AB26" s="71">
        <f>IFERROR(VLOOKUP(Men[[#This Row],[Nazwisko i Imię]],'500 m'!$W$2:$X$19,2,0),0)</f>
        <v>6</v>
      </c>
      <c r="AC26" s="71">
        <f>IFERROR(VLOOKUP(Men[[#This Row],[Nazwisko i Imię]],'1500 m'!$O$2:$P$19,2,0),0)</f>
        <v>3</v>
      </c>
      <c r="AD26" s="81">
        <f>IFERROR(VLOOKUP(Men[[#This Row],[Nazwisko i Imię]],masowy!$O$2:$P$19,2,0),0)</f>
        <v>0</v>
      </c>
      <c r="AE26" s="71">
        <f>IFERROR(VLOOKUP(Men[[#This Row],[Nazwisko i Imię]],'5000 m'!$O$2:$P$19,2,0),0)</f>
        <v>0</v>
      </c>
      <c r="AF26" s="72">
        <f>IFERROR(VLOOKUP(Men[[#This Row],[Nazwisko i Imię]],'500 m'!$Y$2:$Z$19,2,0),0)</f>
        <v>11</v>
      </c>
      <c r="AG26" s="72">
        <f>IFERROR(VLOOKUP(Men[[#This Row],[Nazwisko i Imię]],'1000 m'!$Q$2:$R$19,2,0),0)</f>
        <v>8</v>
      </c>
      <c r="AH26" s="72">
        <f>IFERROR(VLOOKUP(Men[[#This Row],[Nazwisko i Imię]],'3000 m'!$Q$2:$R$19,2,0),0)</f>
        <v>6.5</v>
      </c>
      <c r="AI26" s="72">
        <f>IFERROR(VLOOKUP(Men[[#This Row],[Nazwisko i Imię]],'1500 m'!$Q$2:$R$19,2,0),0)</f>
        <v>13</v>
      </c>
      <c r="AJ26" s="82">
        <f>IFERROR(VLOOKUP(Men[[#This Row],[Nazwisko i Imię]],'5000 m'!$Q$2:$R$19,2,0),0)</f>
        <v>0</v>
      </c>
      <c r="AK26" s="72">
        <f>IFERROR(VLOOKUP(Men[[#This Row],[Nazwisko i Imię]],masowy!$Q$2:$R$19,2,0),0)</f>
        <v>0</v>
      </c>
      <c r="AL26" s="105">
        <f t="shared" si="0"/>
        <v>43</v>
      </c>
      <c r="AM26" s="105">
        <f t="shared" si="1"/>
        <v>31</v>
      </c>
      <c r="AN26" s="105">
        <f t="shared" si="2"/>
        <v>28</v>
      </c>
      <c r="AO26" s="105">
        <f>SUM(Men[[#This Row],[3000m bieg 5]],Men[[#This Row],[3000m bieg 4]],Men[[#This Row],[3000m bieg 3]],Men[[#This Row],[3000m bieg 2]],Men[[#This Row],[3000m bieg 1]])</f>
        <v>6.5</v>
      </c>
      <c r="AP26" s="106">
        <f>SUM(Men[[#This Row],[5000m bieg 5]],Men[[#This Row],[5000m bieg 4]],Men[[#This Row],[5000m bieg 3]],Men[[#This Row],[5000m bieg 2]],Men[[#This Row],[5000m bieg 1]])</f>
        <v>0</v>
      </c>
      <c r="AQ26" s="107">
        <f>SUM(Men[[#This Row],[bieg masowy bieg 1]],Men[[#This Row],[bieg masowy 3]],Men[[#This Row],[bieg masowy 5]],Men[[#This Row],[bieg masowy 2]],Men[[#This Row],[bieg masowy 4]])</f>
        <v>0</v>
      </c>
      <c r="AR26" s="61" cm="1">
        <f t="array" ref="AR26">SUM(Men[[#This Row],[500 m]:[5000 m]]/2)</f>
        <v>54.25</v>
      </c>
    </row>
    <row r="27" spans="1:44" x14ac:dyDescent="0.25">
      <c r="A27" s="157" t="s">
        <v>1844</v>
      </c>
      <c r="B27" s="2" t="str">
        <f>VLOOKUP(A27,Licencje[],10,FALSE)</f>
        <v>Klub Sportowy AZS Zakopane</v>
      </c>
      <c r="C27" s="162" t="str">
        <f>VLOOKUP(A27,Licencje[],5,FALSE)</f>
        <v>C-1</v>
      </c>
      <c r="D27" s="68">
        <f>IFERROR(VLOOKUP(Men[[#This Row],[Nazwisko i Imię]],'500 m'!$I$2:$J$19,2,0),0)</f>
        <v>12</v>
      </c>
      <c r="E27" s="68">
        <f>IFERROR(VLOOKUP(Men[[#This Row],[Nazwisko i Imię]],'1000 m'!$I$2:$J$19,2,0),0)</f>
        <v>14</v>
      </c>
      <c r="F27" s="68">
        <f>IFERROR(VLOOKUP(Men[[#This Row],[Nazwisko i Imię]],'3000 m'!$I$2:$J$19,2,0),0)</f>
        <v>0</v>
      </c>
      <c r="G27" s="68">
        <f>IFERROR(VLOOKUP(Men[[#This Row],[Nazwisko i Imię]],'500 m'!$K$2:$L$19,2,0),0)</f>
        <v>18</v>
      </c>
      <c r="H27" s="68">
        <f>IFERROR(VLOOKUP(Men[[#This Row],[Nazwisko i Imię]],'1500 m'!$I$2:$J$19,2,0),0)</f>
        <v>11</v>
      </c>
      <c r="I27" s="78">
        <f>IFERROR(VLOOKUP(Men[[#This Row],[Nazwisko i Imię]],'5000 m'!$I$2:$J$19,2,0),0)</f>
        <v>0</v>
      </c>
      <c r="J27" s="68">
        <f>IFERROR(VLOOKUP(Men[[#This Row],[Nazwisko i Imię]],masowy!$I$2:$J$19,2,0),0)</f>
        <v>0</v>
      </c>
      <c r="K27" s="69">
        <f>IFERROR(VLOOKUP(Men[[#This Row],[Nazwisko i Imię]],'500 m'!$M$2:$N$19,2,0),0)</f>
        <v>15</v>
      </c>
      <c r="L27" s="69">
        <f>IFERROR(VLOOKUP(Men[[#This Row],[Nazwisko i Imię]],'1000 m'!$K$2:$L$19,2,0),0)</f>
        <v>16</v>
      </c>
      <c r="M27" s="69">
        <f>IFERROR(VLOOKUP(Men[[#This Row],[Nazwisko i Imię]],'3000 m'!$K$2:$L$19,2,0),0)</f>
        <v>0</v>
      </c>
      <c r="N27" s="69">
        <f>IFERROR(VLOOKUP(Men[[#This Row],[Nazwisko i Imię]],'500 m'!$O$2:$P$19,2,0),0)</f>
        <v>0</v>
      </c>
      <c r="O27" s="69">
        <f>IFERROR(VLOOKUP(Men[[#This Row],[Nazwisko i Imię]],'1500 m'!$K$2:$L$19,2,0),0)</f>
        <v>0</v>
      </c>
      <c r="P27" s="79">
        <f>IFERROR(VLOOKUP(Men[[#This Row],[Nazwisko i Imię]],masowy!$K$2:$L$19,2,0),0)</f>
        <v>0</v>
      </c>
      <c r="Q27" s="69">
        <f>IFERROR(VLOOKUP(Men[[#This Row],[Nazwisko i Imię]],'5000 m'!$K$2:$L$19,2,0),0)</f>
        <v>0</v>
      </c>
      <c r="R27" s="70">
        <f>IFERROR(VLOOKUP(Men[[#This Row],[Nazwisko i Imię]],'500 m'!$Q$2:$R$19,2,0),0)</f>
        <v>0</v>
      </c>
      <c r="S27" s="70">
        <f>IFERROR(VLOOKUP(Men[[#This Row],[Nazwisko i Imię]],'1000 m'!$M$2:$N$19,2,0),0)</f>
        <v>0</v>
      </c>
      <c r="T27" s="70">
        <f>IFERROR(VLOOKUP(Men[[#This Row],[Nazwisko i Imię]],'3000 m'!$M$2:$N$19,2,0),0)</f>
        <v>0</v>
      </c>
      <c r="U27" s="70">
        <f>IFERROR(VLOOKUP(Men[[#This Row],[Nazwisko i Imię]],'500 m'!$S$2:$T$19,2,0),0)</f>
        <v>0</v>
      </c>
      <c r="V27" s="70">
        <f>IFERROR(VLOOKUP(Men[[#This Row],[Nazwisko i Imię]],'1500 m'!$M$2:$N$19,2,0),0)</f>
        <v>0</v>
      </c>
      <c r="W27" s="80">
        <f>IFERROR(VLOOKUP(Men[[#This Row],[Nazwisko i Imię]],'5000 m'!$M$2:$N$19,2,0),0)</f>
        <v>0</v>
      </c>
      <c r="X27" s="70">
        <f>IFERROR(VLOOKUP(Men[[#This Row],[Nazwisko i Imię]],masowy!$M$2:$N$19,2,0),0)</f>
        <v>0</v>
      </c>
      <c r="Y27" s="71">
        <f>IFERROR(VLOOKUP(Men[[#This Row],[Nazwisko i Imię]],'500 m'!$U$2:$V$19,2,0),0)</f>
        <v>10</v>
      </c>
      <c r="Z27" s="71">
        <f>IFERROR(VLOOKUP(Men[[#This Row],[Nazwisko i Imię]],'1000 m'!$O$2:$P$19,2,0),0)</f>
        <v>15</v>
      </c>
      <c r="AA27" s="71">
        <f>IFERROR(VLOOKUP(Men[[#This Row],[Nazwisko i Imię]],'3000 m'!$O$2:$P$19,2,0),0)</f>
        <v>0</v>
      </c>
      <c r="AB27" s="71">
        <f>IFERROR(VLOOKUP(Men[[#This Row],[Nazwisko i Imię]],'500 m'!$W$2:$X$19,2,0),0)</f>
        <v>13</v>
      </c>
      <c r="AC27" s="71">
        <f>IFERROR(VLOOKUP(Men[[#This Row],[Nazwisko i Imię]],'1500 m'!$O$2:$P$19,2,0),0)</f>
        <v>8</v>
      </c>
      <c r="AD27" s="81">
        <f>IFERROR(VLOOKUP(Men[[#This Row],[Nazwisko i Imię]],masowy!$O$2:$P$19,2,0),0)</f>
        <v>0</v>
      </c>
      <c r="AE27" s="71">
        <f>IFERROR(VLOOKUP(Men[[#This Row],[Nazwisko i Imię]],'5000 m'!$O$2:$P$19,2,0),0)</f>
        <v>0</v>
      </c>
      <c r="AF27" s="72">
        <f>IFERROR(VLOOKUP(Men[[#This Row],[Nazwisko i Imię]],'500 m'!$Y$2:$Z$19,2,0),0)</f>
        <v>16</v>
      </c>
      <c r="AG27" s="72">
        <f>IFERROR(VLOOKUP(Men[[#This Row],[Nazwisko i Imię]],'1000 m'!$Q$2:$R$19,2,0),0)</f>
        <v>11</v>
      </c>
      <c r="AH27" s="72">
        <f>IFERROR(VLOOKUP(Men[[#This Row],[Nazwisko i Imię]],'3000 m'!$Q$2:$R$19,2,0),0)</f>
        <v>0</v>
      </c>
      <c r="AI27" s="72">
        <f>IFERROR(VLOOKUP(Men[[#This Row],[Nazwisko i Imię]],'1500 m'!$Q$2:$R$19,2,0),0)</f>
        <v>16</v>
      </c>
      <c r="AJ27" s="82">
        <f>IFERROR(VLOOKUP(Men[[#This Row],[Nazwisko i Imię]],'5000 m'!$Q$2:$R$19,2,0),0)</f>
        <v>0</v>
      </c>
      <c r="AK27" s="72">
        <f>IFERROR(VLOOKUP(Men[[#This Row],[Nazwisko i Imię]],masowy!$Q$2:$R$19,2,0),0)</f>
        <v>0</v>
      </c>
      <c r="AL27" s="105">
        <f t="shared" si="0"/>
        <v>84</v>
      </c>
      <c r="AM27" s="105">
        <f t="shared" si="1"/>
        <v>56</v>
      </c>
      <c r="AN27" s="105">
        <f t="shared" si="2"/>
        <v>35</v>
      </c>
      <c r="AO27" s="105">
        <f>SUM(Men[[#This Row],[3000m bieg 5]],Men[[#This Row],[3000m bieg 4]],Men[[#This Row],[3000m bieg 3]],Men[[#This Row],[3000m bieg 2]],Men[[#This Row],[3000m bieg 1]])</f>
        <v>0</v>
      </c>
      <c r="AP27" s="106">
        <f>SUM(Men[[#This Row],[5000m bieg 5]],Men[[#This Row],[5000m bieg 4]],Men[[#This Row],[5000m bieg 3]],Men[[#This Row],[5000m bieg 2]],Men[[#This Row],[5000m bieg 1]])</f>
        <v>0</v>
      </c>
      <c r="AQ27" s="107">
        <f>SUM(Men[[#This Row],[bieg masowy bieg 1]],Men[[#This Row],[bieg masowy 3]],Men[[#This Row],[bieg masowy 5]],Men[[#This Row],[bieg masowy 2]],Men[[#This Row],[bieg masowy 4]])</f>
        <v>0</v>
      </c>
      <c r="AR27" s="61" cm="1">
        <f t="array" ref="AR27">SUM(Men[[#This Row],[500 m]:[5000 m]]/2)</f>
        <v>87.5</v>
      </c>
    </row>
    <row r="28" spans="1:44" x14ac:dyDescent="0.25">
      <c r="A28" t="s">
        <v>1874</v>
      </c>
      <c r="B28" s="2" t="str">
        <f>VLOOKUP(A28,Licencje[],10,FALSE)</f>
        <v>GKS Stoczniowiec Gdańsk</v>
      </c>
      <c r="C28" s="162" t="str">
        <f>VLOOKUP(A28,Licencje[],5,FALSE)</f>
        <v>C-2</v>
      </c>
      <c r="D28" s="68">
        <f>IFERROR(VLOOKUP(Men[[#This Row],[Nazwisko i Imię]],'500 m'!$I$2:$J$19,2,0),0)</f>
        <v>4</v>
      </c>
      <c r="E28" s="68">
        <f>IFERROR(VLOOKUP(Men[[#This Row],[Nazwisko i Imię]],'1000 m'!$I$2:$J$19,2,0),0)</f>
        <v>5</v>
      </c>
      <c r="F28" s="68">
        <f>IFERROR(VLOOKUP(Men[[#This Row],[Nazwisko i Imię]],'3000 m'!$I$2:$J$19,2,0),0)</f>
        <v>0</v>
      </c>
      <c r="G28" s="68">
        <f>IFERROR(VLOOKUP(Men[[#This Row],[Nazwisko i Imię]],'500 m'!$K$2:$L$19,2,0),0)</f>
        <v>7</v>
      </c>
      <c r="H28" s="73">
        <f>IFERROR(VLOOKUP(Men[[#This Row],[Nazwisko i Imię]],'1500 m'!$I$2:$J$19,2,0),0)</f>
        <v>9</v>
      </c>
      <c r="I28" s="83">
        <f>IFERROR(VLOOKUP(Men[[#This Row],[Nazwisko i Imię]],'5000 m'!$I$2:$J$19,2,0),0)</f>
        <v>0</v>
      </c>
      <c r="J28" s="68">
        <f>IFERROR(VLOOKUP(Men[[#This Row],[Nazwisko i Imię]],masowy!$I$2:$J$19,2,0),0)</f>
        <v>10</v>
      </c>
      <c r="K28" s="69">
        <f>IFERROR(VLOOKUP(Men[[#This Row],[Nazwisko i Imię]],'500 m'!$M$2:$N$19,2,0),0)</f>
        <v>0</v>
      </c>
      <c r="L28" s="69">
        <f>IFERROR(VLOOKUP(Men[[#This Row],[Nazwisko i Imię]],'1000 m'!$K$2:$L$19,2,0),0)</f>
        <v>0</v>
      </c>
      <c r="M28" s="69">
        <f>IFERROR(VLOOKUP(Men[[#This Row],[Nazwisko i Imię]],'3000 m'!$K$2:$L$19,2,0),0)</f>
        <v>0</v>
      </c>
      <c r="N28" s="69">
        <f>IFERROR(VLOOKUP(Men[[#This Row],[Nazwisko i Imię]],'500 m'!$O$2:$P$19,2,0),0)</f>
        <v>0</v>
      </c>
      <c r="O28" s="69">
        <f>IFERROR(VLOOKUP(Men[[#This Row],[Nazwisko i Imię]],'1500 m'!$K$2:$L$19,2,0),0)</f>
        <v>0</v>
      </c>
      <c r="P28" s="79">
        <f>IFERROR(VLOOKUP(Men[[#This Row],[Nazwisko i Imię]],masowy!$K$2:$L$19,2,0),0)</f>
        <v>0</v>
      </c>
      <c r="Q28" s="69">
        <f>IFERROR(VLOOKUP(Men[[#This Row],[Nazwisko i Imię]],'5000 m'!$K$2:$L$19,2,0),0)</f>
        <v>0</v>
      </c>
      <c r="R28" s="70">
        <f>IFERROR(VLOOKUP(Men[[#This Row],[Nazwisko i Imię]],'500 m'!$Q$2:$R$19,2,0),0)</f>
        <v>0</v>
      </c>
      <c r="S28" s="70">
        <f>IFERROR(VLOOKUP(Men[[#This Row],[Nazwisko i Imię]],'1000 m'!$M$2:$N$19,2,0),0)</f>
        <v>0</v>
      </c>
      <c r="T28" s="70">
        <f>IFERROR(VLOOKUP(Men[[#This Row],[Nazwisko i Imię]],'3000 m'!$M$2:$N$19,2,0),0)</f>
        <v>0</v>
      </c>
      <c r="U28" s="70">
        <f>IFERROR(VLOOKUP(Men[[#This Row],[Nazwisko i Imię]],'500 m'!$S$2:$T$19,2,0),0)</f>
        <v>0</v>
      </c>
      <c r="V28" s="70">
        <f>IFERROR(VLOOKUP(Men[[#This Row],[Nazwisko i Imię]],'1500 m'!$M$2:$N$19,2,0),0)</f>
        <v>0</v>
      </c>
      <c r="W28" s="80">
        <f>IFERROR(VLOOKUP(Men[[#This Row],[Nazwisko i Imię]],'5000 m'!$M$2:$N$19,2,0),0)</f>
        <v>0</v>
      </c>
      <c r="X28" s="70">
        <f>IFERROR(VLOOKUP(Men[[#This Row],[Nazwisko i Imię]],masowy!$M$2:$N$19,2,0),0)</f>
        <v>0</v>
      </c>
      <c r="Y28" s="71">
        <f>IFERROR(VLOOKUP(Men[[#This Row],[Nazwisko i Imię]],'500 m'!$U$2:$V$19,2,0),0)</f>
        <v>0</v>
      </c>
      <c r="Z28" s="71">
        <f>IFERROR(VLOOKUP(Men[[#This Row],[Nazwisko i Imię]],'1000 m'!$O$2:$P$19,2,0),0)</f>
        <v>0</v>
      </c>
      <c r="AA28" s="71">
        <f>IFERROR(VLOOKUP(Men[[#This Row],[Nazwisko i Imię]],'3000 m'!$O$2:$P$19,2,0),0)</f>
        <v>0</v>
      </c>
      <c r="AB28" s="71">
        <f>IFERROR(VLOOKUP(Men[[#This Row],[Nazwisko i Imię]],'500 m'!$W$2:$X$19,2,0),0)</f>
        <v>0</v>
      </c>
      <c r="AC28" s="71">
        <f>IFERROR(VLOOKUP(Men[[#This Row],[Nazwisko i Imię]],'1500 m'!$O$2:$P$19,2,0),0)</f>
        <v>0</v>
      </c>
      <c r="AD28" s="81">
        <f>IFERROR(VLOOKUP(Men[[#This Row],[Nazwisko i Imię]],masowy!$O$2:$P$19,2,0),0)</f>
        <v>0</v>
      </c>
      <c r="AE28" s="71">
        <f>IFERROR(VLOOKUP(Men[[#This Row],[Nazwisko i Imię]],'5000 m'!$O$2:$P$19,2,0),0)</f>
        <v>0</v>
      </c>
      <c r="AF28" s="72">
        <f>IFERROR(VLOOKUP(Men[[#This Row],[Nazwisko i Imię]],'500 m'!$Y$2:$Z$19,2,0),0)</f>
        <v>0</v>
      </c>
      <c r="AG28" s="72">
        <f>IFERROR(VLOOKUP(Men[[#This Row],[Nazwisko i Imię]],'1000 m'!$Q$2:$R$19,2,0),0)</f>
        <v>0</v>
      </c>
      <c r="AH28" s="72">
        <f>IFERROR(VLOOKUP(Men[[#This Row],[Nazwisko i Imię]],'3000 m'!$Q$2:$R$19,2,0),0)</f>
        <v>0</v>
      </c>
      <c r="AI28" s="72">
        <f>IFERROR(VLOOKUP(Men[[#This Row],[Nazwisko i Imię]],'1500 m'!$Q$2:$R$19,2,0),0)</f>
        <v>0</v>
      </c>
      <c r="AJ28" s="82">
        <f>IFERROR(VLOOKUP(Men[[#This Row],[Nazwisko i Imię]],'5000 m'!$Q$2:$R$19,2,0),0)</f>
        <v>0</v>
      </c>
      <c r="AK28" s="72">
        <f>IFERROR(VLOOKUP(Men[[#This Row],[Nazwisko i Imię]],masowy!$Q$2:$R$19,2,0),0)</f>
        <v>0</v>
      </c>
      <c r="AL28" s="105">
        <f t="shared" si="0"/>
        <v>11</v>
      </c>
      <c r="AM28" s="105">
        <f t="shared" si="1"/>
        <v>5</v>
      </c>
      <c r="AN28" s="105">
        <f t="shared" si="2"/>
        <v>9</v>
      </c>
      <c r="AO28" s="105">
        <f>SUM(Men[[#This Row],[3000m bieg 5]],Men[[#This Row],[3000m bieg 4]],Men[[#This Row],[3000m bieg 3]],Men[[#This Row],[3000m bieg 2]],Men[[#This Row],[3000m bieg 1]])</f>
        <v>0</v>
      </c>
      <c r="AP28" s="106">
        <f>SUM(Men[[#This Row],[5000m bieg 5]],Men[[#This Row],[5000m bieg 4]],Men[[#This Row],[5000m bieg 3]],Men[[#This Row],[5000m bieg 2]],Men[[#This Row],[5000m bieg 1]])</f>
        <v>0</v>
      </c>
      <c r="AQ28" s="107">
        <f>SUM(Men[[#This Row],[bieg masowy bieg 1]],Men[[#This Row],[bieg masowy 3]],Men[[#This Row],[bieg masowy 5]],Men[[#This Row],[bieg masowy 2]],Men[[#This Row],[bieg masowy 4]])</f>
        <v>10</v>
      </c>
      <c r="AR28" s="61" cm="1">
        <f t="array" ref="AR28">SUM(Men[[#This Row],[500 m]:[5000 m]]/2)</f>
        <v>12.5</v>
      </c>
    </row>
    <row r="29" spans="1:44" x14ac:dyDescent="0.25">
      <c r="A29" t="s">
        <v>1848</v>
      </c>
      <c r="B29" s="2" t="str">
        <f>VLOOKUP(A29,Licencje[],10,FALSE)</f>
        <v>UKS Sparta Grodzisk Mazowiecki</v>
      </c>
      <c r="C29" s="162" t="str">
        <f>VLOOKUP(A29,Licencje[],5,FALSE)</f>
        <v>C-1</v>
      </c>
      <c r="D29" s="68">
        <f>IFERROR(VLOOKUP(Men[[#This Row],[Nazwisko i Imię]],'500 m'!$I$2:$J$19,2,0),0)</f>
        <v>11</v>
      </c>
      <c r="E29" s="68">
        <f>IFERROR(VLOOKUP(Men[[#This Row],[Nazwisko i Imię]],'1000 m'!$I$2:$J$19,2,0),0)</f>
        <v>11</v>
      </c>
      <c r="F29" s="68">
        <f>IFERROR(VLOOKUP(Men[[#This Row],[Nazwisko i Imię]],'3000 m'!$I$2:$J$19,2,0),0)</f>
        <v>0</v>
      </c>
      <c r="G29" s="68">
        <f>IFERROR(VLOOKUP(Men[[#This Row],[Nazwisko i Imię]],'500 m'!$K$2:$L$19,2,0),0)</f>
        <v>12</v>
      </c>
      <c r="H29" s="68">
        <f>IFERROR(VLOOKUP(Men[[#This Row],[Nazwisko i Imię]],'1500 m'!$I$2:$J$19,2,0),0)</f>
        <v>6</v>
      </c>
      <c r="I29" s="78">
        <f>IFERROR(VLOOKUP(Men[[#This Row],[Nazwisko i Imię]],'5000 m'!$I$2:$J$19,2,0),0)</f>
        <v>0</v>
      </c>
      <c r="J29" s="68">
        <f>IFERROR(VLOOKUP(Men[[#This Row],[Nazwisko i Imię]],masowy!$I$2:$J$19,2,0),0)</f>
        <v>8</v>
      </c>
      <c r="K29" s="69">
        <f>IFERROR(VLOOKUP(Men[[#This Row],[Nazwisko i Imię]],'500 m'!$M$2:$N$19,2,0),0)</f>
        <v>10</v>
      </c>
      <c r="L29" s="69">
        <f>IFERROR(VLOOKUP(Men[[#This Row],[Nazwisko i Imię]],'1000 m'!$K$2:$L$19,2,0),0)</f>
        <v>0</v>
      </c>
      <c r="M29" s="69">
        <f>IFERROR(VLOOKUP(Men[[#This Row],[Nazwisko i Imię]],'3000 m'!$K$2:$L$19,2,0),0)</f>
        <v>7.5</v>
      </c>
      <c r="N29" s="69">
        <f>IFERROR(VLOOKUP(Men[[#This Row],[Nazwisko i Imię]],'500 m'!$O$2:$P$19,2,0),0)</f>
        <v>7</v>
      </c>
      <c r="O29" s="69">
        <f>IFERROR(VLOOKUP(Men[[#This Row],[Nazwisko i Imię]],'1500 m'!$K$2:$L$19,2,0),0)</f>
        <v>7.5</v>
      </c>
      <c r="P29" s="79">
        <f>IFERROR(VLOOKUP(Men[[#This Row],[Nazwisko i Imię]],masowy!$K$2:$L$19,2,0),0)</f>
        <v>0</v>
      </c>
      <c r="Q29" s="69">
        <f>IFERROR(VLOOKUP(Men[[#This Row],[Nazwisko i Imię]],'5000 m'!$K$2:$L$19,2,0),0)</f>
        <v>0</v>
      </c>
      <c r="R29" s="70">
        <f>IFERROR(VLOOKUP(Men[[#This Row],[Nazwisko i Imię]],'500 m'!$Q$2:$R$19,2,0),0)</f>
        <v>7</v>
      </c>
      <c r="S29" s="70">
        <f>IFERROR(VLOOKUP(Men[[#This Row],[Nazwisko i Imię]],'1000 m'!$M$2:$N$19,2,0),0)</f>
        <v>7</v>
      </c>
      <c r="T29" s="70">
        <f>IFERROR(VLOOKUP(Men[[#This Row],[Nazwisko i Imię]],'3000 m'!$M$2:$N$19,2,0),0)</f>
        <v>7.5</v>
      </c>
      <c r="U29" s="70">
        <f>IFERROR(VLOOKUP(Men[[#This Row],[Nazwisko i Imię]],'500 m'!$S$2:$T$19,2,0),0)</f>
        <v>8</v>
      </c>
      <c r="V29" s="70">
        <f>IFERROR(VLOOKUP(Men[[#This Row],[Nazwisko i Imię]],'1500 m'!$M$2:$N$19,2,0),0)</f>
        <v>6</v>
      </c>
      <c r="W29" s="80">
        <f>IFERROR(VLOOKUP(Men[[#This Row],[Nazwisko i Imię]],'5000 m'!$M$2:$N$19,2,0),0)</f>
        <v>0</v>
      </c>
      <c r="X29" s="70">
        <f>IFERROR(VLOOKUP(Men[[#This Row],[Nazwisko i Imię]],masowy!$M$2:$N$19,2,0),0)</f>
        <v>0</v>
      </c>
      <c r="Y29" s="71">
        <f>IFERROR(VLOOKUP(Men[[#This Row],[Nazwisko i Imię]],'500 m'!$U$2:$V$19,2,0),0)</f>
        <v>8</v>
      </c>
      <c r="Z29" s="71">
        <f>IFERROR(VLOOKUP(Men[[#This Row],[Nazwisko i Imię]],'1000 m'!$O$2:$P$19,2,0),0)</f>
        <v>13</v>
      </c>
      <c r="AA29" s="71">
        <f>IFERROR(VLOOKUP(Men[[#This Row],[Nazwisko i Imię]],'3000 m'!$O$2:$P$19,2,0),0)</f>
        <v>0</v>
      </c>
      <c r="AB29" s="71">
        <f>IFERROR(VLOOKUP(Men[[#This Row],[Nazwisko i Imię]],'500 m'!$W$2:$X$19,2,0),0)</f>
        <v>8</v>
      </c>
      <c r="AC29" s="71">
        <f>IFERROR(VLOOKUP(Men[[#This Row],[Nazwisko i Imię]],'1500 m'!$O$2:$P$19,2,0),0)</f>
        <v>6</v>
      </c>
      <c r="AD29" s="81">
        <f>IFERROR(VLOOKUP(Men[[#This Row],[Nazwisko i Imię]],masowy!$O$2:$P$19,2,0),0)</f>
        <v>7</v>
      </c>
      <c r="AE29" s="71">
        <f>IFERROR(VLOOKUP(Men[[#This Row],[Nazwisko i Imię]],'5000 m'!$O$2:$P$19,2,0),0)</f>
        <v>0</v>
      </c>
      <c r="AF29" s="72">
        <f>IFERROR(VLOOKUP(Men[[#This Row],[Nazwisko i Imię]],'500 m'!$Y$2:$Z$19,2,0),0)</f>
        <v>14</v>
      </c>
      <c r="AG29" s="72">
        <f>IFERROR(VLOOKUP(Men[[#This Row],[Nazwisko i Imię]],'1000 m'!$Q$2:$R$19,2,0),0)</f>
        <v>12</v>
      </c>
      <c r="AH29" s="72">
        <f>IFERROR(VLOOKUP(Men[[#This Row],[Nazwisko i Imię]],'3000 m'!$Q$2:$R$19,2,0),0)</f>
        <v>0</v>
      </c>
      <c r="AI29" s="72">
        <f>IFERROR(VLOOKUP(Men[[#This Row],[Nazwisko i Imię]],'1500 m'!$Q$2:$R$19,2,0),0)</f>
        <v>0</v>
      </c>
      <c r="AJ29" s="82">
        <f>IFERROR(VLOOKUP(Men[[#This Row],[Nazwisko i Imię]],'5000 m'!$Q$2:$R$19,2,0),0)</f>
        <v>0</v>
      </c>
      <c r="AK29" s="72">
        <f>IFERROR(VLOOKUP(Men[[#This Row],[Nazwisko i Imię]],masowy!$Q$2:$R$19,2,0),0)</f>
        <v>0</v>
      </c>
      <c r="AL29" s="105">
        <f t="shared" si="0"/>
        <v>85</v>
      </c>
      <c r="AM29" s="105">
        <f t="shared" si="1"/>
        <v>43</v>
      </c>
      <c r="AN29" s="105">
        <f t="shared" si="2"/>
        <v>25.5</v>
      </c>
      <c r="AO29" s="105">
        <f>SUM(Men[[#This Row],[3000m bieg 5]],Men[[#This Row],[3000m bieg 4]],Men[[#This Row],[3000m bieg 3]],Men[[#This Row],[3000m bieg 2]],Men[[#This Row],[3000m bieg 1]])</f>
        <v>15</v>
      </c>
      <c r="AP29" s="106">
        <f>SUM(Men[[#This Row],[5000m bieg 5]],Men[[#This Row],[5000m bieg 4]],Men[[#This Row],[5000m bieg 3]],Men[[#This Row],[5000m bieg 2]],Men[[#This Row],[5000m bieg 1]])</f>
        <v>0</v>
      </c>
      <c r="AQ29" s="107">
        <f>SUM(Men[[#This Row],[bieg masowy bieg 1]],Men[[#This Row],[bieg masowy 3]],Men[[#This Row],[bieg masowy 5]],Men[[#This Row],[bieg masowy 2]],Men[[#This Row],[bieg masowy 4]])</f>
        <v>15</v>
      </c>
      <c r="AR29" s="61" cm="1">
        <f t="array" ref="AR29">SUM(Men[[#This Row],[500 m]:[5000 m]]/2)</f>
        <v>84.25</v>
      </c>
    </row>
    <row r="30" spans="1:44" x14ac:dyDescent="0.25">
      <c r="A30" t="s">
        <v>1855</v>
      </c>
      <c r="B30" s="2" t="str">
        <f>VLOOKUP(A30,Licencje[],10,FALSE)</f>
        <v>Klub Sportowy AZS Zakopane</v>
      </c>
      <c r="C30" s="162" t="str">
        <f>VLOOKUP(A30,Licencje[],5,FALSE)</f>
        <v>C-2</v>
      </c>
      <c r="D30" s="68">
        <f>IFERROR(VLOOKUP(Men[[#This Row],[Nazwisko i Imię]],'500 m'!$I$2:$J$19,2,0),0)</f>
        <v>0</v>
      </c>
      <c r="E30" s="68">
        <f>IFERROR(VLOOKUP(Men[[#This Row],[Nazwisko i Imię]],'1000 m'!$I$2:$J$19,2,0),0)</f>
        <v>10</v>
      </c>
      <c r="F30" s="68">
        <f>IFERROR(VLOOKUP(Men[[#This Row],[Nazwisko i Imię]],'3000 m'!$I$2:$J$19,2,0),0)</f>
        <v>0</v>
      </c>
      <c r="G30" s="68">
        <f>IFERROR(VLOOKUP(Men[[#This Row],[Nazwisko i Imię]],'500 m'!$K$2:$L$19,2,0),0)</f>
        <v>14</v>
      </c>
      <c r="H30" s="68">
        <f>IFERROR(VLOOKUP(Men[[#This Row],[Nazwisko i Imię]],'1500 m'!$I$2:$J$19,2,0),0)</f>
        <v>10</v>
      </c>
      <c r="I30" s="78">
        <f>IFERROR(VLOOKUP(Men[[#This Row],[Nazwisko i Imię]],'5000 m'!$I$2:$J$19,2,0),0)</f>
        <v>0</v>
      </c>
      <c r="J30" s="68">
        <f>IFERROR(VLOOKUP(Men[[#This Row],[Nazwisko i Imię]],masowy!$I$2:$J$19,2,0),0)</f>
        <v>0</v>
      </c>
      <c r="K30" s="69">
        <f>IFERROR(VLOOKUP(Men[[#This Row],[Nazwisko i Imię]],'500 m'!$M$2:$N$19,2,0),0)</f>
        <v>12</v>
      </c>
      <c r="L30" s="69">
        <f>IFERROR(VLOOKUP(Men[[#This Row],[Nazwisko i Imię]],'1000 m'!$K$2:$L$19,2,0),0)</f>
        <v>13</v>
      </c>
      <c r="M30" s="69">
        <f>IFERROR(VLOOKUP(Men[[#This Row],[Nazwisko i Imię]],'3000 m'!$K$2:$L$19,2,0),0)</f>
        <v>0</v>
      </c>
      <c r="N30" s="69">
        <f>IFERROR(VLOOKUP(Men[[#This Row],[Nazwisko i Imię]],'500 m'!$O$2:$P$19,2,0),0)</f>
        <v>0</v>
      </c>
      <c r="O30" s="69">
        <f>IFERROR(VLOOKUP(Men[[#This Row],[Nazwisko i Imię]],'1500 m'!$K$2:$L$19,2,0),0)</f>
        <v>0</v>
      </c>
      <c r="P30" s="79">
        <f>IFERROR(VLOOKUP(Men[[#This Row],[Nazwisko i Imię]],masowy!$K$2:$L$19,2,0),0)</f>
        <v>0</v>
      </c>
      <c r="Q30" s="69">
        <f>IFERROR(VLOOKUP(Men[[#This Row],[Nazwisko i Imię]],'5000 m'!$K$2:$L$19,2,0),0)</f>
        <v>0</v>
      </c>
      <c r="R30" s="70">
        <f>IFERROR(VLOOKUP(Men[[#This Row],[Nazwisko i Imię]],'500 m'!$Q$2:$R$19,2,0),0)</f>
        <v>0</v>
      </c>
      <c r="S30" s="70">
        <f>IFERROR(VLOOKUP(Men[[#This Row],[Nazwisko i Imię]],'1000 m'!$M$2:$N$19,2,0),0)</f>
        <v>0</v>
      </c>
      <c r="T30" s="70">
        <f>IFERROR(VLOOKUP(Men[[#This Row],[Nazwisko i Imię]],'3000 m'!$M$2:$N$19,2,0),0)</f>
        <v>0</v>
      </c>
      <c r="U30" s="70">
        <f>IFERROR(VLOOKUP(Men[[#This Row],[Nazwisko i Imię]],'500 m'!$S$2:$T$19,2,0),0)</f>
        <v>0</v>
      </c>
      <c r="V30" s="70">
        <f>IFERROR(VLOOKUP(Men[[#This Row],[Nazwisko i Imię]],'1500 m'!$M$2:$N$19,2,0),0)</f>
        <v>0</v>
      </c>
      <c r="W30" s="80">
        <f>IFERROR(VLOOKUP(Men[[#This Row],[Nazwisko i Imię]],'5000 m'!$M$2:$N$19,2,0),0)</f>
        <v>0</v>
      </c>
      <c r="X30" s="70">
        <f>IFERROR(VLOOKUP(Men[[#This Row],[Nazwisko i Imię]],masowy!$M$2:$N$19,2,0),0)</f>
        <v>0</v>
      </c>
      <c r="Y30" s="71">
        <f>IFERROR(VLOOKUP(Men[[#This Row],[Nazwisko i Imię]],'500 m'!$U$2:$V$19,2,0),0)</f>
        <v>0</v>
      </c>
      <c r="Z30" s="71">
        <f>IFERROR(VLOOKUP(Men[[#This Row],[Nazwisko i Imię]],'1000 m'!$O$2:$P$19,2,0),0)</f>
        <v>14</v>
      </c>
      <c r="AA30" s="71">
        <f>IFERROR(VLOOKUP(Men[[#This Row],[Nazwisko i Imię]],'3000 m'!$O$2:$P$19,2,0),0)</f>
        <v>0</v>
      </c>
      <c r="AB30" s="71">
        <f>IFERROR(VLOOKUP(Men[[#This Row],[Nazwisko i Imię]],'500 m'!$W$2:$X$19,2,0),0)</f>
        <v>9</v>
      </c>
      <c r="AC30" s="71">
        <f>IFERROR(VLOOKUP(Men[[#This Row],[Nazwisko i Imię]],'1500 m'!$O$2:$P$19,2,0),0)</f>
        <v>9</v>
      </c>
      <c r="AD30" s="81">
        <f>IFERROR(VLOOKUP(Men[[#This Row],[Nazwisko i Imię]],masowy!$O$2:$P$19,2,0),0)</f>
        <v>0</v>
      </c>
      <c r="AE30" s="71">
        <f>IFERROR(VLOOKUP(Men[[#This Row],[Nazwisko i Imię]],'5000 m'!$O$2:$P$19,2,0),0)</f>
        <v>0</v>
      </c>
      <c r="AF30" s="72">
        <f>IFERROR(VLOOKUP(Men[[#This Row],[Nazwisko i Imię]],'500 m'!$Y$2:$Z$19,2,0),0)</f>
        <v>13</v>
      </c>
      <c r="AG30" s="72">
        <f>IFERROR(VLOOKUP(Men[[#This Row],[Nazwisko i Imię]],'1000 m'!$Q$2:$R$19,2,0),0)</f>
        <v>9</v>
      </c>
      <c r="AH30" s="72">
        <f>IFERROR(VLOOKUP(Men[[#This Row],[Nazwisko i Imię]],'3000 m'!$Q$2:$R$19,2,0),0)</f>
        <v>0</v>
      </c>
      <c r="AI30" s="72">
        <f>IFERROR(VLOOKUP(Men[[#This Row],[Nazwisko i Imię]],'1500 m'!$Q$2:$R$19,2,0),0)</f>
        <v>15</v>
      </c>
      <c r="AJ30" s="82">
        <f>IFERROR(VLOOKUP(Men[[#This Row],[Nazwisko i Imię]],'5000 m'!$Q$2:$R$19,2,0),0)</f>
        <v>0</v>
      </c>
      <c r="AK30" s="72">
        <f>IFERROR(VLOOKUP(Men[[#This Row],[Nazwisko i Imię]],masowy!$Q$2:$R$19,2,0),0)</f>
        <v>0</v>
      </c>
      <c r="AL30" s="105">
        <f t="shared" si="0"/>
        <v>48</v>
      </c>
      <c r="AM30" s="105">
        <f t="shared" si="1"/>
        <v>46</v>
      </c>
      <c r="AN30" s="105">
        <f t="shared" si="2"/>
        <v>34</v>
      </c>
      <c r="AO30" s="105">
        <f>SUM(Men[[#This Row],[3000m bieg 5]],Men[[#This Row],[3000m bieg 4]],Men[[#This Row],[3000m bieg 3]],Men[[#This Row],[3000m bieg 2]],Men[[#This Row],[3000m bieg 1]])</f>
        <v>0</v>
      </c>
      <c r="AP30" s="106">
        <f>SUM(Men[[#This Row],[5000m bieg 5]],Men[[#This Row],[5000m bieg 4]],Men[[#This Row],[5000m bieg 3]],Men[[#This Row],[5000m bieg 2]],Men[[#This Row],[5000m bieg 1]])</f>
        <v>0</v>
      </c>
      <c r="AQ30" s="107">
        <f>SUM(Men[[#This Row],[bieg masowy bieg 1]],Men[[#This Row],[bieg masowy 3]],Men[[#This Row],[bieg masowy 5]],Men[[#This Row],[bieg masowy 2]],Men[[#This Row],[bieg masowy 4]])</f>
        <v>0</v>
      </c>
      <c r="AR30" s="61" cm="1">
        <f t="array" ref="AR30">SUM(Men[[#This Row],[500 m]:[5000 m]]/2)</f>
        <v>64</v>
      </c>
    </row>
    <row r="31" spans="1:44" x14ac:dyDescent="0.25">
      <c r="B31" s="2" t="e">
        <f>VLOOKUP(A31,Licencje[],10,FALSE)</f>
        <v>#N/A</v>
      </c>
      <c r="C31" s="162" t="e">
        <f>VLOOKUP(A31,Licencje[],5,FALSE)</f>
        <v>#N/A</v>
      </c>
      <c r="D31" s="68">
        <f>IFERROR(VLOOKUP(Men[[#This Row],[Nazwisko i Imię]],'500 m'!$I$2:$J$19,2,0),0)</f>
        <v>0</v>
      </c>
      <c r="E31" s="68">
        <f>IFERROR(VLOOKUP(Men[[#This Row],[Nazwisko i Imię]],'1000 m'!$I$2:$J$19,2,0),0)</f>
        <v>0</v>
      </c>
      <c r="F31" s="68">
        <f>IFERROR(VLOOKUP(Men[[#This Row],[Nazwisko i Imię]],'3000 m'!$I$2:$J$19,2,0),0)</f>
        <v>0</v>
      </c>
      <c r="G31" s="68">
        <f>IFERROR(VLOOKUP(Men[[#This Row],[Nazwisko i Imię]],'500 m'!$K$2:$L$19,2,0),0)</f>
        <v>0</v>
      </c>
      <c r="H31" s="68">
        <f>IFERROR(VLOOKUP(Men[[#This Row],[Nazwisko i Imię]],'1500 m'!$I$2:$J$19,2,0),0)</f>
        <v>0</v>
      </c>
      <c r="I31" s="78">
        <f>IFERROR(VLOOKUP(Men[[#This Row],[Nazwisko i Imię]],'5000 m'!$I$2:$J$19,2,0),0)</f>
        <v>0</v>
      </c>
      <c r="J31" s="68">
        <f>IFERROR(VLOOKUP(Men[[#This Row],[Nazwisko i Imię]],masowy!$I$2:$J$19,2,0),0)</f>
        <v>0</v>
      </c>
      <c r="K31" s="69">
        <f>IFERROR(VLOOKUP(Men[[#This Row],[Nazwisko i Imię]],'500 m'!$M$2:$N$19,2,0),0)</f>
        <v>0</v>
      </c>
      <c r="L31" s="69">
        <f>IFERROR(VLOOKUP(Men[[#This Row],[Nazwisko i Imię]],'1000 m'!$K$2:$L$19,2,0),0)</f>
        <v>0</v>
      </c>
      <c r="M31" s="69">
        <f>IFERROR(VLOOKUP(Men[[#This Row],[Nazwisko i Imię]],'3000 m'!$K$2:$L$19,2,0),0)</f>
        <v>0</v>
      </c>
      <c r="N31" s="69">
        <f>IFERROR(VLOOKUP(Men[[#This Row],[Nazwisko i Imię]],'500 m'!$O$2:$P$19,2,0),0)</f>
        <v>0</v>
      </c>
      <c r="O31" s="69">
        <f>IFERROR(VLOOKUP(Men[[#This Row],[Nazwisko i Imię]],'1500 m'!$K$2:$L$19,2,0),0)</f>
        <v>0</v>
      </c>
      <c r="P31" s="79">
        <f>IFERROR(VLOOKUP(Men[[#This Row],[Nazwisko i Imię]],masowy!$K$2:$L$19,2,0),0)</f>
        <v>0</v>
      </c>
      <c r="Q31" s="69">
        <f>IFERROR(VLOOKUP(Men[[#This Row],[Nazwisko i Imię]],'5000 m'!$K$2:$L$19,2,0),0)</f>
        <v>0</v>
      </c>
      <c r="R31" s="70">
        <f>IFERROR(VLOOKUP(Men[[#This Row],[Nazwisko i Imię]],'500 m'!$Q$2:$R$19,2,0),0)</f>
        <v>0</v>
      </c>
      <c r="S31" s="70">
        <f>IFERROR(VLOOKUP(Men[[#This Row],[Nazwisko i Imię]],'1000 m'!$M$2:$N$19,2,0),0)</f>
        <v>0</v>
      </c>
      <c r="T31" s="70">
        <f>IFERROR(VLOOKUP(Men[[#This Row],[Nazwisko i Imię]],'3000 m'!$M$2:$N$19,2,0),0)</f>
        <v>0</v>
      </c>
      <c r="U31" s="70">
        <f>IFERROR(VLOOKUP(Men[[#This Row],[Nazwisko i Imię]],'500 m'!$S$2:$T$19,2,0),0)</f>
        <v>0</v>
      </c>
      <c r="V31" s="70">
        <f>IFERROR(VLOOKUP(Men[[#This Row],[Nazwisko i Imię]],'1500 m'!$M$2:$N$19,2,0),0)</f>
        <v>0</v>
      </c>
      <c r="W31" s="80">
        <f>IFERROR(VLOOKUP(Men[[#This Row],[Nazwisko i Imię]],'5000 m'!$M$2:$N$19,2,0),0)</f>
        <v>0</v>
      </c>
      <c r="X31" s="70">
        <f>IFERROR(VLOOKUP(Men[[#This Row],[Nazwisko i Imię]],masowy!$M$2:$N$19,2,0),0)</f>
        <v>0</v>
      </c>
      <c r="Y31" s="71">
        <f>IFERROR(VLOOKUP(Men[[#This Row],[Nazwisko i Imię]],'500 m'!$U$2:$V$19,2,0),0)</f>
        <v>0</v>
      </c>
      <c r="Z31" s="71">
        <f>IFERROR(VLOOKUP(Men[[#This Row],[Nazwisko i Imię]],'1000 m'!$O$2:$P$19,2,0),0)</f>
        <v>0</v>
      </c>
      <c r="AA31" s="71">
        <f>IFERROR(VLOOKUP(Men[[#This Row],[Nazwisko i Imię]],'3000 m'!$O$2:$P$19,2,0),0)</f>
        <v>0</v>
      </c>
      <c r="AB31" s="71">
        <f>IFERROR(VLOOKUP(Men[[#This Row],[Nazwisko i Imię]],'500 m'!$W$2:$X$19,2,0),0)</f>
        <v>0</v>
      </c>
      <c r="AC31" s="71">
        <f>IFERROR(VLOOKUP(Men[[#This Row],[Nazwisko i Imię]],'1500 m'!$O$2:$P$19,2,0),0)</f>
        <v>0</v>
      </c>
      <c r="AD31" s="81">
        <f>IFERROR(VLOOKUP(Men[[#This Row],[Nazwisko i Imię]],masowy!$O$2:$P$19,2,0),0)</f>
        <v>0</v>
      </c>
      <c r="AE31" s="71">
        <f>IFERROR(VLOOKUP(Men[[#This Row],[Nazwisko i Imię]],'5000 m'!$O$2:$P$19,2,0),0)</f>
        <v>0</v>
      </c>
      <c r="AF31" s="72">
        <f>IFERROR(VLOOKUP(Men[[#This Row],[Nazwisko i Imię]],'500 m'!$Y$2:$Z$19,2,0),0)</f>
        <v>0</v>
      </c>
      <c r="AG31" s="72">
        <f>IFERROR(VLOOKUP(Men[[#This Row],[Nazwisko i Imię]],'1000 m'!$Q$2:$R$19,2,0),0)</f>
        <v>0</v>
      </c>
      <c r="AH31" s="72">
        <f>IFERROR(VLOOKUP(Men[[#This Row],[Nazwisko i Imię]],'3000 m'!$Q$2:$R$19,2,0),0)</f>
        <v>0</v>
      </c>
      <c r="AI31" s="72">
        <f>IFERROR(VLOOKUP(Men[[#This Row],[Nazwisko i Imię]],'1500 m'!$Q$2:$R$19,2,0),0)</f>
        <v>0</v>
      </c>
      <c r="AJ31" s="82">
        <f>IFERROR(VLOOKUP(Men[[#This Row],[Nazwisko i Imię]],'5000 m'!$Q$2:$R$19,2,0),0)</f>
        <v>0</v>
      </c>
      <c r="AK31" s="72">
        <f>IFERROR(VLOOKUP(Men[[#This Row],[Nazwisko i Imię]],masowy!$Q$2:$R$19,2,0),0)</f>
        <v>0</v>
      </c>
      <c r="AL31" s="105">
        <f t="shared" si="0"/>
        <v>0</v>
      </c>
      <c r="AM31" s="105">
        <f t="shared" si="1"/>
        <v>0</v>
      </c>
      <c r="AN31" s="105">
        <f t="shared" si="2"/>
        <v>0</v>
      </c>
      <c r="AO31" s="105">
        <f>SUM(Men[[#This Row],[3000m bieg 5]],Men[[#This Row],[3000m bieg 4]],Men[[#This Row],[3000m bieg 3]],Men[[#This Row],[3000m bieg 2]],Men[[#This Row],[3000m bieg 1]])</f>
        <v>0</v>
      </c>
      <c r="AP31" s="106">
        <f>SUM(Men[[#This Row],[5000m bieg 5]],Men[[#This Row],[5000m bieg 4]],Men[[#This Row],[5000m bieg 3]],Men[[#This Row],[5000m bieg 2]],Men[[#This Row],[5000m bieg 1]])</f>
        <v>0</v>
      </c>
      <c r="AQ31" s="107">
        <f>SUM(Men[[#This Row],[bieg masowy bieg 1]],Men[[#This Row],[bieg masowy 3]],Men[[#This Row],[bieg masowy 5]],Men[[#This Row],[bieg masowy 2]],Men[[#This Row],[bieg masowy 4]])</f>
        <v>0</v>
      </c>
      <c r="AR31" s="61" cm="1">
        <f t="array" ref="AR31">SUM(Men[[#This Row],[500 m]:[5000 m]]/2)</f>
        <v>0</v>
      </c>
    </row>
    <row r="32" spans="1:44" x14ac:dyDescent="0.25">
      <c r="B32" s="2" t="e">
        <f>VLOOKUP(A32,Licencje[],10,FALSE)</f>
        <v>#N/A</v>
      </c>
      <c r="C32" s="162" t="e">
        <f>VLOOKUP(A32,Licencje[],5,FALSE)</f>
        <v>#N/A</v>
      </c>
      <c r="D32" s="68">
        <f>IFERROR(VLOOKUP(Men[[#This Row],[Nazwisko i Imię]],'500 m'!$I$2:$J$19,2,0),0)</f>
        <v>0</v>
      </c>
      <c r="E32" s="68">
        <f>IFERROR(VLOOKUP(Men[[#This Row],[Nazwisko i Imię]],'1000 m'!$I$2:$J$19,2,0),0)</f>
        <v>0</v>
      </c>
      <c r="F32" s="68">
        <f>IFERROR(VLOOKUP(Men[[#This Row],[Nazwisko i Imię]],'3000 m'!$I$2:$J$19,2,0),0)</f>
        <v>0</v>
      </c>
      <c r="G32" s="68">
        <f>IFERROR(VLOOKUP(Men[[#This Row],[Nazwisko i Imię]],'500 m'!$K$2:$L$19,2,0),0)</f>
        <v>0</v>
      </c>
      <c r="H32" s="68">
        <f>IFERROR(VLOOKUP(Men[[#This Row],[Nazwisko i Imię]],'1500 m'!$I$2:$J$19,2,0),0)</f>
        <v>0</v>
      </c>
      <c r="I32" s="78">
        <f>IFERROR(VLOOKUP(Men[[#This Row],[Nazwisko i Imię]],'5000 m'!$I$2:$J$19,2,0),0)</f>
        <v>0</v>
      </c>
      <c r="J32" s="68">
        <f>IFERROR(VLOOKUP(Men[[#This Row],[Nazwisko i Imię]],masowy!$I$2:$J$19,2,0),0)</f>
        <v>0</v>
      </c>
      <c r="K32" s="69">
        <f>IFERROR(VLOOKUP(Men[[#This Row],[Nazwisko i Imię]],'500 m'!$M$2:$N$19,2,0),0)</f>
        <v>0</v>
      </c>
      <c r="L32" s="69">
        <f>IFERROR(VLOOKUP(Men[[#This Row],[Nazwisko i Imię]],'1000 m'!$K$2:$L$19,2,0),0)</f>
        <v>0</v>
      </c>
      <c r="M32" s="69">
        <f>IFERROR(VLOOKUP(Men[[#This Row],[Nazwisko i Imię]],'3000 m'!$K$2:$L$19,2,0),0)</f>
        <v>0</v>
      </c>
      <c r="N32" s="69">
        <f>IFERROR(VLOOKUP(Men[[#This Row],[Nazwisko i Imię]],'500 m'!$O$2:$P$19,2,0),0)</f>
        <v>0</v>
      </c>
      <c r="O32" s="69">
        <f>IFERROR(VLOOKUP(Men[[#This Row],[Nazwisko i Imię]],'1500 m'!$K$2:$L$19,2,0),0)</f>
        <v>0</v>
      </c>
      <c r="P32" s="79">
        <f>IFERROR(VLOOKUP(Men[[#This Row],[Nazwisko i Imię]],masowy!$K$2:$L$19,2,0),0)</f>
        <v>0</v>
      </c>
      <c r="Q32" s="69">
        <f>IFERROR(VLOOKUP(Men[[#This Row],[Nazwisko i Imię]],'5000 m'!$K$2:$L$19,2,0),0)</f>
        <v>0</v>
      </c>
      <c r="R32" s="70">
        <f>IFERROR(VLOOKUP(Men[[#This Row],[Nazwisko i Imię]],'500 m'!$Q$2:$R$19,2,0),0)</f>
        <v>0</v>
      </c>
      <c r="S32" s="70">
        <f>IFERROR(VLOOKUP(Men[[#This Row],[Nazwisko i Imię]],'1000 m'!$M$2:$N$19,2,0),0)</f>
        <v>0</v>
      </c>
      <c r="T32" s="70">
        <f>IFERROR(VLOOKUP(Men[[#This Row],[Nazwisko i Imię]],'3000 m'!$M$2:$N$19,2,0),0)</f>
        <v>0</v>
      </c>
      <c r="U32" s="70">
        <f>IFERROR(VLOOKUP(Men[[#This Row],[Nazwisko i Imię]],'500 m'!$S$2:$T$19,2,0),0)</f>
        <v>0</v>
      </c>
      <c r="V32" s="70">
        <f>IFERROR(VLOOKUP(Men[[#This Row],[Nazwisko i Imię]],'1500 m'!$M$2:$N$19,2,0),0)</f>
        <v>0</v>
      </c>
      <c r="W32" s="80">
        <f>IFERROR(VLOOKUP(Men[[#This Row],[Nazwisko i Imię]],'5000 m'!$M$2:$N$19,2,0),0)</f>
        <v>0</v>
      </c>
      <c r="X32" s="70">
        <f>IFERROR(VLOOKUP(Men[[#This Row],[Nazwisko i Imię]],masowy!$M$2:$N$19,2,0),0)</f>
        <v>0</v>
      </c>
      <c r="Y32" s="71">
        <f>IFERROR(VLOOKUP(Men[[#This Row],[Nazwisko i Imię]],'500 m'!$U$2:$V$19,2,0),0)</f>
        <v>0</v>
      </c>
      <c r="Z32" s="71">
        <f>IFERROR(VLOOKUP(Men[[#This Row],[Nazwisko i Imię]],'1000 m'!$O$2:$P$19,2,0),0)</f>
        <v>0</v>
      </c>
      <c r="AA32" s="71">
        <f>IFERROR(VLOOKUP(Men[[#This Row],[Nazwisko i Imię]],'3000 m'!$O$2:$P$19,2,0),0)</f>
        <v>0</v>
      </c>
      <c r="AB32" s="71">
        <f>IFERROR(VLOOKUP(Men[[#This Row],[Nazwisko i Imię]],'500 m'!$W$2:$X$19,2,0),0)</f>
        <v>0</v>
      </c>
      <c r="AC32" s="71">
        <f>IFERROR(VLOOKUP(Men[[#This Row],[Nazwisko i Imię]],'1500 m'!$O$2:$P$19,2,0),0)</f>
        <v>0</v>
      </c>
      <c r="AD32" s="81">
        <f>IFERROR(VLOOKUP(Men[[#This Row],[Nazwisko i Imię]],masowy!$O$2:$P$19,2,0),0)</f>
        <v>0</v>
      </c>
      <c r="AE32" s="71">
        <f>IFERROR(VLOOKUP(Men[[#This Row],[Nazwisko i Imię]],'5000 m'!$O$2:$P$19,2,0),0)</f>
        <v>0</v>
      </c>
      <c r="AF32" s="72">
        <f>IFERROR(VLOOKUP(Men[[#This Row],[Nazwisko i Imię]],'500 m'!$Y$2:$Z$19,2,0),0)</f>
        <v>0</v>
      </c>
      <c r="AG32" s="72">
        <f>IFERROR(VLOOKUP(Men[[#This Row],[Nazwisko i Imię]],'1000 m'!$Q$2:$R$19,2,0),0)</f>
        <v>0</v>
      </c>
      <c r="AH32" s="72">
        <f>IFERROR(VLOOKUP(Men[[#This Row],[Nazwisko i Imię]],'3000 m'!$Q$2:$R$19,2,0),0)</f>
        <v>0</v>
      </c>
      <c r="AI32" s="72">
        <f>IFERROR(VLOOKUP(Men[[#This Row],[Nazwisko i Imię]],'1500 m'!$Q$2:$R$19,2,0),0)</f>
        <v>0</v>
      </c>
      <c r="AJ32" s="82">
        <f>IFERROR(VLOOKUP(Men[[#This Row],[Nazwisko i Imię]],'5000 m'!$Q$2:$R$19,2,0),0)</f>
        <v>0</v>
      </c>
      <c r="AK32" s="72">
        <f>IFERROR(VLOOKUP(Men[[#This Row],[Nazwisko i Imię]],masowy!$Q$2:$R$19,2,0),0)</f>
        <v>0</v>
      </c>
      <c r="AL32" s="105">
        <f t="shared" si="0"/>
        <v>0</v>
      </c>
      <c r="AM32" s="105">
        <f t="shared" si="1"/>
        <v>0</v>
      </c>
      <c r="AN32" s="105">
        <f t="shared" si="2"/>
        <v>0</v>
      </c>
      <c r="AO32" s="105">
        <f>SUM(Men[[#This Row],[3000m bieg 5]],Men[[#This Row],[3000m bieg 4]],Men[[#This Row],[3000m bieg 3]],Men[[#This Row],[3000m bieg 2]],Men[[#This Row],[3000m bieg 1]])</f>
        <v>0</v>
      </c>
      <c r="AP32" s="106">
        <f>SUM(Men[[#This Row],[5000m bieg 5]],Men[[#This Row],[5000m bieg 4]],Men[[#This Row],[5000m bieg 3]],Men[[#This Row],[5000m bieg 2]],Men[[#This Row],[5000m bieg 1]])</f>
        <v>0</v>
      </c>
      <c r="AQ32" s="107">
        <f>SUM(Men[[#This Row],[bieg masowy bieg 1]],Men[[#This Row],[bieg masowy 3]],Men[[#This Row],[bieg masowy 5]],Men[[#This Row],[bieg masowy 2]],Men[[#This Row],[bieg masowy 4]])</f>
        <v>0</v>
      </c>
      <c r="AR32" s="61" cm="1">
        <f t="array" ref="AR32">SUM(Men[[#This Row],[500 m]:[5000 m]]/2)</f>
        <v>0</v>
      </c>
    </row>
    <row r="33" spans="1:44" x14ac:dyDescent="0.25">
      <c r="B33" s="2" t="e">
        <f>VLOOKUP(A33,Licencje[],10,FALSE)</f>
        <v>#N/A</v>
      </c>
      <c r="C33" s="162" t="e">
        <f>VLOOKUP(A33,Licencje[],5,FALSE)</f>
        <v>#N/A</v>
      </c>
      <c r="D33" s="68">
        <f>IFERROR(VLOOKUP(Men[[#This Row],[Nazwisko i Imię]],'500 m'!$I$2:$J$19,2,0),0)</f>
        <v>0</v>
      </c>
      <c r="E33" s="68">
        <f>IFERROR(VLOOKUP(Men[[#This Row],[Nazwisko i Imię]],'1000 m'!$I$2:$J$19,2,0),0)</f>
        <v>0</v>
      </c>
      <c r="F33" s="68">
        <f>IFERROR(VLOOKUP(Men[[#This Row],[Nazwisko i Imię]],'3000 m'!$I$2:$J$19,2,0),0)</f>
        <v>0</v>
      </c>
      <c r="G33" s="68">
        <f>IFERROR(VLOOKUP(Men[[#This Row],[Nazwisko i Imię]],'500 m'!$K$2:$L$19,2,0),0)</f>
        <v>0</v>
      </c>
      <c r="H33" s="68">
        <f>IFERROR(VLOOKUP(Men[[#This Row],[Nazwisko i Imię]],'1500 m'!$I$2:$J$19,2,0),0)</f>
        <v>0</v>
      </c>
      <c r="I33" s="78">
        <f>IFERROR(VLOOKUP(Men[[#This Row],[Nazwisko i Imię]],'5000 m'!$I$2:$J$19,2,0),0)</f>
        <v>0</v>
      </c>
      <c r="J33" s="68">
        <f>IFERROR(VLOOKUP(Men[[#This Row],[Nazwisko i Imię]],masowy!$I$2:$J$19,2,0),0)</f>
        <v>0</v>
      </c>
      <c r="K33" s="69">
        <f>IFERROR(VLOOKUP(Men[[#This Row],[Nazwisko i Imię]],'500 m'!$M$2:$N$19,2,0),0)</f>
        <v>0</v>
      </c>
      <c r="L33" s="69">
        <f>IFERROR(VLOOKUP(Men[[#This Row],[Nazwisko i Imię]],'1000 m'!$K$2:$L$19,2,0),0)</f>
        <v>0</v>
      </c>
      <c r="M33" s="69">
        <f>IFERROR(VLOOKUP(Men[[#This Row],[Nazwisko i Imię]],'3000 m'!$K$2:$L$19,2,0),0)</f>
        <v>0</v>
      </c>
      <c r="N33" s="69">
        <f>IFERROR(VLOOKUP(Men[[#This Row],[Nazwisko i Imię]],'500 m'!$O$2:$P$19,2,0),0)</f>
        <v>0</v>
      </c>
      <c r="O33" s="69">
        <f>IFERROR(VLOOKUP(Men[[#This Row],[Nazwisko i Imię]],'1500 m'!$K$2:$L$19,2,0),0)</f>
        <v>0</v>
      </c>
      <c r="P33" s="79">
        <f>IFERROR(VLOOKUP(Men[[#This Row],[Nazwisko i Imię]],masowy!$K$2:$L$19,2,0),0)</f>
        <v>0</v>
      </c>
      <c r="Q33" s="69">
        <f>IFERROR(VLOOKUP(Men[[#This Row],[Nazwisko i Imię]],'5000 m'!$K$2:$L$19,2,0),0)</f>
        <v>0</v>
      </c>
      <c r="R33" s="70">
        <f>IFERROR(VLOOKUP(Men[[#This Row],[Nazwisko i Imię]],'500 m'!$Q$2:$R$19,2,0),0)</f>
        <v>0</v>
      </c>
      <c r="S33" s="70">
        <f>IFERROR(VLOOKUP(Men[[#This Row],[Nazwisko i Imię]],'1000 m'!$M$2:$N$19,2,0),0)</f>
        <v>0</v>
      </c>
      <c r="T33" s="70">
        <f>IFERROR(VLOOKUP(Men[[#This Row],[Nazwisko i Imię]],'3000 m'!$M$2:$N$19,2,0),0)</f>
        <v>0</v>
      </c>
      <c r="U33" s="70">
        <f>IFERROR(VLOOKUP(Men[[#This Row],[Nazwisko i Imię]],'500 m'!$S$2:$T$19,2,0),0)</f>
        <v>0</v>
      </c>
      <c r="V33" s="70">
        <f>IFERROR(VLOOKUP(Men[[#This Row],[Nazwisko i Imię]],'1500 m'!$M$2:$N$19,2,0),0)</f>
        <v>0</v>
      </c>
      <c r="W33" s="80">
        <f>IFERROR(VLOOKUP(Men[[#This Row],[Nazwisko i Imię]],'5000 m'!$M$2:$N$19,2,0),0)</f>
        <v>0</v>
      </c>
      <c r="X33" s="70">
        <f>IFERROR(VLOOKUP(Men[[#This Row],[Nazwisko i Imię]],masowy!$M$2:$N$19,2,0),0)</f>
        <v>0</v>
      </c>
      <c r="Y33" s="71">
        <f>IFERROR(VLOOKUP(Men[[#This Row],[Nazwisko i Imię]],'500 m'!$U$2:$V$19,2,0),0)</f>
        <v>0</v>
      </c>
      <c r="Z33" s="71">
        <f>IFERROR(VLOOKUP(Men[[#This Row],[Nazwisko i Imię]],'1000 m'!$O$2:$P$19,2,0),0)</f>
        <v>0</v>
      </c>
      <c r="AA33" s="71">
        <f>IFERROR(VLOOKUP(Men[[#This Row],[Nazwisko i Imię]],'3000 m'!$O$2:$P$19,2,0),0)</f>
        <v>0</v>
      </c>
      <c r="AB33" s="71">
        <f>IFERROR(VLOOKUP(Men[[#This Row],[Nazwisko i Imię]],'500 m'!$W$2:$X$19,2,0),0)</f>
        <v>0</v>
      </c>
      <c r="AC33" s="71">
        <f>IFERROR(VLOOKUP(Men[[#This Row],[Nazwisko i Imię]],'1500 m'!$O$2:$P$19,2,0),0)</f>
        <v>0</v>
      </c>
      <c r="AD33" s="81">
        <f>IFERROR(VLOOKUP(Men[[#This Row],[Nazwisko i Imię]],masowy!$O$2:$P$19,2,0),0)</f>
        <v>0</v>
      </c>
      <c r="AE33" s="71">
        <f>IFERROR(VLOOKUP(Men[[#This Row],[Nazwisko i Imię]],'5000 m'!$O$2:$P$19,2,0),0)</f>
        <v>0</v>
      </c>
      <c r="AF33" s="72">
        <f>IFERROR(VLOOKUP(Men[[#This Row],[Nazwisko i Imię]],'500 m'!$Y$2:$Z$19,2,0),0)</f>
        <v>0</v>
      </c>
      <c r="AG33" s="72">
        <f>IFERROR(VLOOKUP(Men[[#This Row],[Nazwisko i Imię]],'1000 m'!$Q$2:$R$19,2,0),0)</f>
        <v>0</v>
      </c>
      <c r="AH33" s="72">
        <f>IFERROR(VLOOKUP(Men[[#This Row],[Nazwisko i Imię]],'3000 m'!$Q$2:$R$19,2,0),0)</f>
        <v>0</v>
      </c>
      <c r="AI33" s="72">
        <f>IFERROR(VLOOKUP(Men[[#This Row],[Nazwisko i Imię]],'1500 m'!$Q$2:$R$19,2,0),0)</f>
        <v>0</v>
      </c>
      <c r="AJ33" s="82">
        <f>IFERROR(VLOOKUP(Men[[#This Row],[Nazwisko i Imię]],'5000 m'!$Q$2:$R$19,2,0),0)</f>
        <v>0</v>
      </c>
      <c r="AK33" s="72">
        <f>IFERROR(VLOOKUP(Men[[#This Row],[Nazwisko i Imię]],masowy!$Q$2:$R$19,2,0),0)</f>
        <v>0</v>
      </c>
      <c r="AL33" s="105">
        <f t="shared" si="0"/>
        <v>0</v>
      </c>
      <c r="AM33" s="105">
        <f t="shared" si="1"/>
        <v>0</v>
      </c>
      <c r="AN33" s="105">
        <f t="shared" si="2"/>
        <v>0</v>
      </c>
      <c r="AO33" s="105">
        <f>SUM(Men[[#This Row],[3000m bieg 5]],Men[[#This Row],[3000m bieg 4]],Men[[#This Row],[3000m bieg 3]],Men[[#This Row],[3000m bieg 2]],Men[[#This Row],[3000m bieg 1]])</f>
        <v>0</v>
      </c>
      <c r="AP33" s="106">
        <f>SUM(Men[[#This Row],[5000m bieg 5]],Men[[#This Row],[5000m bieg 4]],Men[[#This Row],[5000m bieg 3]],Men[[#This Row],[5000m bieg 2]],Men[[#This Row],[5000m bieg 1]])</f>
        <v>0</v>
      </c>
      <c r="AQ33" s="107">
        <f>SUM(Men[[#This Row],[bieg masowy bieg 1]],Men[[#This Row],[bieg masowy 3]],Men[[#This Row],[bieg masowy 5]],Men[[#This Row],[bieg masowy 2]],Men[[#This Row],[bieg masowy 4]])</f>
        <v>0</v>
      </c>
      <c r="AR33" s="61" cm="1">
        <f t="array" ref="AR33">SUM(Men[[#This Row],[500 m]:[5000 m]]/2)</f>
        <v>0</v>
      </c>
    </row>
    <row r="34" spans="1:44" x14ac:dyDescent="0.25">
      <c r="B34" s="2" t="e">
        <f>VLOOKUP(A34,Licencje[],10,FALSE)</f>
        <v>#N/A</v>
      </c>
      <c r="C34" s="162" t="e">
        <f>VLOOKUP(A34,Licencje[],5,FALSE)</f>
        <v>#N/A</v>
      </c>
      <c r="D34" s="68">
        <f>IFERROR(VLOOKUP(Men[[#This Row],[Nazwisko i Imię]],'500 m'!$I$2:$J$19,2,0),0)</f>
        <v>0</v>
      </c>
      <c r="E34" s="68">
        <f>IFERROR(VLOOKUP(Men[[#This Row],[Nazwisko i Imię]],'1000 m'!$I$2:$J$19,2,0),0)</f>
        <v>0</v>
      </c>
      <c r="F34" s="68">
        <f>IFERROR(VLOOKUP(Men[[#This Row],[Nazwisko i Imię]],'3000 m'!$I$2:$J$19,2,0),0)</f>
        <v>0</v>
      </c>
      <c r="G34" s="68">
        <f>IFERROR(VLOOKUP(Men[[#This Row],[Nazwisko i Imię]],'500 m'!$K$2:$L$19,2,0),0)</f>
        <v>0</v>
      </c>
      <c r="H34" s="68">
        <f>IFERROR(VLOOKUP(Men[[#This Row],[Nazwisko i Imię]],'1500 m'!$I$2:$J$19,2,0),0)</f>
        <v>0</v>
      </c>
      <c r="I34" s="78">
        <f>IFERROR(VLOOKUP(Men[[#This Row],[Nazwisko i Imię]],'5000 m'!$I$2:$J$19,2,0),0)</f>
        <v>0</v>
      </c>
      <c r="J34" s="68">
        <f>IFERROR(VLOOKUP(Men[[#This Row],[Nazwisko i Imię]],masowy!$I$2:$J$19,2,0),0)</f>
        <v>0</v>
      </c>
      <c r="K34" s="69">
        <f>IFERROR(VLOOKUP(Men[[#This Row],[Nazwisko i Imię]],'500 m'!$M$2:$N$19,2,0),0)</f>
        <v>0</v>
      </c>
      <c r="L34" s="69">
        <f>IFERROR(VLOOKUP(Men[[#This Row],[Nazwisko i Imię]],'1000 m'!$K$2:$L$19,2,0),0)</f>
        <v>0</v>
      </c>
      <c r="M34" s="69">
        <f>IFERROR(VLOOKUP(Men[[#This Row],[Nazwisko i Imię]],'3000 m'!$K$2:$L$19,2,0),0)</f>
        <v>0</v>
      </c>
      <c r="N34" s="69">
        <f>IFERROR(VLOOKUP(Men[[#This Row],[Nazwisko i Imię]],'500 m'!$O$2:$P$19,2,0),0)</f>
        <v>0</v>
      </c>
      <c r="O34" s="69">
        <f>IFERROR(VLOOKUP(Men[[#This Row],[Nazwisko i Imię]],'1500 m'!$K$2:$L$19,2,0),0)</f>
        <v>0</v>
      </c>
      <c r="P34" s="79">
        <f>IFERROR(VLOOKUP(Men[[#This Row],[Nazwisko i Imię]],masowy!$K$2:$L$19,2,0),0)</f>
        <v>0</v>
      </c>
      <c r="Q34" s="69">
        <f>IFERROR(VLOOKUP(Men[[#This Row],[Nazwisko i Imię]],'5000 m'!$K$2:$L$19,2,0),0)</f>
        <v>0</v>
      </c>
      <c r="R34" s="70">
        <f>IFERROR(VLOOKUP(Men[[#This Row],[Nazwisko i Imię]],'500 m'!$Q$2:$R$19,2,0),0)</f>
        <v>0</v>
      </c>
      <c r="S34" s="70">
        <f>IFERROR(VLOOKUP(Men[[#This Row],[Nazwisko i Imię]],'1000 m'!$M$2:$N$19,2,0),0)</f>
        <v>0</v>
      </c>
      <c r="T34" s="70">
        <f>IFERROR(VLOOKUP(Men[[#This Row],[Nazwisko i Imię]],'3000 m'!$M$2:$N$19,2,0),0)</f>
        <v>0</v>
      </c>
      <c r="U34" s="70">
        <f>IFERROR(VLOOKUP(Men[[#This Row],[Nazwisko i Imię]],'500 m'!$S$2:$T$19,2,0),0)</f>
        <v>0</v>
      </c>
      <c r="V34" s="70">
        <f>IFERROR(VLOOKUP(Men[[#This Row],[Nazwisko i Imię]],'1500 m'!$M$2:$N$19,2,0),0)</f>
        <v>0</v>
      </c>
      <c r="W34" s="80">
        <f>IFERROR(VLOOKUP(Men[[#This Row],[Nazwisko i Imię]],'5000 m'!$M$2:$N$19,2,0),0)</f>
        <v>0</v>
      </c>
      <c r="X34" s="70">
        <f>IFERROR(VLOOKUP(Men[[#This Row],[Nazwisko i Imię]],masowy!$M$2:$N$19,2,0),0)</f>
        <v>0</v>
      </c>
      <c r="Y34" s="71">
        <f>IFERROR(VLOOKUP(Men[[#This Row],[Nazwisko i Imię]],'500 m'!$U$2:$V$19,2,0),0)</f>
        <v>0</v>
      </c>
      <c r="Z34" s="71">
        <f>IFERROR(VLOOKUP(Men[[#This Row],[Nazwisko i Imię]],'1000 m'!$O$2:$P$19,2,0),0)</f>
        <v>0</v>
      </c>
      <c r="AA34" s="71">
        <f>IFERROR(VLOOKUP(Men[[#This Row],[Nazwisko i Imię]],'3000 m'!$O$2:$P$19,2,0),0)</f>
        <v>0</v>
      </c>
      <c r="AB34" s="71">
        <f>IFERROR(VLOOKUP(Men[[#This Row],[Nazwisko i Imię]],'500 m'!$W$2:$X$19,2,0),0)</f>
        <v>0</v>
      </c>
      <c r="AC34" s="71">
        <f>IFERROR(VLOOKUP(Men[[#This Row],[Nazwisko i Imię]],'1500 m'!$O$2:$P$19,2,0),0)</f>
        <v>0</v>
      </c>
      <c r="AD34" s="81">
        <f>IFERROR(VLOOKUP(Men[[#This Row],[Nazwisko i Imię]],masowy!$O$2:$P$19,2,0),0)</f>
        <v>0</v>
      </c>
      <c r="AE34" s="71">
        <f>IFERROR(VLOOKUP(Men[[#This Row],[Nazwisko i Imię]],'5000 m'!$O$2:$P$19,2,0),0)</f>
        <v>0</v>
      </c>
      <c r="AF34" s="72">
        <f>IFERROR(VLOOKUP(Men[[#This Row],[Nazwisko i Imię]],'500 m'!$Y$2:$Z$19,2,0),0)</f>
        <v>0</v>
      </c>
      <c r="AG34" s="72">
        <f>IFERROR(VLOOKUP(Men[[#This Row],[Nazwisko i Imię]],'1000 m'!$Q$2:$R$19,2,0),0)</f>
        <v>0</v>
      </c>
      <c r="AH34" s="72">
        <f>IFERROR(VLOOKUP(Men[[#This Row],[Nazwisko i Imię]],'3000 m'!$Q$2:$R$19,2,0),0)</f>
        <v>0</v>
      </c>
      <c r="AI34" s="72">
        <f>IFERROR(VLOOKUP(Men[[#This Row],[Nazwisko i Imię]],'1500 m'!$Q$2:$R$19,2,0),0)</f>
        <v>0</v>
      </c>
      <c r="AJ34" s="82">
        <f>IFERROR(VLOOKUP(Men[[#This Row],[Nazwisko i Imię]],'5000 m'!$Q$2:$R$19,2,0),0)</f>
        <v>0</v>
      </c>
      <c r="AK34" s="72">
        <f>IFERROR(VLOOKUP(Men[[#This Row],[Nazwisko i Imię]],masowy!$Q$2:$R$19,2,0),0)</f>
        <v>0</v>
      </c>
      <c r="AL34" s="105">
        <f t="shared" si="0"/>
        <v>0</v>
      </c>
      <c r="AM34" s="105">
        <f t="shared" si="1"/>
        <v>0</v>
      </c>
      <c r="AN34" s="105">
        <f t="shared" si="2"/>
        <v>0</v>
      </c>
      <c r="AO34" s="105">
        <f>SUM(Men[[#This Row],[3000m bieg 5]],Men[[#This Row],[3000m bieg 4]],Men[[#This Row],[3000m bieg 3]],Men[[#This Row],[3000m bieg 2]],Men[[#This Row],[3000m bieg 1]])</f>
        <v>0</v>
      </c>
      <c r="AP34" s="106">
        <f>SUM(Men[[#This Row],[5000m bieg 5]],Men[[#This Row],[5000m bieg 4]],Men[[#This Row],[5000m bieg 3]],Men[[#This Row],[5000m bieg 2]],Men[[#This Row],[5000m bieg 1]])</f>
        <v>0</v>
      </c>
      <c r="AQ34" s="107">
        <f>SUM(Men[[#This Row],[bieg masowy bieg 1]],Men[[#This Row],[bieg masowy 3]],Men[[#This Row],[bieg masowy 5]],Men[[#This Row],[bieg masowy 2]],Men[[#This Row],[bieg masowy 4]])</f>
        <v>0</v>
      </c>
      <c r="AR34" s="61" cm="1">
        <f t="array" ref="AR34">SUM(Men[[#This Row],[500 m]:[5000 m]]/2)</f>
        <v>0</v>
      </c>
    </row>
    <row r="35" spans="1:44" x14ac:dyDescent="0.25">
      <c r="B35" s="2" t="e">
        <f>VLOOKUP(A35,Licencje[],10,FALSE)</f>
        <v>#N/A</v>
      </c>
      <c r="C35" s="162" t="e">
        <f>VLOOKUP(A35,Licencje[],5,FALSE)</f>
        <v>#N/A</v>
      </c>
      <c r="D35" s="68">
        <f>IFERROR(VLOOKUP(Men[[#This Row],[Nazwisko i Imię]],'500 m'!$I$2:$J$19,2,0),0)</f>
        <v>0</v>
      </c>
      <c r="E35" s="68">
        <f>IFERROR(VLOOKUP(Men[[#This Row],[Nazwisko i Imię]],'1000 m'!$I$2:$J$19,2,0),0)</f>
        <v>0</v>
      </c>
      <c r="F35" s="68">
        <f>IFERROR(VLOOKUP(Men[[#This Row],[Nazwisko i Imię]],'3000 m'!$I$2:$J$19,2,0),0)</f>
        <v>0</v>
      </c>
      <c r="G35" s="68">
        <f>IFERROR(VLOOKUP(Men[[#This Row],[Nazwisko i Imię]],'500 m'!$K$2:$L$19,2,0),0)</f>
        <v>0</v>
      </c>
      <c r="H35" s="68">
        <f>IFERROR(VLOOKUP(Men[[#This Row],[Nazwisko i Imię]],'1500 m'!$I$2:$J$19,2,0),0)</f>
        <v>0</v>
      </c>
      <c r="I35" s="78">
        <f>IFERROR(VLOOKUP(Men[[#This Row],[Nazwisko i Imię]],'5000 m'!$I$2:$J$19,2,0),0)</f>
        <v>0</v>
      </c>
      <c r="J35" s="68">
        <f>IFERROR(VLOOKUP(Men[[#This Row],[Nazwisko i Imię]],masowy!$I$2:$J$19,2,0),0)</f>
        <v>0</v>
      </c>
      <c r="K35" s="69">
        <f>IFERROR(VLOOKUP(Men[[#This Row],[Nazwisko i Imię]],'500 m'!$M$2:$N$19,2,0),0)</f>
        <v>0</v>
      </c>
      <c r="L35" s="69">
        <f>IFERROR(VLOOKUP(Men[[#This Row],[Nazwisko i Imię]],'1000 m'!$K$2:$L$19,2,0),0)</f>
        <v>0</v>
      </c>
      <c r="M35" s="69">
        <f>IFERROR(VLOOKUP(Men[[#This Row],[Nazwisko i Imię]],'3000 m'!$K$2:$L$19,2,0),0)</f>
        <v>0</v>
      </c>
      <c r="N35" s="69">
        <f>IFERROR(VLOOKUP(Men[[#This Row],[Nazwisko i Imię]],'500 m'!$O$2:$P$19,2,0),0)</f>
        <v>0</v>
      </c>
      <c r="O35" s="69">
        <f>IFERROR(VLOOKUP(Men[[#This Row],[Nazwisko i Imię]],'1500 m'!$K$2:$L$19,2,0),0)</f>
        <v>0</v>
      </c>
      <c r="P35" s="79">
        <f>IFERROR(VLOOKUP(Men[[#This Row],[Nazwisko i Imię]],masowy!$K$2:$L$19,2,0),0)</f>
        <v>0</v>
      </c>
      <c r="Q35" s="69">
        <f>IFERROR(VLOOKUP(Men[[#This Row],[Nazwisko i Imię]],'5000 m'!$K$2:$L$19,2,0),0)</f>
        <v>0</v>
      </c>
      <c r="R35" s="70">
        <f>IFERROR(VLOOKUP(Men[[#This Row],[Nazwisko i Imię]],'500 m'!$Q$2:$R$19,2,0),0)</f>
        <v>0</v>
      </c>
      <c r="S35" s="70">
        <f>IFERROR(VLOOKUP(Men[[#This Row],[Nazwisko i Imię]],'1000 m'!$M$2:$N$19,2,0),0)</f>
        <v>0</v>
      </c>
      <c r="T35" s="70">
        <f>IFERROR(VLOOKUP(Men[[#This Row],[Nazwisko i Imię]],'3000 m'!$M$2:$N$19,2,0),0)</f>
        <v>0</v>
      </c>
      <c r="U35" s="70">
        <f>IFERROR(VLOOKUP(Men[[#This Row],[Nazwisko i Imię]],'500 m'!$S$2:$T$19,2,0),0)</f>
        <v>0</v>
      </c>
      <c r="V35" s="70">
        <f>IFERROR(VLOOKUP(Men[[#This Row],[Nazwisko i Imię]],'1500 m'!$M$2:$N$19,2,0),0)</f>
        <v>0</v>
      </c>
      <c r="W35" s="80">
        <f>IFERROR(VLOOKUP(Men[[#This Row],[Nazwisko i Imię]],'5000 m'!$M$2:$N$19,2,0),0)</f>
        <v>0</v>
      </c>
      <c r="X35" s="70">
        <f>IFERROR(VLOOKUP(Men[[#This Row],[Nazwisko i Imię]],masowy!$M$2:$N$19,2,0),0)</f>
        <v>0</v>
      </c>
      <c r="Y35" s="71">
        <f>IFERROR(VLOOKUP(Men[[#This Row],[Nazwisko i Imię]],'500 m'!$U$2:$V$19,2,0),0)</f>
        <v>0</v>
      </c>
      <c r="Z35" s="71">
        <f>IFERROR(VLOOKUP(Men[[#This Row],[Nazwisko i Imię]],'1000 m'!$O$2:$P$19,2,0),0)</f>
        <v>0</v>
      </c>
      <c r="AA35" s="71">
        <f>IFERROR(VLOOKUP(Men[[#This Row],[Nazwisko i Imię]],'3000 m'!$O$2:$P$19,2,0),0)</f>
        <v>0</v>
      </c>
      <c r="AB35" s="71">
        <f>IFERROR(VLOOKUP(Men[[#This Row],[Nazwisko i Imię]],'500 m'!$W$2:$X$19,2,0),0)</f>
        <v>0</v>
      </c>
      <c r="AC35" s="71">
        <f>IFERROR(VLOOKUP(Men[[#This Row],[Nazwisko i Imię]],'1500 m'!$O$2:$P$19,2,0),0)</f>
        <v>0</v>
      </c>
      <c r="AD35" s="81">
        <f>IFERROR(VLOOKUP(Men[[#This Row],[Nazwisko i Imię]],masowy!$O$2:$P$19,2,0),0)</f>
        <v>0</v>
      </c>
      <c r="AE35" s="71">
        <f>IFERROR(VLOOKUP(Men[[#This Row],[Nazwisko i Imię]],'5000 m'!$O$2:$P$19,2,0),0)</f>
        <v>0</v>
      </c>
      <c r="AF35" s="150">
        <f>IFERROR(VLOOKUP(Men[[#This Row],[Nazwisko i Imię]],'500 m'!$Y$2:$Z$19,2,0),0)</f>
        <v>0</v>
      </c>
      <c r="AG35" s="72">
        <f>IFERROR(VLOOKUP(Men[[#This Row],[Nazwisko i Imię]],'1000 m'!$Q$2:$R$19,2,0),0)</f>
        <v>0</v>
      </c>
      <c r="AH35" s="72">
        <f>IFERROR(VLOOKUP(Men[[#This Row],[Nazwisko i Imię]],'3000 m'!$Q$2:$R$19,2,0),0)</f>
        <v>0</v>
      </c>
      <c r="AI35" s="72">
        <f>IFERROR(VLOOKUP(Men[[#This Row],[Nazwisko i Imię]],'1500 m'!$Q$2:$R$19,2,0),0)</f>
        <v>0</v>
      </c>
      <c r="AJ35" s="82">
        <f>IFERROR(VLOOKUP(Men[[#This Row],[Nazwisko i Imię]],'5000 m'!$Q$2:$R$19,2,0),0)</f>
        <v>0</v>
      </c>
      <c r="AK35" s="72">
        <f>IFERROR(VLOOKUP(Men[[#This Row],[Nazwisko i Imię]],masowy!$Q$2:$R$19,2,0),0)</f>
        <v>0</v>
      </c>
      <c r="AL35" s="105">
        <f t="shared" ref="AL35:AL68" si="3">SUM(D35,G35,K35,N35,R35,U35,Y35,AB35,AF35)</f>
        <v>0</v>
      </c>
      <c r="AM35" s="105">
        <f t="shared" ref="AM35:AM68" si="4">SUM(AG35,Z35,S35,L35,E35)</f>
        <v>0</v>
      </c>
      <c r="AN35" s="105">
        <f t="shared" ref="AN35:AN68" si="5">SUM(AI35,AC35,V35,O35,H35)</f>
        <v>0</v>
      </c>
      <c r="AO35" s="105">
        <f>SUM(Men[[#This Row],[3000m bieg 5]],Men[[#This Row],[3000m bieg 4]],Men[[#This Row],[3000m bieg 3]],Men[[#This Row],[3000m bieg 2]],Men[[#This Row],[3000m bieg 1]])</f>
        <v>0</v>
      </c>
      <c r="AP35" s="106">
        <f>SUM(Men[[#This Row],[5000m bieg 5]],Men[[#This Row],[5000m bieg 4]],Men[[#This Row],[5000m bieg 3]],Men[[#This Row],[5000m bieg 2]],Men[[#This Row],[5000m bieg 1]])</f>
        <v>0</v>
      </c>
      <c r="AQ35" s="107">
        <f>SUM(Men[[#This Row],[bieg masowy bieg 1]],Men[[#This Row],[bieg masowy 3]],Men[[#This Row],[bieg masowy 5]],Men[[#This Row],[bieg masowy 2]],Men[[#This Row],[bieg masowy 4]])</f>
        <v>0</v>
      </c>
      <c r="AR35" s="61" cm="1">
        <f t="array" ref="AR35">SUM(Men[[#This Row],[500 m]:[5000 m]]/2)</f>
        <v>0</v>
      </c>
    </row>
    <row r="36" spans="1:44" x14ac:dyDescent="0.25">
      <c r="B36" s="2" t="e">
        <f>VLOOKUP(A36,Licencje[],10,FALSE)</f>
        <v>#N/A</v>
      </c>
      <c r="C36" s="162" t="e">
        <f>VLOOKUP(A36,Licencje[],5,FALSE)</f>
        <v>#N/A</v>
      </c>
      <c r="D36" s="68">
        <f>IFERROR(VLOOKUP(Men[[#This Row],[Nazwisko i Imię]],'500 m'!$I$2:$J$19,2,0),0)</f>
        <v>0</v>
      </c>
      <c r="E36" s="68">
        <f>IFERROR(VLOOKUP(Men[[#This Row],[Nazwisko i Imię]],'1000 m'!$I$2:$J$19,2,0),0)</f>
        <v>0</v>
      </c>
      <c r="F36" s="68">
        <f>IFERROR(VLOOKUP(Men[[#This Row],[Nazwisko i Imię]],'3000 m'!$I$2:$J$19,2,0),0)</f>
        <v>0</v>
      </c>
      <c r="G36" s="68">
        <f>IFERROR(VLOOKUP(Men[[#This Row],[Nazwisko i Imię]],'500 m'!$K$2:$L$19,2,0),0)</f>
        <v>0</v>
      </c>
      <c r="H36" s="68">
        <f>IFERROR(VLOOKUP(Men[[#This Row],[Nazwisko i Imię]],'1500 m'!$I$2:$J$19,2,0),0)</f>
        <v>0</v>
      </c>
      <c r="I36" s="78">
        <f>IFERROR(VLOOKUP(Men[[#This Row],[Nazwisko i Imię]],'5000 m'!$I$2:$J$19,2,0),0)</f>
        <v>0</v>
      </c>
      <c r="J36" s="68">
        <f>IFERROR(VLOOKUP(Men[[#This Row],[Nazwisko i Imię]],masowy!$I$2:$J$19,2,0),0)</f>
        <v>0</v>
      </c>
      <c r="K36" s="69">
        <f>IFERROR(VLOOKUP(Men[[#This Row],[Nazwisko i Imię]],'500 m'!$M$2:$N$19,2,0),0)</f>
        <v>0</v>
      </c>
      <c r="L36" s="69">
        <f>IFERROR(VLOOKUP(Men[[#This Row],[Nazwisko i Imię]],'1000 m'!$K$2:$L$19,2,0),0)</f>
        <v>0</v>
      </c>
      <c r="M36" s="69">
        <f>IFERROR(VLOOKUP(Men[[#This Row],[Nazwisko i Imię]],'3000 m'!$K$2:$L$19,2,0),0)</f>
        <v>0</v>
      </c>
      <c r="N36" s="69">
        <f>IFERROR(VLOOKUP(Men[[#This Row],[Nazwisko i Imię]],'500 m'!$O$2:$P$19,2,0),0)</f>
        <v>0</v>
      </c>
      <c r="O36" s="69">
        <f>IFERROR(VLOOKUP(Men[[#This Row],[Nazwisko i Imię]],'1500 m'!$K$2:$L$19,2,0),0)</f>
        <v>0</v>
      </c>
      <c r="P36" s="79">
        <f>IFERROR(VLOOKUP(Men[[#This Row],[Nazwisko i Imię]],masowy!$K$2:$L$19,2,0),0)</f>
        <v>0</v>
      </c>
      <c r="Q36" s="69">
        <f>IFERROR(VLOOKUP(Men[[#This Row],[Nazwisko i Imię]],'5000 m'!$K$2:$L$19,2,0),0)</f>
        <v>0</v>
      </c>
      <c r="R36" s="70">
        <f>IFERROR(VLOOKUP(Men[[#This Row],[Nazwisko i Imię]],'500 m'!$Q$2:$R$19,2,0),0)</f>
        <v>0</v>
      </c>
      <c r="S36" s="70">
        <f>IFERROR(VLOOKUP(Men[[#This Row],[Nazwisko i Imię]],'1000 m'!$M$2:$N$19,2,0),0)</f>
        <v>0</v>
      </c>
      <c r="T36" s="70">
        <f>IFERROR(VLOOKUP(Men[[#This Row],[Nazwisko i Imię]],'3000 m'!$M$2:$N$19,2,0),0)</f>
        <v>0</v>
      </c>
      <c r="U36" s="70">
        <f>IFERROR(VLOOKUP(Men[[#This Row],[Nazwisko i Imię]],'500 m'!$S$2:$T$19,2,0),0)</f>
        <v>0</v>
      </c>
      <c r="V36" s="70">
        <f>IFERROR(VLOOKUP(Men[[#This Row],[Nazwisko i Imię]],'1500 m'!$M$2:$N$19,2,0),0)</f>
        <v>0</v>
      </c>
      <c r="W36" s="80">
        <f>IFERROR(VLOOKUP(Men[[#This Row],[Nazwisko i Imię]],'5000 m'!$M$2:$N$19,2,0),0)</f>
        <v>0</v>
      </c>
      <c r="X36" s="70">
        <f>IFERROR(VLOOKUP(Men[[#This Row],[Nazwisko i Imię]],masowy!$M$2:$N$19,2,0),0)</f>
        <v>0</v>
      </c>
      <c r="Y36" s="71">
        <f>IFERROR(VLOOKUP(Men[[#This Row],[Nazwisko i Imię]],'500 m'!$U$2:$V$19,2,0),0)</f>
        <v>0</v>
      </c>
      <c r="Z36" s="71">
        <f>IFERROR(VLOOKUP(Men[[#This Row],[Nazwisko i Imię]],'1000 m'!$O$2:$P$19,2,0),0)</f>
        <v>0</v>
      </c>
      <c r="AA36" s="71">
        <f>IFERROR(VLOOKUP(Men[[#This Row],[Nazwisko i Imię]],'3000 m'!$O$2:$P$19,2,0),0)</f>
        <v>0</v>
      </c>
      <c r="AB36" s="71">
        <f>IFERROR(VLOOKUP(Men[[#This Row],[Nazwisko i Imię]],'500 m'!$W$2:$X$19,2,0),0)</f>
        <v>0</v>
      </c>
      <c r="AC36" s="71">
        <f>IFERROR(VLOOKUP(Men[[#This Row],[Nazwisko i Imię]],'1500 m'!$O$2:$P$19,2,0),0)</f>
        <v>0</v>
      </c>
      <c r="AD36" s="81">
        <f>IFERROR(VLOOKUP(Men[[#This Row],[Nazwisko i Imię]],masowy!$O$2:$P$19,2,0),0)</f>
        <v>0</v>
      </c>
      <c r="AE36" s="71">
        <f>IFERROR(VLOOKUP(Men[[#This Row],[Nazwisko i Imię]],'5000 m'!$O$2:$P$19,2,0),0)</f>
        <v>0</v>
      </c>
      <c r="AF36" s="72">
        <f>IFERROR(VLOOKUP(Men[[#This Row],[Nazwisko i Imię]],'500 m'!$Y$2:$Z$19,2,0),0)</f>
        <v>0</v>
      </c>
      <c r="AG36" s="72">
        <f>IFERROR(VLOOKUP(Men[[#This Row],[Nazwisko i Imię]],'1000 m'!$Q$2:$R$19,2,0),0)</f>
        <v>0</v>
      </c>
      <c r="AH36" s="72">
        <f>IFERROR(VLOOKUP(Men[[#This Row],[Nazwisko i Imię]],'3000 m'!$Q$2:$R$19,2,0),0)</f>
        <v>0</v>
      </c>
      <c r="AI36" s="72">
        <f>IFERROR(VLOOKUP(Men[[#This Row],[Nazwisko i Imię]],'1500 m'!$Q$2:$R$19,2,0),0)</f>
        <v>0</v>
      </c>
      <c r="AJ36" s="82">
        <f>IFERROR(VLOOKUP(Men[[#This Row],[Nazwisko i Imię]],'5000 m'!$Q$2:$R$19,2,0),0)</f>
        <v>0</v>
      </c>
      <c r="AK36" s="72">
        <f>IFERROR(VLOOKUP(Men[[#This Row],[Nazwisko i Imię]],masowy!$Q$2:$R$19,2,0),0)</f>
        <v>0</v>
      </c>
      <c r="AL36" s="105">
        <f t="shared" si="3"/>
        <v>0</v>
      </c>
      <c r="AM36" s="105">
        <f t="shared" si="4"/>
        <v>0</v>
      </c>
      <c r="AN36" s="105">
        <f t="shared" si="5"/>
        <v>0</v>
      </c>
      <c r="AO36" s="105">
        <f>SUM(Men[[#This Row],[3000m bieg 5]],Men[[#This Row],[3000m bieg 4]],Men[[#This Row],[3000m bieg 3]],Men[[#This Row],[3000m bieg 2]],Men[[#This Row],[3000m bieg 1]])</f>
        <v>0</v>
      </c>
      <c r="AP36" s="106">
        <f>SUM(Men[[#This Row],[5000m bieg 5]],Men[[#This Row],[5000m bieg 4]],Men[[#This Row],[5000m bieg 3]],Men[[#This Row],[5000m bieg 2]],Men[[#This Row],[5000m bieg 1]])</f>
        <v>0</v>
      </c>
      <c r="AQ36" s="107">
        <f>SUM(Men[[#This Row],[bieg masowy bieg 1]],Men[[#This Row],[bieg masowy 3]],Men[[#This Row],[bieg masowy 5]],Men[[#This Row],[bieg masowy 2]],Men[[#This Row],[bieg masowy 4]])</f>
        <v>0</v>
      </c>
      <c r="AR36" s="61" cm="1">
        <f t="array" ref="AR36">SUM(Men[[#This Row],[500 m]:[5000 m]]/2)</f>
        <v>0</v>
      </c>
    </row>
    <row r="37" spans="1:44" x14ac:dyDescent="0.25">
      <c r="A37" s="157"/>
      <c r="B37" s="2" t="e">
        <f>VLOOKUP(A37,Licencje[],10,FALSE)</f>
        <v>#N/A</v>
      </c>
      <c r="C37" s="162" t="e">
        <f>VLOOKUP(A37,Licencje[],5,FALSE)</f>
        <v>#N/A</v>
      </c>
      <c r="D37" s="68">
        <f>IFERROR(VLOOKUP(Men[[#This Row],[Nazwisko i Imię]],'500 m'!$I$2:$J$19,2,0),0)</f>
        <v>0</v>
      </c>
      <c r="E37" s="68">
        <f>IFERROR(VLOOKUP(Men[[#This Row],[Nazwisko i Imię]],'1000 m'!$I$2:$J$19,2,0),0)</f>
        <v>0</v>
      </c>
      <c r="F37" s="68">
        <f>IFERROR(VLOOKUP(Men[[#This Row],[Nazwisko i Imię]],'3000 m'!$I$2:$J$19,2,0),0)</f>
        <v>0</v>
      </c>
      <c r="G37" s="68">
        <f>IFERROR(VLOOKUP(Men[[#This Row],[Nazwisko i Imię]],'500 m'!$K$2:$L$19,2,0),0)</f>
        <v>0</v>
      </c>
      <c r="H37" s="73">
        <f>IFERROR(VLOOKUP(Men[[#This Row],[Nazwisko i Imię]],'1500 m'!$I$2:$J$19,2,0),0)</f>
        <v>0</v>
      </c>
      <c r="I37" s="83">
        <f>IFERROR(VLOOKUP(Men[[#This Row],[Nazwisko i Imię]],'5000 m'!$I$2:$J$19,2,0),0)</f>
        <v>0</v>
      </c>
      <c r="J37" s="73">
        <f>IFERROR(VLOOKUP(Men[[#This Row],[Nazwisko i Imię]],masowy!$I$2:$J$19,2,0),0)</f>
        <v>0</v>
      </c>
      <c r="K37" s="74">
        <f>IFERROR(VLOOKUP(Men[[#This Row],[Nazwisko i Imię]],'500 m'!$M$2:$N$19,2,0),0)</f>
        <v>0</v>
      </c>
      <c r="L37" s="74">
        <f>IFERROR(VLOOKUP(Men[[#This Row],[Nazwisko i Imię]],'1000 m'!$K$2:$L$19,2,0),0)</f>
        <v>0</v>
      </c>
      <c r="M37" s="74">
        <f>IFERROR(VLOOKUP(Men[[#This Row],[Nazwisko i Imię]],'3000 m'!$K$2:$L$19,2,0),0)</f>
        <v>0</v>
      </c>
      <c r="N37" s="74">
        <f>IFERROR(VLOOKUP(Men[[#This Row],[Nazwisko i Imię]],'500 m'!$O$2:$P$19,2,0),0)</f>
        <v>0</v>
      </c>
      <c r="O37" s="74">
        <f>IFERROR(VLOOKUP(Men[[#This Row],[Nazwisko i Imię]],'1500 m'!$K$2:$L$19,2,0),0)</f>
        <v>0</v>
      </c>
      <c r="P37" s="116">
        <f>IFERROR(VLOOKUP(Men[[#This Row],[Nazwisko i Imię]],masowy!$K$2:$L$19,2,0),0)</f>
        <v>0</v>
      </c>
      <c r="Q37" s="74">
        <f>IFERROR(VLOOKUP(Men[[#This Row],[Nazwisko i Imię]],'5000 m'!$K$2:$L$19,2,0),0)</f>
        <v>0</v>
      </c>
      <c r="R37" s="75">
        <f>IFERROR(VLOOKUP(Men[[#This Row],[Nazwisko i Imię]],'500 m'!$Q$2:$R$19,2,0),0)</f>
        <v>0</v>
      </c>
      <c r="S37" s="75">
        <f>IFERROR(VLOOKUP(Men[[#This Row],[Nazwisko i Imię]],'1000 m'!$M$2:$N$19,2,0),0)</f>
        <v>0</v>
      </c>
      <c r="T37" s="75">
        <f>IFERROR(VLOOKUP(Men[[#This Row],[Nazwisko i Imię]],'3000 m'!$M$2:$N$19,2,0),0)</f>
        <v>0</v>
      </c>
      <c r="U37" s="75">
        <f>IFERROR(VLOOKUP(Men[[#This Row],[Nazwisko i Imię]],'500 m'!$S$2:$T$19,2,0),0)</f>
        <v>0</v>
      </c>
      <c r="V37" s="75">
        <f>IFERROR(VLOOKUP(Men[[#This Row],[Nazwisko i Imię]],'1500 m'!$M$2:$N$19,2,0),0)</f>
        <v>0</v>
      </c>
      <c r="W37" s="84">
        <f>IFERROR(VLOOKUP(Men[[#This Row],[Nazwisko i Imię]],'5000 m'!$M$2:$N$19,2,0),0)</f>
        <v>0</v>
      </c>
      <c r="X37" s="75">
        <f>IFERROR(VLOOKUP(Men[[#This Row],[Nazwisko i Imię]],masowy!$M$2:$N$19,2,0),0)</f>
        <v>0</v>
      </c>
      <c r="Y37" s="180">
        <f>IFERROR(VLOOKUP(Men[[#This Row],[Nazwisko i Imię]],'500 m'!$U$2:$V$19,2,0),0)</f>
        <v>0</v>
      </c>
      <c r="Z37" s="76">
        <f>IFERROR(VLOOKUP(Men[[#This Row],[Nazwisko i Imię]],'1000 m'!$O$2:$P$19,2,0),0)</f>
        <v>0</v>
      </c>
      <c r="AA37" s="76">
        <f>IFERROR(VLOOKUP(Men[[#This Row],[Nazwisko i Imię]],'3000 m'!$O$2:$P$19,2,0),0)</f>
        <v>0</v>
      </c>
      <c r="AB37" s="76">
        <f>IFERROR(VLOOKUP(Men[[#This Row],[Nazwisko i Imię]],'500 m'!$W$2:$X$19,2,0),0)</f>
        <v>0</v>
      </c>
      <c r="AC37" s="76">
        <f>IFERROR(VLOOKUP(Men[[#This Row],[Nazwisko i Imię]],'1500 m'!$O$2:$P$19,2,0),0)</f>
        <v>0</v>
      </c>
      <c r="AD37" s="118">
        <f>IFERROR(VLOOKUP(Men[[#This Row],[Nazwisko i Imię]],masowy!$O$2:$P$19,2,0),0)</f>
        <v>0</v>
      </c>
      <c r="AE37" s="76">
        <f>IFERROR(VLOOKUP(Men[[#This Row],[Nazwisko i Imię]],'5000 m'!$O$2:$P$19,2,0),0)</f>
        <v>0</v>
      </c>
      <c r="AF37" s="77">
        <f>IFERROR(VLOOKUP(Men[[#This Row],[Nazwisko i Imię]],'500 m'!$Y$2:$Z$19,2,0),0)</f>
        <v>0</v>
      </c>
      <c r="AG37" s="77">
        <f>IFERROR(VLOOKUP(Men[[#This Row],[Nazwisko i Imię]],'1000 m'!$Q$2:$R$19,2,0),0)</f>
        <v>0</v>
      </c>
      <c r="AH37" s="77">
        <f>IFERROR(VLOOKUP(Men[[#This Row],[Nazwisko i Imię]],'3000 m'!$Q$2:$R$19,2,0),0)</f>
        <v>0</v>
      </c>
      <c r="AI37" s="77">
        <f>IFERROR(VLOOKUP(Men[[#This Row],[Nazwisko i Imię]],'1500 m'!$Q$2:$R$19,2,0),0)</f>
        <v>0</v>
      </c>
      <c r="AJ37" s="85">
        <f>IFERROR(VLOOKUP(Men[[#This Row],[Nazwisko i Imię]],'5000 m'!$Q$2:$R$19,2,0),0)</f>
        <v>0</v>
      </c>
      <c r="AK37" s="77">
        <f>IFERROR(VLOOKUP(Men[[#This Row],[Nazwisko i Imię]],masowy!$Q$2:$R$19,2,0),0)</f>
        <v>0</v>
      </c>
      <c r="AL37" s="105">
        <f t="shared" si="3"/>
        <v>0</v>
      </c>
      <c r="AM37" s="105">
        <f t="shared" si="4"/>
        <v>0</v>
      </c>
      <c r="AN37" s="105">
        <f t="shared" si="5"/>
        <v>0</v>
      </c>
      <c r="AO37" s="105">
        <f>SUM(Men[[#This Row],[3000m bieg 5]],Men[[#This Row],[3000m bieg 4]],Men[[#This Row],[3000m bieg 3]],Men[[#This Row],[3000m bieg 2]],Men[[#This Row],[3000m bieg 1]])</f>
        <v>0</v>
      </c>
      <c r="AP37" s="106">
        <f>SUM(Men[[#This Row],[5000m bieg 5]],Men[[#This Row],[5000m bieg 4]],Men[[#This Row],[5000m bieg 3]],Men[[#This Row],[5000m bieg 2]],Men[[#This Row],[5000m bieg 1]])</f>
        <v>0</v>
      </c>
      <c r="AQ37" s="107">
        <f>SUM(Men[[#This Row],[bieg masowy bieg 1]],Men[[#This Row],[bieg masowy 3]],Men[[#This Row],[bieg masowy 5]],Men[[#This Row],[bieg masowy 2]],Men[[#This Row],[bieg masowy 4]])</f>
        <v>0</v>
      </c>
      <c r="AR37" s="61" cm="1">
        <f t="array" ref="AR37">SUM(Men[[#This Row],[500 m]:[5000 m]]/2)</f>
        <v>0</v>
      </c>
    </row>
    <row r="38" spans="1:44" x14ac:dyDescent="0.25">
      <c r="B38" s="2" t="e">
        <f>VLOOKUP(A38,Licencje[],10,FALSE)</f>
        <v>#N/A</v>
      </c>
      <c r="C38" s="162" t="e">
        <f>VLOOKUP(A38,Licencje[],5,FALSE)</f>
        <v>#N/A</v>
      </c>
      <c r="D38" s="68">
        <f>IFERROR(VLOOKUP(Men[[#This Row],[Nazwisko i Imię]],'500 m'!$I$2:$J$19,2,0),0)</f>
        <v>0</v>
      </c>
      <c r="E38" s="68">
        <f>IFERROR(VLOOKUP(Men[[#This Row],[Nazwisko i Imię]],'1000 m'!$I$2:$J$19,2,0),0)</f>
        <v>0</v>
      </c>
      <c r="F38" s="68">
        <f>IFERROR(VLOOKUP(Men[[#This Row],[Nazwisko i Imię]],'3000 m'!$I$2:$J$19,2,0),0)</f>
        <v>0</v>
      </c>
      <c r="G38" s="68">
        <f>IFERROR(VLOOKUP(Men[[#This Row],[Nazwisko i Imię]],'500 m'!$K$2:$L$19,2,0),0)</f>
        <v>0</v>
      </c>
      <c r="H38" s="73">
        <f>IFERROR(VLOOKUP(Men[[#This Row],[Nazwisko i Imię]],'1500 m'!$I$2:$J$19,2,0),0)</f>
        <v>0</v>
      </c>
      <c r="I38" s="83">
        <f>IFERROR(VLOOKUP(Men[[#This Row],[Nazwisko i Imię]],'5000 m'!$I$2:$J$19,2,0),0)</f>
        <v>0</v>
      </c>
      <c r="J38" s="68">
        <f>IFERROR(VLOOKUP(Men[[#This Row],[Nazwisko i Imię]],masowy!$I$2:$J$19,2,0),0)</f>
        <v>0</v>
      </c>
      <c r="K38" s="69">
        <f>IFERROR(VLOOKUP(Men[[#This Row],[Nazwisko i Imię]],'500 m'!$M$2:$N$19,2,0),0)</f>
        <v>0</v>
      </c>
      <c r="L38" s="69">
        <f>IFERROR(VLOOKUP(Men[[#This Row],[Nazwisko i Imię]],'1000 m'!$K$2:$L$19,2,0),0)</f>
        <v>0</v>
      </c>
      <c r="M38" s="69">
        <f>IFERROR(VLOOKUP(Men[[#This Row],[Nazwisko i Imię]],'3000 m'!$K$2:$L$19,2,0),0)</f>
        <v>0</v>
      </c>
      <c r="N38" s="69">
        <f>IFERROR(VLOOKUP(Men[[#This Row],[Nazwisko i Imię]],'500 m'!$O$2:$P$19,2,0),0)</f>
        <v>0</v>
      </c>
      <c r="O38" s="69">
        <f>IFERROR(VLOOKUP(Men[[#This Row],[Nazwisko i Imię]],'1500 m'!$K$2:$L$19,2,0),0)</f>
        <v>0</v>
      </c>
      <c r="P38" s="79">
        <f>IFERROR(VLOOKUP(Men[[#This Row],[Nazwisko i Imię]],masowy!$K$2:$L$19,2,0),0)</f>
        <v>0</v>
      </c>
      <c r="Q38" s="69">
        <f>IFERROR(VLOOKUP(Men[[#This Row],[Nazwisko i Imię]],'5000 m'!$K$2:$L$19,2,0),0)</f>
        <v>0</v>
      </c>
      <c r="R38" s="70">
        <f>IFERROR(VLOOKUP(Men[[#This Row],[Nazwisko i Imię]],'500 m'!$Q$2:$R$19,2,0),0)</f>
        <v>0</v>
      </c>
      <c r="S38" s="70">
        <f>IFERROR(VLOOKUP(Men[[#This Row],[Nazwisko i Imię]],'1000 m'!$M$2:$N$19,2,0),0)</f>
        <v>0</v>
      </c>
      <c r="T38" s="70">
        <f>IFERROR(VLOOKUP(Men[[#This Row],[Nazwisko i Imię]],'3000 m'!$M$2:$N$19,2,0),0)</f>
        <v>0</v>
      </c>
      <c r="U38" s="70">
        <f>IFERROR(VLOOKUP(Men[[#This Row],[Nazwisko i Imię]],'500 m'!$S$2:$T$19,2,0),0)</f>
        <v>0</v>
      </c>
      <c r="V38" s="70">
        <f>IFERROR(VLOOKUP(Men[[#This Row],[Nazwisko i Imię]],'1500 m'!$M$2:$N$19,2,0),0)</f>
        <v>0</v>
      </c>
      <c r="W38" s="80">
        <f>IFERROR(VLOOKUP(Men[[#This Row],[Nazwisko i Imię]],'5000 m'!$M$2:$N$19,2,0),0)</f>
        <v>0</v>
      </c>
      <c r="X38" s="70">
        <f>IFERROR(VLOOKUP(Men[[#This Row],[Nazwisko i Imię]],masowy!$M$2:$N$19,2,0),0)</f>
        <v>0</v>
      </c>
      <c r="Y38" s="71">
        <f>IFERROR(VLOOKUP(Men[[#This Row],[Nazwisko i Imię]],'500 m'!$U$2:$V$19,2,0),0)</f>
        <v>0</v>
      </c>
      <c r="Z38" s="71">
        <f>IFERROR(VLOOKUP(Men[[#This Row],[Nazwisko i Imię]],'1000 m'!$O$2:$P$19,2,0),0)</f>
        <v>0</v>
      </c>
      <c r="AA38" s="71">
        <f>IFERROR(VLOOKUP(Men[[#This Row],[Nazwisko i Imię]],'3000 m'!$O$2:$P$19,2,0),0)</f>
        <v>0</v>
      </c>
      <c r="AB38" s="71">
        <f>IFERROR(VLOOKUP(Men[[#This Row],[Nazwisko i Imię]],'500 m'!$W$2:$X$19,2,0),0)</f>
        <v>0</v>
      </c>
      <c r="AC38" s="71">
        <f>IFERROR(VLOOKUP(Men[[#This Row],[Nazwisko i Imię]],'1500 m'!$O$2:$P$19,2,0),0)</f>
        <v>0</v>
      </c>
      <c r="AD38" s="81">
        <f>IFERROR(VLOOKUP(Men[[#This Row],[Nazwisko i Imię]],masowy!$O$2:$P$19,2,0),0)</f>
        <v>0</v>
      </c>
      <c r="AE38" s="71">
        <f>IFERROR(VLOOKUP(Men[[#This Row],[Nazwisko i Imię]],'5000 m'!$O$2:$P$19,2,0),0)</f>
        <v>0</v>
      </c>
      <c r="AF38" s="72">
        <f>IFERROR(VLOOKUP(Men[[#This Row],[Nazwisko i Imię]],'500 m'!$Y$2:$Z$19,2,0),0)</f>
        <v>0</v>
      </c>
      <c r="AG38" s="72">
        <f>IFERROR(VLOOKUP(Men[[#This Row],[Nazwisko i Imię]],'1000 m'!$Q$2:$R$19,2,0),0)</f>
        <v>0</v>
      </c>
      <c r="AH38" s="72">
        <f>IFERROR(VLOOKUP(Men[[#This Row],[Nazwisko i Imię]],'3000 m'!$Q$2:$R$19,2,0),0)</f>
        <v>0</v>
      </c>
      <c r="AI38" s="72">
        <f>IFERROR(VLOOKUP(Men[[#This Row],[Nazwisko i Imię]],'1500 m'!$Q$2:$R$19,2,0),0)</f>
        <v>0</v>
      </c>
      <c r="AJ38" s="82">
        <f>IFERROR(VLOOKUP(Men[[#This Row],[Nazwisko i Imię]],'5000 m'!$Q$2:$R$19,2,0),0)</f>
        <v>0</v>
      </c>
      <c r="AK38" s="72">
        <f>IFERROR(VLOOKUP(Men[[#This Row],[Nazwisko i Imię]],masowy!$Q$2:$R$19,2,0),0)</f>
        <v>0</v>
      </c>
      <c r="AL38" s="105">
        <f t="shared" si="3"/>
        <v>0</v>
      </c>
      <c r="AM38" s="105">
        <f t="shared" si="4"/>
        <v>0</v>
      </c>
      <c r="AN38" s="105">
        <f t="shared" si="5"/>
        <v>0</v>
      </c>
      <c r="AO38" s="105">
        <f>SUM(Men[[#This Row],[3000m bieg 5]],Men[[#This Row],[3000m bieg 4]],Men[[#This Row],[3000m bieg 3]],Men[[#This Row],[3000m bieg 2]],Men[[#This Row],[3000m bieg 1]])</f>
        <v>0</v>
      </c>
      <c r="AP38" s="106">
        <f>SUM(Men[[#This Row],[5000m bieg 5]],Men[[#This Row],[5000m bieg 4]],Men[[#This Row],[5000m bieg 3]],Men[[#This Row],[5000m bieg 2]],Men[[#This Row],[5000m bieg 1]])</f>
        <v>0</v>
      </c>
      <c r="AQ38" s="107">
        <f>SUM(Men[[#This Row],[bieg masowy bieg 1]],Men[[#This Row],[bieg masowy 3]],Men[[#This Row],[bieg masowy 5]],Men[[#This Row],[bieg masowy 2]],Men[[#This Row],[bieg masowy 4]])</f>
        <v>0</v>
      </c>
      <c r="AR38" s="61" cm="1">
        <f t="array" ref="AR38">SUM(Men[[#This Row],[500 m]:[5000 m]]/2)</f>
        <v>0</v>
      </c>
    </row>
    <row r="39" spans="1:44" x14ac:dyDescent="0.25">
      <c r="B39" s="2" t="e">
        <f>VLOOKUP(A39,Licencje[],10,FALSE)</f>
        <v>#N/A</v>
      </c>
      <c r="C39" s="162" t="e">
        <f>VLOOKUP(A39,Licencje[],5,FALSE)</f>
        <v>#N/A</v>
      </c>
      <c r="D39" s="68">
        <f>IFERROR(VLOOKUP(Men[[#This Row],[Nazwisko i Imię]],'500 m'!$I$2:$J$19,2,0),0)</f>
        <v>0</v>
      </c>
      <c r="E39" s="68">
        <f>IFERROR(VLOOKUP(Men[[#This Row],[Nazwisko i Imię]],'1000 m'!$I$2:$J$19,2,0),0)</f>
        <v>0</v>
      </c>
      <c r="F39" s="68">
        <f>IFERROR(VLOOKUP(Men[[#This Row],[Nazwisko i Imię]],'3000 m'!$I$2:$J$19,2,0),0)</f>
        <v>0</v>
      </c>
      <c r="G39" s="68">
        <f>IFERROR(VLOOKUP(Men[[#This Row],[Nazwisko i Imię]],'500 m'!$K$2:$L$19,2,0),0)</f>
        <v>0</v>
      </c>
      <c r="H39" s="68">
        <f>IFERROR(VLOOKUP(Men[[#This Row],[Nazwisko i Imię]],'1500 m'!$I$2:$J$19,2,0),0)</f>
        <v>0</v>
      </c>
      <c r="I39" s="78">
        <f>IFERROR(VLOOKUP(Men[[#This Row],[Nazwisko i Imię]],'5000 m'!$I$2:$J$19,2,0),0)</f>
        <v>0</v>
      </c>
      <c r="J39" s="68">
        <f>IFERROR(VLOOKUP(Men[[#This Row],[Nazwisko i Imię]],masowy!$I$2:$J$19,2,0),0)</f>
        <v>0</v>
      </c>
      <c r="K39" s="69">
        <f>IFERROR(VLOOKUP(Men[[#This Row],[Nazwisko i Imię]],'500 m'!$M$2:$N$19,2,0),0)</f>
        <v>0</v>
      </c>
      <c r="L39" s="69">
        <f>IFERROR(VLOOKUP(Men[[#This Row],[Nazwisko i Imię]],'1000 m'!$K$2:$L$19,2,0),0)</f>
        <v>0</v>
      </c>
      <c r="M39" s="69">
        <f>IFERROR(VLOOKUP(Men[[#This Row],[Nazwisko i Imię]],'3000 m'!$K$2:$L$19,2,0),0)</f>
        <v>0</v>
      </c>
      <c r="N39" s="69">
        <f>IFERROR(VLOOKUP(Men[[#This Row],[Nazwisko i Imię]],'500 m'!$O$2:$P$19,2,0),0)</f>
        <v>0</v>
      </c>
      <c r="O39" s="69">
        <f>IFERROR(VLOOKUP(Men[[#This Row],[Nazwisko i Imię]],'1500 m'!$K$2:$L$19,2,0),0)</f>
        <v>0</v>
      </c>
      <c r="P39" s="79">
        <f>IFERROR(VLOOKUP(Men[[#This Row],[Nazwisko i Imię]],masowy!$K$2:$L$19,2,0),0)</f>
        <v>0</v>
      </c>
      <c r="Q39" s="69">
        <f>IFERROR(VLOOKUP(Men[[#This Row],[Nazwisko i Imię]],'5000 m'!$K$2:$L$19,2,0),0)</f>
        <v>0</v>
      </c>
      <c r="R39" s="70">
        <f>IFERROR(VLOOKUP(Men[[#This Row],[Nazwisko i Imię]],'500 m'!$Q$2:$R$19,2,0),0)</f>
        <v>0</v>
      </c>
      <c r="S39" s="70">
        <f>IFERROR(VLOOKUP(Men[[#This Row],[Nazwisko i Imię]],'1000 m'!$M$2:$N$19,2,0),0)</f>
        <v>0</v>
      </c>
      <c r="T39" s="70">
        <f>IFERROR(VLOOKUP(Men[[#This Row],[Nazwisko i Imię]],'3000 m'!$M$2:$N$19,2,0),0)</f>
        <v>0</v>
      </c>
      <c r="U39" s="70">
        <f>IFERROR(VLOOKUP(Men[[#This Row],[Nazwisko i Imię]],'500 m'!$S$2:$T$19,2,0),0)</f>
        <v>0</v>
      </c>
      <c r="V39" s="70">
        <f>IFERROR(VLOOKUP(Men[[#This Row],[Nazwisko i Imię]],'1500 m'!$M$2:$N$19,2,0),0)</f>
        <v>0</v>
      </c>
      <c r="W39" s="80">
        <f>IFERROR(VLOOKUP(Men[[#This Row],[Nazwisko i Imię]],'5000 m'!$M$2:$N$19,2,0),0)</f>
        <v>0</v>
      </c>
      <c r="X39" s="70">
        <f>IFERROR(VLOOKUP(Men[[#This Row],[Nazwisko i Imię]],masowy!$M$2:$N$19,2,0),0)</f>
        <v>0</v>
      </c>
      <c r="Y39" s="71">
        <f>IFERROR(VLOOKUP(Men[[#This Row],[Nazwisko i Imię]],'500 m'!$U$2:$V$19,2,0),0)</f>
        <v>0</v>
      </c>
      <c r="Z39" s="71">
        <f>IFERROR(VLOOKUP(Men[[#This Row],[Nazwisko i Imię]],'1000 m'!$O$2:$P$19,2,0),0)</f>
        <v>0</v>
      </c>
      <c r="AA39" s="71">
        <f>IFERROR(VLOOKUP(Men[[#This Row],[Nazwisko i Imię]],'3000 m'!$O$2:$P$19,2,0),0)</f>
        <v>0</v>
      </c>
      <c r="AB39" s="71">
        <f>IFERROR(VLOOKUP(Men[[#This Row],[Nazwisko i Imię]],'500 m'!$W$2:$X$19,2,0),0)</f>
        <v>0</v>
      </c>
      <c r="AC39" s="71">
        <f>IFERROR(VLOOKUP(Men[[#This Row],[Nazwisko i Imię]],'1500 m'!$O$2:$P$19,2,0),0)</f>
        <v>0</v>
      </c>
      <c r="AD39" s="81">
        <f>IFERROR(VLOOKUP(Men[[#This Row],[Nazwisko i Imię]],masowy!$O$2:$P$19,2,0),0)</f>
        <v>0</v>
      </c>
      <c r="AE39" s="71">
        <f>IFERROR(VLOOKUP(Men[[#This Row],[Nazwisko i Imię]],'5000 m'!$O$2:$P$19,2,0),0)</f>
        <v>0</v>
      </c>
      <c r="AF39" s="72">
        <f>IFERROR(VLOOKUP(Men[[#This Row],[Nazwisko i Imię]],'500 m'!$Y$2:$Z$19,2,0),0)</f>
        <v>0</v>
      </c>
      <c r="AG39" s="72">
        <f>IFERROR(VLOOKUP(Men[[#This Row],[Nazwisko i Imię]],'1000 m'!$Q$2:$R$19,2,0),0)</f>
        <v>0</v>
      </c>
      <c r="AH39" s="72">
        <f>IFERROR(VLOOKUP(Men[[#This Row],[Nazwisko i Imię]],'3000 m'!$Q$2:$R$19,2,0),0)</f>
        <v>0</v>
      </c>
      <c r="AI39" s="72">
        <f>IFERROR(VLOOKUP(Men[[#This Row],[Nazwisko i Imię]],'1500 m'!$Q$2:$R$19,2,0),0)</f>
        <v>0</v>
      </c>
      <c r="AJ39" s="82">
        <f>IFERROR(VLOOKUP(Men[[#This Row],[Nazwisko i Imię]],'5000 m'!$Q$2:$R$19,2,0),0)</f>
        <v>0</v>
      </c>
      <c r="AK39" s="72">
        <f>IFERROR(VLOOKUP(Men[[#This Row],[Nazwisko i Imię]],masowy!$Q$2:$R$19,2,0),0)</f>
        <v>0</v>
      </c>
      <c r="AL39" s="105">
        <f t="shared" si="3"/>
        <v>0</v>
      </c>
      <c r="AM39" s="105">
        <f t="shared" si="4"/>
        <v>0</v>
      </c>
      <c r="AN39" s="105">
        <f t="shared" si="5"/>
        <v>0</v>
      </c>
      <c r="AO39" s="105">
        <f>SUM(Men[[#This Row],[3000m bieg 5]],Men[[#This Row],[3000m bieg 4]],Men[[#This Row],[3000m bieg 3]],Men[[#This Row],[3000m bieg 2]],Men[[#This Row],[3000m bieg 1]])</f>
        <v>0</v>
      </c>
      <c r="AP39" s="106">
        <f>SUM(Men[[#This Row],[5000m bieg 5]],Men[[#This Row],[5000m bieg 4]],Men[[#This Row],[5000m bieg 3]],Men[[#This Row],[5000m bieg 2]],Men[[#This Row],[5000m bieg 1]])</f>
        <v>0</v>
      </c>
      <c r="AQ39" s="107">
        <f>SUM(Men[[#This Row],[bieg masowy bieg 1]],Men[[#This Row],[bieg masowy 3]],Men[[#This Row],[bieg masowy 5]],Men[[#This Row],[bieg masowy 2]],Men[[#This Row],[bieg masowy 4]])</f>
        <v>0</v>
      </c>
      <c r="AR39" s="61" cm="1">
        <f t="array" ref="AR39">SUM(Men[[#This Row],[500 m]:[5000 m]]/2)</f>
        <v>0</v>
      </c>
    </row>
    <row r="40" spans="1:44" x14ac:dyDescent="0.25">
      <c r="B40" s="2" t="e">
        <f>VLOOKUP(A40,Licencje[],10,FALSE)</f>
        <v>#N/A</v>
      </c>
      <c r="C40" s="162" t="e">
        <f>VLOOKUP(A40,Licencje[],5,FALSE)</f>
        <v>#N/A</v>
      </c>
      <c r="D40" s="68">
        <f>IFERROR(VLOOKUP(Men[[#This Row],[Nazwisko i Imię]],'500 m'!$I$2:$J$19,2,0),0)</f>
        <v>0</v>
      </c>
      <c r="E40" s="68">
        <f>IFERROR(VLOOKUP(Men[[#This Row],[Nazwisko i Imię]],'1000 m'!$I$2:$J$19,2,0),0)</f>
        <v>0</v>
      </c>
      <c r="F40" s="68">
        <f>IFERROR(VLOOKUP(Men[[#This Row],[Nazwisko i Imię]],'3000 m'!$I$2:$J$19,2,0),0)</f>
        <v>0</v>
      </c>
      <c r="G40" s="68">
        <f>IFERROR(VLOOKUP(Men[[#This Row],[Nazwisko i Imię]],'500 m'!$K$2:$L$19,2,0),0)</f>
        <v>0</v>
      </c>
      <c r="H40" s="179">
        <f>IFERROR(VLOOKUP(Men[[#This Row],[Nazwisko i Imię]],'1500 m'!$I$2:$J$19,2,0),0)</f>
        <v>0</v>
      </c>
      <c r="I40" s="96">
        <f>IFERROR(VLOOKUP(Men[[#This Row],[Nazwisko i Imię]],'5000 m'!$I$2:$J$19,2,0),0)</f>
        <v>0</v>
      </c>
      <c r="J40" s="68">
        <f>IFERROR(VLOOKUP(Men[[#This Row],[Nazwisko i Imię]],masowy!$I$2:$J$19,2,0),0)</f>
        <v>0</v>
      </c>
      <c r="K40" s="69">
        <f>IFERROR(VLOOKUP(Men[[#This Row],[Nazwisko i Imię]],'500 m'!$M$2:$N$19,2,0),0)</f>
        <v>0</v>
      </c>
      <c r="L40" s="69">
        <f>IFERROR(VLOOKUP(Men[[#This Row],[Nazwisko i Imię]],'1000 m'!$K$2:$L$19,2,0),0)</f>
        <v>0</v>
      </c>
      <c r="M40" s="69">
        <f>IFERROR(VLOOKUP(Men[[#This Row],[Nazwisko i Imię]],'3000 m'!$K$2:$L$19,2,0),0)</f>
        <v>0</v>
      </c>
      <c r="N40" s="69">
        <f>IFERROR(VLOOKUP(Men[[#This Row],[Nazwisko i Imię]],'500 m'!$O$2:$P$19,2,0),0)</f>
        <v>0</v>
      </c>
      <c r="O40" s="69">
        <f>IFERROR(VLOOKUP(Men[[#This Row],[Nazwisko i Imię]],'1500 m'!$K$2:$L$19,2,0),0)</f>
        <v>0</v>
      </c>
      <c r="P40" s="79">
        <f>IFERROR(VLOOKUP(Men[[#This Row],[Nazwisko i Imię]],masowy!$K$2:$L$19,2,0),0)</f>
        <v>0</v>
      </c>
      <c r="Q40" s="69">
        <f>IFERROR(VLOOKUP(Men[[#This Row],[Nazwisko i Imię]],'5000 m'!$K$2:$L$19,2,0),0)</f>
        <v>0</v>
      </c>
      <c r="R40" s="70">
        <f>IFERROR(VLOOKUP(Men[[#This Row],[Nazwisko i Imię]],'500 m'!$Q$2:$R$19,2,0),0)</f>
        <v>0</v>
      </c>
      <c r="S40" s="70">
        <f>IFERROR(VLOOKUP(Men[[#This Row],[Nazwisko i Imię]],'1000 m'!$M$2:$N$19,2,0),0)</f>
        <v>0</v>
      </c>
      <c r="T40" s="70">
        <f>IFERROR(VLOOKUP(Men[[#This Row],[Nazwisko i Imię]],'3000 m'!$M$2:$N$19,2,0),0)</f>
        <v>0</v>
      </c>
      <c r="U40" s="70">
        <f>IFERROR(VLOOKUP(Men[[#This Row],[Nazwisko i Imię]],'500 m'!$S$2:$T$19,2,0),0)</f>
        <v>0</v>
      </c>
      <c r="V40" s="70">
        <f>IFERROR(VLOOKUP(Men[[#This Row],[Nazwisko i Imię]],'1500 m'!$M$2:$N$19,2,0),0)</f>
        <v>0</v>
      </c>
      <c r="W40" s="80">
        <f>IFERROR(VLOOKUP(Men[[#This Row],[Nazwisko i Imię]],'5000 m'!$M$2:$N$19,2,0),0)</f>
        <v>0</v>
      </c>
      <c r="X40" s="70">
        <f>IFERROR(VLOOKUP(Men[[#This Row],[Nazwisko i Imię]],masowy!$M$2:$N$19,2,0),0)</f>
        <v>0</v>
      </c>
      <c r="Y40" s="71">
        <f>IFERROR(VLOOKUP(Men[[#This Row],[Nazwisko i Imię]],'500 m'!$U$2:$V$19,2,0),0)</f>
        <v>0</v>
      </c>
      <c r="Z40" s="71">
        <f>IFERROR(VLOOKUP(Men[[#This Row],[Nazwisko i Imię]],'1000 m'!$O$2:$P$19,2,0),0)</f>
        <v>0</v>
      </c>
      <c r="AA40" s="71">
        <f>IFERROR(VLOOKUP(Men[[#This Row],[Nazwisko i Imię]],'3000 m'!$O$2:$P$19,2,0),0)</f>
        <v>0</v>
      </c>
      <c r="AB40" s="71">
        <f>IFERROR(VLOOKUP(Men[[#This Row],[Nazwisko i Imię]],'500 m'!$W$2:$X$19,2,0),0)</f>
        <v>0</v>
      </c>
      <c r="AC40" s="71">
        <f>IFERROR(VLOOKUP(Men[[#This Row],[Nazwisko i Imię]],'1500 m'!$O$2:$P$19,2,0),0)</f>
        <v>0</v>
      </c>
      <c r="AD40" s="81">
        <f>IFERROR(VLOOKUP(Men[[#This Row],[Nazwisko i Imię]],masowy!$O$2:$P$19,2,0),0)</f>
        <v>0</v>
      </c>
      <c r="AE40" s="71">
        <f>IFERROR(VLOOKUP(Men[[#This Row],[Nazwisko i Imię]],'5000 m'!$O$2:$P$19,2,0),0)</f>
        <v>0</v>
      </c>
      <c r="AF40" s="72">
        <f>IFERROR(VLOOKUP(Men[[#This Row],[Nazwisko i Imię]],'500 m'!$Y$2:$Z$19,2,0),0)</f>
        <v>0</v>
      </c>
      <c r="AG40" s="72">
        <f>IFERROR(VLOOKUP(Men[[#This Row],[Nazwisko i Imię]],'1000 m'!$Q$2:$R$19,2,0),0)</f>
        <v>0</v>
      </c>
      <c r="AH40" s="72">
        <f>IFERROR(VLOOKUP(Men[[#This Row],[Nazwisko i Imię]],'3000 m'!$Q$2:$R$19,2,0),0)</f>
        <v>0</v>
      </c>
      <c r="AI40" s="72">
        <f>IFERROR(VLOOKUP(Men[[#This Row],[Nazwisko i Imię]],'1500 m'!$Q$2:$R$19,2,0),0)</f>
        <v>0</v>
      </c>
      <c r="AJ40" s="82">
        <f>IFERROR(VLOOKUP(Men[[#This Row],[Nazwisko i Imię]],'5000 m'!$Q$2:$R$19,2,0),0)</f>
        <v>0</v>
      </c>
      <c r="AK40" s="72">
        <f>IFERROR(VLOOKUP(Men[[#This Row],[Nazwisko i Imię]],masowy!$Q$2:$R$19,2,0),0)</f>
        <v>0</v>
      </c>
      <c r="AL40" s="105">
        <f t="shared" si="3"/>
        <v>0</v>
      </c>
      <c r="AM40" s="105">
        <f t="shared" si="4"/>
        <v>0</v>
      </c>
      <c r="AN40" s="105">
        <f t="shared" si="5"/>
        <v>0</v>
      </c>
      <c r="AO40" s="105">
        <f>SUM(Men[[#This Row],[3000m bieg 5]],Men[[#This Row],[3000m bieg 4]],Men[[#This Row],[3000m bieg 3]],Men[[#This Row],[3000m bieg 2]],Men[[#This Row],[3000m bieg 1]])</f>
        <v>0</v>
      </c>
      <c r="AP40" s="106">
        <f>SUM(Men[[#This Row],[5000m bieg 5]],Men[[#This Row],[5000m bieg 4]],Men[[#This Row],[5000m bieg 3]],Men[[#This Row],[5000m bieg 2]],Men[[#This Row],[5000m bieg 1]])</f>
        <v>0</v>
      </c>
      <c r="AQ40" s="107">
        <f>SUM(Men[[#This Row],[bieg masowy bieg 1]],Men[[#This Row],[bieg masowy 3]],Men[[#This Row],[bieg masowy 5]],Men[[#This Row],[bieg masowy 2]],Men[[#This Row],[bieg masowy 4]])</f>
        <v>0</v>
      </c>
      <c r="AR40" s="61" cm="1">
        <f t="array" ref="AR40">SUM(Men[[#This Row],[500 m]:[5000 m]]/2)</f>
        <v>0</v>
      </c>
    </row>
    <row r="41" spans="1:44" x14ac:dyDescent="0.25">
      <c r="B41" s="2" t="e">
        <f>VLOOKUP(A41,Licencje[],10,FALSE)</f>
        <v>#N/A</v>
      </c>
      <c r="C41" s="163" t="e">
        <f>VLOOKUP(A41,Licencje[],5,FALSE)</f>
        <v>#N/A</v>
      </c>
      <c r="D41" s="68">
        <f>IFERROR(VLOOKUP(Men[[#This Row],[Nazwisko i Imię]],'500 m'!$I$2:$J$19,2,0),0)</f>
        <v>0</v>
      </c>
      <c r="E41" s="145">
        <f>IFERROR(VLOOKUP(Men[[#This Row],[Nazwisko i Imię]],'1000 m'!$I$2:$J$19,2,0),0)</f>
        <v>0</v>
      </c>
      <c r="F41" s="145">
        <f>IFERROR(VLOOKUP(Men[[#This Row],[Nazwisko i Imię]],'3000 m'!$I$2:$J$19,2,0),0)</f>
        <v>0</v>
      </c>
      <c r="G41" s="145">
        <f>IFERROR(VLOOKUP(Men[[#This Row],[Nazwisko i Imię]],'500 m'!$K$2:$L$19,2,0),0)</f>
        <v>0</v>
      </c>
      <c r="H41" s="145">
        <f>IFERROR(VLOOKUP(Men[[#This Row],[Nazwisko i Imię]],'1500 m'!$I$2:$J$19,2,0),0)</f>
        <v>0</v>
      </c>
      <c r="I41" s="86">
        <f>IFERROR(VLOOKUP(Men[[#This Row],[Nazwisko i Imię]],'5000 m'!$I$2:$J$19,2,0),0)</f>
        <v>0</v>
      </c>
      <c r="J41" s="145">
        <f>IFERROR(VLOOKUP(Men[[#This Row],[Nazwisko i Imię]],masowy!$I$2:$J$19,2,0),0)</f>
        <v>0</v>
      </c>
      <c r="K41" s="147">
        <f>IFERROR(VLOOKUP(Men[[#This Row],[Nazwisko i Imię]],'500 m'!$M$2:$N$19,2,0),0)</f>
        <v>0</v>
      </c>
      <c r="L41" s="147">
        <f>IFERROR(VLOOKUP(Men[[#This Row],[Nazwisko i Imię]],'1000 m'!$K$2:$L$19,2,0),0)</f>
        <v>0</v>
      </c>
      <c r="M41" s="147">
        <f>IFERROR(VLOOKUP(Men[[#This Row],[Nazwisko i Imię]],'3000 m'!$K$2:$L$19,2,0),0)</f>
        <v>0</v>
      </c>
      <c r="N41" s="147">
        <f>IFERROR(VLOOKUP(Men[[#This Row],[Nazwisko i Imię]],'500 m'!$O$2:$P$19,2,0),0)</f>
        <v>0</v>
      </c>
      <c r="O41" s="147">
        <f>IFERROR(VLOOKUP(Men[[#This Row],[Nazwisko i Imię]],'1500 m'!$K$2:$L$19,2,0),0)</f>
        <v>0</v>
      </c>
      <c r="P41" s="87">
        <f>IFERROR(VLOOKUP(Men[[#This Row],[Nazwisko i Imię]],masowy!$K$2:$L$19,2,0),0)</f>
        <v>0</v>
      </c>
      <c r="Q41" s="147">
        <f>IFERROR(VLOOKUP(Men[[#This Row],[Nazwisko i Imię]],'5000 m'!$K$2:$L$19,2,0),0)</f>
        <v>0</v>
      </c>
      <c r="R41" s="148">
        <f>IFERROR(VLOOKUP(Men[[#This Row],[Nazwisko i Imię]],'500 m'!$Q$2:$R$19,2,0),0)</f>
        <v>0</v>
      </c>
      <c r="S41" s="148">
        <f>IFERROR(VLOOKUP(Men[[#This Row],[Nazwisko i Imię]],'1000 m'!$M$2:$N$19,2,0),0)</f>
        <v>0</v>
      </c>
      <c r="T41" s="148">
        <f>IFERROR(VLOOKUP(Men[[#This Row],[Nazwisko i Imię]],'3000 m'!$M$2:$N$19,2,0),0)</f>
        <v>0</v>
      </c>
      <c r="U41" s="148">
        <f>IFERROR(VLOOKUP(Men[[#This Row],[Nazwisko i Imię]],'500 m'!$S$2:$T$19,2,0),0)</f>
        <v>0</v>
      </c>
      <c r="V41" s="148">
        <f>IFERROR(VLOOKUP(Men[[#This Row],[Nazwisko i Imię]],'1500 m'!$M$2:$N$19,2,0),0)</f>
        <v>0</v>
      </c>
      <c r="W41" s="88">
        <f>IFERROR(VLOOKUP(Men[[#This Row],[Nazwisko i Imię]],'5000 m'!$M$2:$N$19,2,0),0)</f>
        <v>0</v>
      </c>
      <c r="X41" s="148">
        <f>IFERROR(VLOOKUP(Men[[#This Row],[Nazwisko i Imię]],masowy!$M$2:$N$19,2,0),0)</f>
        <v>0</v>
      </c>
      <c r="Y41" s="149">
        <f>IFERROR(VLOOKUP(Men[[#This Row],[Nazwisko i Imię]],'500 m'!$U$2:$V$19,2,0),0)</f>
        <v>0</v>
      </c>
      <c r="Z41" s="149">
        <f>IFERROR(VLOOKUP(Men[[#This Row],[Nazwisko i Imię]],'1000 m'!$O$2:$P$19,2,0),0)</f>
        <v>0</v>
      </c>
      <c r="AA41" s="149">
        <f>IFERROR(VLOOKUP(Men[[#This Row],[Nazwisko i Imię]],'3000 m'!$O$2:$P$19,2,0),0)</f>
        <v>0</v>
      </c>
      <c r="AB41" s="149">
        <f>IFERROR(VLOOKUP(Men[[#This Row],[Nazwisko i Imię]],'500 m'!$W$2:$X$19,2,0),0)</f>
        <v>0</v>
      </c>
      <c r="AC41" s="149">
        <f>IFERROR(VLOOKUP(Men[[#This Row],[Nazwisko i Imię]],'1500 m'!$O$2:$P$19,2,0),0)</f>
        <v>0</v>
      </c>
      <c r="AD41" s="89">
        <f>IFERROR(VLOOKUP(Men[[#This Row],[Nazwisko i Imię]],masowy!$O$2:$P$19,2,0),0)</f>
        <v>0</v>
      </c>
      <c r="AE41" s="149">
        <f>IFERROR(VLOOKUP(Men[[#This Row],[Nazwisko i Imię]],'5000 m'!$O$2:$P$19,2,0),0)</f>
        <v>0</v>
      </c>
      <c r="AF41" s="151">
        <f>IFERROR(VLOOKUP(Men[[#This Row],[Nazwisko i Imię]],'500 m'!$Y$2:$Z$19,2,0),0)</f>
        <v>0</v>
      </c>
      <c r="AG41" s="151">
        <f>IFERROR(VLOOKUP(Men[[#This Row],[Nazwisko i Imię]],'1000 m'!$Q$2:$R$19,2,0),0)</f>
        <v>0</v>
      </c>
      <c r="AH41" s="151">
        <f>IFERROR(VLOOKUP(Men[[#This Row],[Nazwisko i Imię]],'3000 m'!$Q$2:$R$19,2,0),0)</f>
        <v>0</v>
      </c>
      <c r="AI41" s="151">
        <f>IFERROR(VLOOKUP(Men[[#This Row],[Nazwisko i Imię]],'1500 m'!$Q$2:$R$19,2,0),0)</f>
        <v>0</v>
      </c>
      <c r="AJ41" s="90">
        <f>IFERROR(VLOOKUP(Men[[#This Row],[Nazwisko i Imię]],'5000 m'!$Q$2:$R$19,2,0),0)</f>
        <v>0</v>
      </c>
      <c r="AK41" s="151">
        <f>IFERROR(VLOOKUP(Men[[#This Row],[Nazwisko i Imię]],masowy!$Q$2:$R$19,2,0),0)</f>
        <v>0</v>
      </c>
      <c r="AL41" s="152">
        <f t="shared" si="3"/>
        <v>0</v>
      </c>
      <c r="AM41" s="152">
        <f t="shared" si="4"/>
        <v>0</v>
      </c>
      <c r="AN41" s="152">
        <f t="shared" si="5"/>
        <v>0</v>
      </c>
      <c r="AO41" s="105">
        <f>SUM(Men[[#This Row],[3000m bieg 5]],Men[[#This Row],[3000m bieg 4]],Men[[#This Row],[3000m bieg 3]],Men[[#This Row],[3000m bieg 2]],Men[[#This Row],[3000m bieg 1]])</f>
        <v>0</v>
      </c>
      <c r="AP41" s="153">
        <f>SUM(Men[[#This Row],[5000m bieg 5]],Men[[#This Row],[5000m bieg 4]],Men[[#This Row],[5000m bieg 3]],Men[[#This Row],[5000m bieg 2]],Men[[#This Row],[5000m bieg 1]])</f>
        <v>0</v>
      </c>
      <c r="AQ41" s="107">
        <f>SUM(Men[[#This Row],[bieg masowy bieg 1]],Men[[#This Row],[bieg masowy 3]],Men[[#This Row],[bieg masowy 5]],Men[[#This Row],[bieg masowy 2]],Men[[#This Row],[bieg masowy 4]])</f>
        <v>0</v>
      </c>
      <c r="AR41" s="61" cm="1">
        <f t="array" ref="AR41">SUM(Men[[#This Row],[500 m]:[5000 m]]/2)</f>
        <v>0</v>
      </c>
    </row>
    <row r="42" spans="1:44" x14ac:dyDescent="0.25">
      <c r="B42" s="2" t="e">
        <f>VLOOKUP(A42,Licencje[],10,FALSE)</f>
        <v>#N/A</v>
      </c>
      <c r="C42" s="162" t="e">
        <f>VLOOKUP(A42,Licencje[],5,FALSE)</f>
        <v>#N/A</v>
      </c>
      <c r="D42" s="68">
        <f>IFERROR(VLOOKUP(Men[[#This Row],[Nazwisko i Imię]],'500 m'!$I$2:$J$19,2,0),0)</f>
        <v>0</v>
      </c>
      <c r="E42" s="78">
        <f>IFERROR(VLOOKUP(Men[[#This Row],[Nazwisko i Imię]],'1000 m'!$I$2:$J$19,2,0),0)</f>
        <v>0</v>
      </c>
      <c r="F42" s="78">
        <f>IFERROR(VLOOKUP(Men[[#This Row],[Nazwisko i Imię]],'3000 m'!$I$2:$J$19,2,0),0)</f>
        <v>0</v>
      </c>
      <c r="G42" s="78">
        <f>IFERROR(VLOOKUP(Men[[#This Row],[Nazwisko i Imię]],'500 m'!$K$2:$L$19,2,0),0)</f>
        <v>0</v>
      </c>
      <c r="H42" s="78">
        <f>IFERROR(VLOOKUP(Men[[#This Row],[Nazwisko i Imię]],'1500 m'!$I$2:$J$19,2,0),0)</f>
        <v>0</v>
      </c>
      <c r="I42" s="78">
        <f>IFERROR(VLOOKUP(Men[[#This Row],[Nazwisko i Imię]],'5000 m'!$I$2:$J$19,2,0),0)</f>
        <v>0</v>
      </c>
      <c r="J42" s="78">
        <f>IFERROR(VLOOKUP(Men[[#This Row],[Nazwisko i Imię]],masowy!$I$2:$J$19,2,0),0)</f>
        <v>0</v>
      </c>
      <c r="K42" s="79">
        <f>IFERROR(VLOOKUP(Men[[#This Row],[Nazwisko i Imię]],'500 m'!$M$2:$N$19,2,0),0)</f>
        <v>0</v>
      </c>
      <c r="L42" s="79">
        <f>IFERROR(VLOOKUP(Men[[#This Row],[Nazwisko i Imię]],'1000 m'!$K$2:$L$19,2,0),0)</f>
        <v>0</v>
      </c>
      <c r="M42" s="79">
        <f>IFERROR(VLOOKUP(Men[[#This Row],[Nazwisko i Imię]],'3000 m'!$K$2:$L$19,2,0),0)</f>
        <v>0</v>
      </c>
      <c r="N42" s="79">
        <f>IFERROR(VLOOKUP(Men[[#This Row],[Nazwisko i Imię]],'500 m'!$O$2:$P$19,2,0),0)</f>
        <v>0</v>
      </c>
      <c r="O42" s="79">
        <f>IFERROR(VLOOKUP(Men[[#This Row],[Nazwisko i Imię]],'1500 m'!$K$2:$L$19,2,0),0)</f>
        <v>0</v>
      </c>
      <c r="P42" s="79">
        <f>IFERROR(VLOOKUP(Men[[#This Row],[Nazwisko i Imię]],masowy!$K$2:$L$19,2,0),0)</f>
        <v>0</v>
      </c>
      <c r="Q42" s="79">
        <f>IFERROR(VLOOKUP(Men[[#This Row],[Nazwisko i Imię]],'5000 m'!$K$2:$L$19,2,0),0)</f>
        <v>0</v>
      </c>
      <c r="R42" s="80">
        <f>IFERROR(VLOOKUP(Men[[#This Row],[Nazwisko i Imię]],'500 m'!$Q$2:$R$19,2,0),0)</f>
        <v>0</v>
      </c>
      <c r="S42" s="80">
        <f>IFERROR(VLOOKUP(Men[[#This Row],[Nazwisko i Imię]],'1000 m'!$M$2:$N$19,2,0),0)</f>
        <v>0</v>
      </c>
      <c r="T42" s="80">
        <f>IFERROR(VLOOKUP(Men[[#This Row],[Nazwisko i Imię]],'3000 m'!$M$2:$N$19,2,0),0)</f>
        <v>0</v>
      </c>
      <c r="U42" s="80">
        <f>IFERROR(VLOOKUP(Men[[#This Row],[Nazwisko i Imię]],'500 m'!$S$2:$T$19,2,0),0)</f>
        <v>0</v>
      </c>
      <c r="V42" s="80">
        <f>IFERROR(VLOOKUP(Men[[#This Row],[Nazwisko i Imię]],'1500 m'!$M$2:$N$19,2,0),0)</f>
        <v>0</v>
      </c>
      <c r="W42" s="80">
        <f>IFERROR(VLOOKUP(Men[[#This Row],[Nazwisko i Imię]],'5000 m'!$M$2:$N$19,2,0),0)</f>
        <v>0</v>
      </c>
      <c r="X42" s="80">
        <f>IFERROR(VLOOKUP(Men[[#This Row],[Nazwisko i Imię]],masowy!$M$2:$N$19,2,0),0)</f>
        <v>0</v>
      </c>
      <c r="Y42" s="81">
        <f>IFERROR(VLOOKUP(Men[[#This Row],[Nazwisko i Imię]],'500 m'!$U$2:$V$19,2,0),0)</f>
        <v>0</v>
      </c>
      <c r="Z42" s="81">
        <f>IFERROR(VLOOKUP(Men[[#This Row],[Nazwisko i Imię]],'1000 m'!$O$2:$P$19,2,0),0)</f>
        <v>0</v>
      </c>
      <c r="AA42" s="81">
        <f>IFERROR(VLOOKUP(Men[[#This Row],[Nazwisko i Imię]],'3000 m'!$O$2:$P$19,2,0),0)</f>
        <v>0</v>
      </c>
      <c r="AB42" s="81">
        <f>IFERROR(VLOOKUP(Men[[#This Row],[Nazwisko i Imię]],'500 m'!$W$2:$X$19,2,0),0)</f>
        <v>0</v>
      </c>
      <c r="AC42" s="81">
        <f>IFERROR(VLOOKUP(Men[[#This Row],[Nazwisko i Imię]],'1500 m'!$O$2:$P$19,2,0),0)</f>
        <v>0</v>
      </c>
      <c r="AD42" s="81">
        <f>IFERROR(VLOOKUP(Men[[#This Row],[Nazwisko i Imię]],masowy!$O$2:$P$19,2,0),0)</f>
        <v>0</v>
      </c>
      <c r="AE42" s="81">
        <f>IFERROR(VLOOKUP(Men[[#This Row],[Nazwisko i Imię]],'5000 m'!$O$2:$P$19,2,0),0)</f>
        <v>0</v>
      </c>
      <c r="AF42" s="82">
        <f>IFERROR(VLOOKUP(Men[[#This Row],[Nazwisko i Imię]],'500 m'!$Y$2:$Z$19,2,0),0)</f>
        <v>0</v>
      </c>
      <c r="AG42" s="82">
        <f>IFERROR(VLOOKUP(Men[[#This Row],[Nazwisko i Imię]],'1000 m'!$Q$2:$R$19,2,0),0)</f>
        <v>0</v>
      </c>
      <c r="AH42" s="82">
        <f>IFERROR(VLOOKUP(Men[[#This Row],[Nazwisko i Imię]],'3000 m'!$Q$2:$R$19,2,0),0)</f>
        <v>0</v>
      </c>
      <c r="AI42" s="82">
        <f>IFERROR(VLOOKUP(Men[[#This Row],[Nazwisko i Imię]],'1500 m'!$Q$2:$R$19,2,0),0)</f>
        <v>0</v>
      </c>
      <c r="AJ42" s="82">
        <f>IFERROR(VLOOKUP(Men[[#This Row],[Nazwisko i Imię]],'5000 m'!$Q$2:$R$19,2,0),0)</f>
        <v>0</v>
      </c>
      <c r="AK42" s="82">
        <f>IFERROR(VLOOKUP(Men[[#This Row],[Nazwisko i Imię]],masowy!$Q$2:$R$19,2,0),0)</f>
        <v>0</v>
      </c>
      <c r="AL42" s="110">
        <f t="shared" si="3"/>
        <v>0</v>
      </c>
      <c r="AM42" s="110">
        <f t="shared" si="4"/>
        <v>0</v>
      </c>
      <c r="AN42" s="110">
        <f t="shared" si="5"/>
        <v>0</v>
      </c>
      <c r="AO42" s="105">
        <f>SUM(Men[[#This Row],[3000m bieg 5]],Men[[#This Row],[3000m bieg 4]],Men[[#This Row],[3000m bieg 3]],Men[[#This Row],[3000m bieg 2]],Men[[#This Row],[3000m bieg 1]])</f>
        <v>0</v>
      </c>
      <c r="AP42" s="111">
        <f>SUM(Men[[#This Row],[5000m bieg 5]],Men[[#This Row],[5000m bieg 4]],Men[[#This Row],[5000m bieg 3]],Men[[#This Row],[5000m bieg 2]],Men[[#This Row],[5000m bieg 1]])</f>
        <v>0</v>
      </c>
      <c r="AQ42" s="107">
        <f>SUM(Men[[#This Row],[bieg masowy bieg 1]],Men[[#This Row],[bieg masowy 3]],Men[[#This Row],[bieg masowy 5]],Men[[#This Row],[bieg masowy 2]],Men[[#This Row],[bieg masowy 4]])</f>
        <v>0</v>
      </c>
      <c r="AR42" s="61" cm="1">
        <f t="array" ref="AR42">SUM(Men[[#This Row],[500 m]:[5000 m]]/2)</f>
        <v>0</v>
      </c>
    </row>
    <row r="43" spans="1:44" x14ac:dyDescent="0.25">
      <c r="A43" s="159"/>
      <c r="B43" s="2" t="e">
        <f>VLOOKUP(A43,Licencje[],10,FALSE)</f>
        <v>#N/A</v>
      </c>
      <c r="C43" s="162" t="e">
        <f>VLOOKUP(A43,Licencje[],5,FALSE)</f>
        <v>#N/A</v>
      </c>
      <c r="D43" s="68">
        <f>IFERROR(VLOOKUP(Men[[#This Row],[Nazwisko i Imię]],'500 m'!$I$2:$J$19,2,0),0)</f>
        <v>0</v>
      </c>
      <c r="E43" s="78">
        <f>IFERROR(VLOOKUP(Men[[#This Row],[Nazwisko i Imię]],'1000 m'!$I$2:$J$19,2,0),0)</f>
        <v>0</v>
      </c>
      <c r="F43" s="78">
        <f>IFERROR(VLOOKUP(Men[[#This Row],[Nazwisko i Imię]],'3000 m'!$I$2:$J$19,2,0),0)</f>
        <v>0</v>
      </c>
      <c r="G43" s="78">
        <f>IFERROR(VLOOKUP(Men[[#This Row],[Nazwisko i Imię]],'500 m'!$K$2:$L$19,2,0),0)</f>
        <v>0</v>
      </c>
      <c r="H43" s="83">
        <f>IFERROR(VLOOKUP(Men[[#This Row],[Nazwisko i Imię]],'1500 m'!$I$2:$J$19,2,0),0)</f>
        <v>0</v>
      </c>
      <c r="I43" s="83">
        <f>IFERROR(VLOOKUP(Men[[#This Row],[Nazwisko i Imię]],'5000 m'!$I$2:$J$19,2,0),0)</f>
        <v>0</v>
      </c>
      <c r="J43" s="78">
        <f>IFERROR(VLOOKUP(Men[[#This Row],[Nazwisko i Imię]],masowy!$I$2:$J$19,2,0),0)</f>
        <v>0</v>
      </c>
      <c r="K43" s="79">
        <f>IFERROR(VLOOKUP(Men[[#This Row],[Nazwisko i Imię]],'500 m'!$M$2:$N$19,2,0),0)</f>
        <v>0</v>
      </c>
      <c r="L43" s="79">
        <f>IFERROR(VLOOKUP(Men[[#This Row],[Nazwisko i Imię]],'1000 m'!$K$2:$L$19,2,0),0)</f>
        <v>0</v>
      </c>
      <c r="M43" s="79">
        <f>IFERROR(VLOOKUP(Men[[#This Row],[Nazwisko i Imię]],'3000 m'!$K$2:$L$19,2,0),0)</f>
        <v>0</v>
      </c>
      <c r="N43" s="79">
        <f>IFERROR(VLOOKUP(Men[[#This Row],[Nazwisko i Imię]],'500 m'!$O$2:$P$19,2,0),0)</f>
        <v>0</v>
      </c>
      <c r="O43" s="79">
        <f>IFERROR(VLOOKUP(Men[[#This Row],[Nazwisko i Imię]],'1500 m'!$K$2:$L$19,2,0),0)</f>
        <v>0</v>
      </c>
      <c r="P43" s="79">
        <f>IFERROR(VLOOKUP(Men[[#This Row],[Nazwisko i Imię]],masowy!$K$2:$L$19,2,0),0)</f>
        <v>0</v>
      </c>
      <c r="Q43" s="79">
        <f>IFERROR(VLOOKUP(Men[[#This Row],[Nazwisko i Imię]],'5000 m'!$K$2:$L$19,2,0),0)</f>
        <v>0</v>
      </c>
      <c r="R43" s="80">
        <f>IFERROR(VLOOKUP(Men[[#This Row],[Nazwisko i Imię]],'500 m'!$Q$2:$R$19,2,0),0)</f>
        <v>0</v>
      </c>
      <c r="S43" s="80">
        <f>IFERROR(VLOOKUP(Men[[#This Row],[Nazwisko i Imię]],'1000 m'!$M$2:$N$19,2,0),0)</f>
        <v>0</v>
      </c>
      <c r="T43" s="80">
        <f>IFERROR(VLOOKUP(Men[[#This Row],[Nazwisko i Imię]],'3000 m'!$M$2:$N$19,2,0),0)</f>
        <v>0</v>
      </c>
      <c r="U43" s="80">
        <f>IFERROR(VLOOKUP(Men[[#This Row],[Nazwisko i Imię]],'500 m'!$S$2:$T$19,2,0),0)</f>
        <v>0</v>
      </c>
      <c r="V43" s="80">
        <f>IFERROR(VLOOKUP(Men[[#This Row],[Nazwisko i Imię]],'1500 m'!$M$2:$N$19,2,0),0)</f>
        <v>0</v>
      </c>
      <c r="W43" s="80">
        <f>IFERROR(VLOOKUP(Men[[#This Row],[Nazwisko i Imię]],'5000 m'!$M$2:$N$19,2,0),0)</f>
        <v>0</v>
      </c>
      <c r="X43" s="80">
        <f>IFERROR(VLOOKUP(Men[[#This Row],[Nazwisko i Imię]],masowy!$M$2:$N$19,2,0),0)</f>
        <v>0</v>
      </c>
      <c r="Y43" s="81">
        <f>IFERROR(VLOOKUP(Men[[#This Row],[Nazwisko i Imię]],'500 m'!$U$2:$V$19,2,0),0)</f>
        <v>0</v>
      </c>
      <c r="Z43" s="81">
        <f>IFERROR(VLOOKUP(Men[[#This Row],[Nazwisko i Imię]],'1000 m'!$O$2:$P$19,2,0),0)</f>
        <v>0</v>
      </c>
      <c r="AA43" s="81">
        <f>IFERROR(VLOOKUP(Men[[#This Row],[Nazwisko i Imię]],'3000 m'!$O$2:$P$19,2,0),0)</f>
        <v>0</v>
      </c>
      <c r="AB43" s="81">
        <f>IFERROR(VLOOKUP(Men[[#This Row],[Nazwisko i Imię]],'500 m'!$W$2:$X$19,2,0),0)</f>
        <v>0</v>
      </c>
      <c r="AC43" s="81">
        <f>IFERROR(VLOOKUP(Men[[#This Row],[Nazwisko i Imię]],'1500 m'!$O$2:$P$19,2,0),0)</f>
        <v>0</v>
      </c>
      <c r="AD43" s="81">
        <f>IFERROR(VLOOKUP(Men[[#This Row],[Nazwisko i Imię]],masowy!$O$2:$P$19,2,0),0)</f>
        <v>0</v>
      </c>
      <c r="AE43" s="81">
        <f>IFERROR(VLOOKUP(Men[[#This Row],[Nazwisko i Imię]],'5000 m'!$O$2:$P$19,2,0),0)</f>
        <v>0</v>
      </c>
      <c r="AF43" s="82">
        <f>IFERROR(VLOOKUP(Men[[#This Row],[Nazwisko i Imię]],'500 m'!$Y$2:$Z$19,2,0),0)</f>
        <v>0</v>
      </c>
      <c r="AG43" s="82">
        <f>IFERROR(VLOOKUP(Men[[#This Row],[Nazwisko i Imię]],'1000 m'!$Q$2:$R$19,2,0),0)</f>
        <v>0</v>
      </c>
      <c r="AH43" s="82">
        <f>IFERROR(VLOOKUP(Men[[#This Row],[Nazwisko i Imię]],'3000 m'!$Q$2:$R$19,2,0),0)</f>
        <v>0</v>
      </c>
      <c r="AI43" s="82">
        <f>IFERROR(VLOOKUP(Men[[#This Row],[Nazwisko i Imię]],'1500 m'!$Q$2:$R$19,2,0),0)</f>
        <v>0</v>
      </c>
      <c r="AJ43" s="82">
        <f>IFERROR(VLOOKUP(Men[[#This Row],[Nazwisko i Imię]],'5000 m'!$Q$2:$R$19,2,0),0)</f>
        <v>0</v>
      </c>
      <c r="AK43" s="82">
        <f>IFERROR(VLOOKUP(Men[[#This Row],[Nazwisko i Imię]],masowy!$Q$2:$R$19,2,0),0)</f>
        <v>0</v>
      </c>
      <c r="AL43" s="110">
        <f t="shared" si="3"/>
        <v>0</v>
      </c>
      <c r="AM43" s="110">
        <f t="shared" si="4"/>
        <v>0</v>
      </c>
      <c r="AN43" s="110">
        <f t="shared" si="5"/>
        <v>0</v>
      </c>
      <c r="AO43" s="105">
        <f>SUM(Men[[#This Row],[3000m bieg 5]],Men[[#This Row],[3000m bieg 4]],Men[[#This Row],[3000m bieg 3]],Men[[#This Row],[3000m bieg 2]],Men[[#This Row],[3000m bieg 1]])</f>
        <v>0</v>
      </c>
      <c r="AP43" s="111">
        <f>SUM(Men[[#This Row],[5000m bieg 5]],Men[[#This Row],[5000m bieg 4]],Men[[#This Row],[5000m bieg 3]],Men[[#This Row],[5000m bieg 2]],Men[[#This Row],[5000m bieg 1]])</f>
        <v>0</v>
      </c>
      <c r="AQ43" s="107">
        <f>SUM(Men[[#This Row],[bieg masowy bieg 1]],Men[[#This Row],[bieg masowy 3]],Men[[#This Row],[bieg masowy 5]],Men[[#This Row],[bieg masowy 2]],Men[[#This Row],[bieg masowy 4]])</f>
        <v>0</v>
      </c>
      <c r="AR43" s="61" cm="1">
        <f t="array" ref="AR43">SUM(Men[[#This Row],[500 m]:[5000 m]]/2)</f>
        <v>0</v>
      </c>
    </row>
    <row r="44" spans="1:44" x14ac:dyDescent="0.25">
      <c r="B44" s="2" t="e">
        <f>VLOOKUP(A44,Licencje[],10,FALSE)</f>
        <v>#N/A</v>
      </c>
      <c r="C44" s="162" t="e">
        <f>VLOOKUP(A44,Licencje[],5,FALSE)</f>
        <v>#N/A</v>
      </c>
      <c r="D44" s="68">
        <f>IFERROR(VLOOKUP(Men[[#This Row],[Nazwisko i Imię]],'500 m'!$I$2:$J$19,2,0),0)</f>
        <v>0</v>
      </c>
      <c r="E44" s="78">
        <f>IFERROR(VLOOKUP(Men[[#This Row],[Nazwisko i Imię]],'1000 m'!$I$2:$J$19,2,0),0)</f>
        <v>0</v>
      </c>
      <c r="F44" s="78">
        <f>IFERROR(VLOOKUP(Men[[#This Row],[Nazwisko i Imię]],'3000 m'!$I$2:$J$19,2,0),0)</f>
        <v>0</v>
      </c>
      <c r="G44" s="78">
        <f>IFERROR(VLOOKUP(Men[[#This Row],[Nazwisko i Imię]],'500 m'!$K$2:$L$19,2,0),0)</f>
        <v>0</v>
      </c>
      <c r="H44" s="78">
        <f>IFERROR(VLOOKUP(Men[[#This Row],[Nazwisko i Imię]],'1500 m'!$I$2:$J$19,2,0),0)</f>
        <v>0</v>
      </c>
      <c r="I44" s="78">
        <f>IFERROR(VLOOKUP(Men[[#This Row],[Nazwisko i Imię]],'5000 m'!$I$2:$J$19,2,0),0)</f>
        <v>0</v>
      </c>
      <c r="J44" s="78">
        <f>IFERROR(VLOOKUP(Men[[#This Row],[Nazwisko i Imię]],masowy!$I$2:$J$19,2,0),0)</f>
        <v>0</v>
      </c>
      <c r="K44" s="79">
        <f>IFERROR(VLOOKUP(Men[[#This Row],[Nazwisko i Imię]],'500 m'!$M$2:$N$19,2,0),0)</f>
        <v>0</v>
      </c>
      <c r="L44" s="79">
        <f>IFERROR(VLOOKUP(Men[[#This Row],[Nazwisko i Imię]],'1000 m'!$K$2:$L$19,2,0),0)</f>
        <v>0</v>
      </c>
      <c r="M44" s="79">
        <f>IFERROR(VLOOKUP(Men[[#This Row],[Nazwisko i Imię]],'3000 m'!$K$2:$L$19,2,0),0)</f>
        <v>0</v>
      </c>
      <c r="N44" s="79">
        <f>IFERROR(VLOOKUP(Men[[#This Row],[Nazwisko i Imię]],'500 m'!$O$2:$P$19,2,0),0)</f>
        <v>0</v>
      </c>
      <c r="O44" s="79">
        <f>IFERROR(VLOOKUP(Men[[#This Row],[Nazwisko i Imię]],'1500 m'!$K$2:$L$19,2,0),0)</f>
        <v>0</v>
      </c>
      <c r="P44" s="79">
        <f>IFERROR(VLOOKUP(Men[[#This Row],[Nazwisko i Imię]],masowy!$K$2:$L$19,2,0),0)</f>
        <v>0</v>
      </c>
      <c r="Q44" s="79">
        <f>IFERROR(VLOOKUP(Men[[#This Row],[Nazwisko i Imię]],'5000 m'!$K$2:$L$19,2,0),0)</f>
        <v>0</v>
      </c>
      <c r="R44" s="80">
        <f>IFERROR(VLOOKUP(Men[[#This Row],[Nazwisko i Imię]],'500 m'!$Q$2:$R$19,2,0),0)</f>
        <v>0</v>
      </c>
      <c r="S44" s="80">
        <f>IFERROR(VLOOKUP(Men[[#This Row],[Nazwisko i Imię]],'1000 m'!$M$2:$N$19,2,0),0)</f>
        <v>0</v>
      </c>
      <c r="T44" s="80">
        <f>IFERROR(VLOOKUP(Men[[#This Row],[Nazwisko i Imię]],'3000 m'!$M$2:$N$19,2,0),0)</f>
        <v>0</v>
      </c>
      <c r="U44" s="80">
        <f>IFERROR(VLOOKUP(Men[[#This Row],[Nazwisko i Imię]],'500 m'!$S$2:$T$19,2,0),0)</f>
        <v>0</v>
      </c>
      <c r="V44" s="80">
        <f>IFERROR(VLOOKUP(Men[[#This Row],[Nazwisko i Imię]],'1500 m'!$M$2:$N$19,2,0),0)</f>
        <v>0</v>
      </c>
      <c r="W44" s="80">
        <f>IFERROR(VLOOKUP(Men[[#This Row],[Nazwisko i Imię]],'5000 m'!$M$2:$N$19,2,0),0)</f>
        <v>0</v>
      </c>
      <c r="X44" s="80">
        <f>IFERROR(VLOOKUP(Men[[#This Row],[Nazwisko i Imię]],masowy!$M$2:$N$19,2,0),0)</f>
        <v>0</v>
      </c>
      <c r="Y44" s="81">
        <f>IFERROR(VLOOKUP(Men[[#This Row],[Nazwisko i Imię]],'500 m'!$U$2:$V$19,2,0),0)</f>
        <v>0</v>
      </c>
      <c r="Z44" s="81">
        <f>IFERROR(VLOOKUP(Men[[#This Row],[Nazwisko i Imię]],'1000 m'!$O$2:$P$19,2,0),0)</f>
        <v>0</v>
      </c>
      <c r="AA44" s="81">
        <f>IFERROR(VLOOKUP(Men[[#This Row],[Nazwisko i Imię]],'3000 m'!$O$2:$P$19,2,0),0)</f>
        <v>0</v>
      </c>
      <c r="AB44" s="81">
        <f>IFERROR(VLOOKUP(Men[[#This Row],[Nazwisko i Imię]],'500 m'!$W$2:$X$19,2,0),0)</f>
        <v>0</v>
      </c>
      <c r="AC44" s="81">
        <f>IFERROR(VLOOKUP(Men[[#This Row],[Nazwisko i Imię]],'1500 m'!$O$2:$P$19,2,0),0)</f>
        <v>0</v>
      </c>
      <c r="AD44" s="81">
        <f>IFERROR(VLOOKUP(Men[[#This Row],[Nazwisko i Imię]],masowy!$O$2:$P$19,2,0),0)</f>
        <v>0</v>
      </c>
      <c r="AE44" s="81">
        <f>IFERROR(VLOOKUP(Men[[#This Row],[Nazwisko i Imię]],'5000 m'!$O$2:$P$19,2,0),0)</f>
        <v>0</v>
      </c>
      <c r="AF44" s="82">
        <f>IFERROR(VLOOKUP(Men[[#This Row],[Nazwisko i Imię]],'500 m'!$Y$2:$Z$19,2,0),0)</f>
        <v>0</v>
      </c>
      <c r="AG44" s="82">
        <f>IFERROR(VLOOKUP(Men[[#This Row],[Nazwisko i Imię]],'1000 m'!$Q$2:$R$19,2,0),0)</f>
        <v>0</v>
      </c>
      <c r="AH44" s="82">
        <f>IFERROR(VLOOKUP(Men[[#This Row],[Nazwisko i Imię]],'3000 m'!$Q$2:$R$19,2,0),0)</f>
        <v>0</v>
      </c>
      <c r="AI44" s="82">
        <f>IFERROR(VLOOKUP(Men[[#This Row],[Nazwisko i Imię]],'1500 m'!$Q$2:$R$19,2,0),0)</f>
        <v>0</v>
      </c>
      <c r="AJ44" s="82">
        <f>IFERROR(VLOOKUP(Men[[#This Row],[Nazwisko i Imię]],'5000 m'!$Q$2:$R$19,2,0),0)</f>
        <v>0</v>
      </c>
      <c r="AK44" s="82">
        <f>IFERROR(VLOOKUP(Men[[#This Row],[Nazwisko i Imię]],masowy!$Q$2:$R$19,2,0),0)</f>
        <v>0</v>
      </c>
      <c r="AL44" s="110">
        <f t="shared" si="3"/>
        <v>0</v>
      </c>
      <c r="AM44" s="110">
        <f t="shared" si="4"/>
        <v>0</v>
      </c>
      <c r="AN44" s="110">
        <f t="shared" si="5"/>
        <v>0</v>
      </c>
      <c r="AO44" s="105">
        <f>SUM(Men[[#This Row],[3000m bieg 5]],Men[[#This Row],[3000m bieg 4]],Men[[#This Row],[3000m bieg 3]],Men[[#This Row],[3000m bieg 2]],Men[[#This Row],[3000m bieg 1]])</f>
        <v>0</v>
      </c>
      <c r="AP44" s="111">
        <f>SUM(Men[[#This Row],[5000m bieg 5]],Men[[#This Row],[5000m bieg 4]],Men[[#This Row],[5000m bieg 3]],Men[[#This Row],[5000m bieg 2]],Men[[#This Row],[5000m bieg 1]])</f>
        <v>0</v>
      </c>
      <c r="AQ44" s="107">
        <f>SUM(Men[[#This Row],[bieg masowy bieg 1]],Men[[#This Row],[bieg masowy 3]],Men[[#This Row],[bieg masowy 5]],Men[[#This Row],[bieg masowy 2]],Men[[#This Row],[bieg masowy 4]])</f>
        <v>0</v>
      </c>
      <c r="AR44" s="61" cm="1">
        <f t="array" ref="AR44">SUM(Men[[#This Row],[500 m]:[5000 m]]/2)</f>
        <v>0</v>
      </c>
    </row>
    <row r="45" spans="1:44" x14ac:dyDescent="0.25">
      <c r="B45" s="2" t="e">
        <f>VLOOKUP(A45,Licencje[],10,FALSE)</f>
        <v>#N/A</v>
      </c>
      <c r="C45" s="162" t="e">
        <f>VLOOKUP(A45,Licencje[],5,FALSE)</f>
        <v>#N/A</v>
      </c>
      <c r="D45" s="68">
        <f>IFERROR(VLOOKUP(Men[[#This Row],[Nazwisko i Imię]],'500 m'!$I$2:$J$19,2,0),0)</f>
        <v>0</v>
      </c>
      <c r="E45" s="78">
        <f>IFERROR(VLOOKUP(Men[[#This Row],[Nazwisko i Imię]],'1000 m'!$I$2:$J$19,2,0),0)</f>
        <v>0</v>
      </c>
      <c r="F45" s="78">
        <f>IFERROR(VLOOKUP(Men[[#This Row],[Nazwisko i Imię]],'3000 m'!$I$2:$J$19,2,0),0)</f>
        <v>0</v>
      </c>
      <c r="G45" s="78">
        <f>IFERROR(VLOOKUP(Men[[#This Row],[Nazwisko i Imię]],'500 m'!$K$2:$L$19,2,0),0)</f>
        <v>0</v>
      </c>
      <c r="H45" s="78">
        <f>IFERROR(VLOOKUP(Men[[#This Row],[Nazwisko i Imię]],'1500 m'!$I$2:$J$19,2,0),0)</f>
        <v>0</v>
      </c>
      <c r="I45" s="78">
        <f>IFERROR(VLOOKUP(Men[[#This Row],[Nazwisko i Imię]],'5000 m'!$I$2:$J$19,2,0),0)</f>
        <v>0</v>
      </c>
      <c r="J45" s="78">
        <f>IFERROR(VLOOKUP(Men[[#This Row],[Nazwisko i Imię]],masowy!$I$2:$J$19,2,0),0)</f>
        <v>0</v>
      </c>
      <c r="K45" s="79">
        <f>IFERROR(VLOOKUP(Men[[#This Row],[Nazwisko i Imię]],'500 m'!$M$2:$N$19,2,0),0)</f>
        <v>0</v>
      </c>
      <c r="L45" s="79">
        <f>IFERROR(VLOOKUP(Men[[#This Row],[Nazwisko i Imię]],'1000 m'!$K$2:$L$19,2,0),0)</f>
        <v>0</v>
      </c>
      <c r="M45" s="79">
        <f>IFERROR(VLOOKUP(Men[[#This Row],[Nazwisko i Imię]],'3000 m'!$K$2:$L$19,2,0),0)</f>
        <v>0</v>
      </c>
      <c r="N45" s="79">
        <f>IFERROR(VLOOKUP(Men[[#This Row],[Nazwisko i Imię]],'500 m'!$O$2:$P$19,2,0),0)</f>
        <v>0</v>
      </c>
      <c r="O45" s="79">
        <f>IFERROR(VLOOKUP(Men[[#This Row],[Nazwisko i Imię]],'1500 m'!$K$2:$L$19,2,0),0)</f>
        <v>0</v>
      </c>
      <c r="P45" s="79">
        <f>IFERROR(VLOOKUP(Men[[#This Row],[Nazwisko i Imię]],masowy!$K$2:$L$19,2,0),0)</f>
        <v>0</v>
      </c>
      <c r="Q45" s="79">
        <f>IFERROR(VLOOKUP(Men[[#This Row],[Nazwisko i Imię]],'5000 m'!$K$2:$L$19,2,0),0)</f>
        <v>0</v>
      </c>
      <c r="R45" s="80">
        <f>IFERROR(VLOOKUP(Men[[#This Row],[Nazwisko i Imię]],'500 m'!$Q$2:$R$19,2,0),0)</f>
        <v>0</v>
      </c>
      <c r="S45" s="80">
        <f>IFERROR(VLOOKUP(Men[[#This Row],[Nazwisko i Imię]],'1000 m'!$M$2:$N$19,2,0),0)</f>
        <v>0</v>
      </c>
      <c r="T45" s="80">
        <f>IFERROR(VLOOKUP(Men[[#This Row],[Nazwisko i Imię]],'3000 m'!$M$2:$N$19,2,0),0)</f>
        <v>0</v>
      </c>
      <c r="U45" s="80">
        <f>IFERROR(VLOOKUP(Men[[#This Row],[Nazwisko i Imię]],'500 m'!$S$2:$T$19,2,0),0)</f>
        <v>0</v>
      </c>
      <c r="V45" s="80">
        <f>IFERROR(VLOOKUP(Men[[#This Row],[Nazwisko i Imię]],'1500 m'!$M$2:$N$19,2,0),0)</f>
        <v>0</v>
      </c>
      <c r="W45" s="80">
        <f>IFERROR(VLOOKUP(Men[[#This Row],[Nazwisko i Imię]],'5000 m'!$M$2:$N$19,2,0),0)</f>
        <v>0</v>
      </c>
      <c r="X45" s="80">
        <f>IFERROR(VLOOKUP(Men[[#This Row],[Nazwisko i Imię]],masowy!$M$2:$N$19,2,0),0)</f>
        <v>0</v>
      </c>
      <c r="Y45" s="81">
        <f>IFERROR(VLOOKUP(Men[[#This Row],[Nazwisko i Imię]],'500 m'!$U$2:$V$19,2,0),0)</f>
        <v>0</v>
      </c>
      <c r="Z45" s="81">
        <f>IFERROR(VLOOKUP(Men[[#This Row],[Nazwisko i Imię]],'1000 m'!$O$2:$P$19,2,0),0)</f>
        <v>0</v>
      </c>
      <c r="AA45" s="81">
        <f>IFERROR(VLOOKUP(Men[[#This Row],[Nazwisko i Imię]],'3000 m'!$O$2:$P$19,2,0),0)</f>
        <v>0</v>
      </c>
      <c r="AB45" s="81">
        <f>IFERROR(VLOOKUP(Men[[#This Row],[Nazwisko i Imię]],'500 m'!$W$2:$X$19,2,0),0)</f>
        <v>0</v>
      </c>
      <c r="AC45" s="81">
        <f>IFERROR(VLOOKUP(Men[[#This Row],[Nazwisko i Imię]],'1500 m'!$O$2:$P$19,2,0),0)</f>
        <v>0</v>
      </c>
      <c r="AD45" s="81">
        <f>IFERROR(VLOOKUP(Men[[#This Row],[Nazwisko i Imię]],masowy!$O$2:$P$19,2,0),0)</f>
        <v>0</v>
      </c>
      <c r="AE45" s="81">
        <f>IFERROR(VLOOKUP(Men[[#This Row],[Nazwisko i Imię]],'5000 m'!$O$2:$P$19,2,0),0)</f>
        <v>0</v>
      </c>
      <c r="AF45" s="82">
        <f>IFERROR(VLOOKUP(Men[[#This Row],[Nazwisko i Imię]],'500 m'!$Y$2:$Z$19,2,0),0)</f>
        <v>0</v>
      </c>
      <c r="AG45" s="82">
        <f>IFERROR(VLOOKUP(Men[[#This Row],[Nazwisko i Imię]],'1000 m'!$Q$2:$R$19,2,0),0)</f>
        <v>0</v>
      </c>
      <c r="AH45" s="82">
        <f>IFERROR(VLOOKUP(Men[[#This Row],[Nazwisko i Imię]],'3000 m'!$Q$2:$R$19,2,0),0)</f>
        <v>0</v>
      </c>
      <c r="AI45" s="82">
        <f>IFERROR(VLOOKUP(Men[[#This Row],[Nazwisko i Imię]],'1500 m'!$Q$2:$R$19,2,0),0)</f>
        <v>0</v>
      </c>
      <c r="AJ45" s="82">
        <f>IFERROR(VLOOKUP(Men[[#This Row],[Nazwisko i Imię]],'5000 m'!$Q$2:$R$19,2,0),0)</f>
        <v>0</v>
      </c>
      <c r="AK45" s="82">
        <f>IFERROR(VLOOKUP(Men[[#This Row],[Nazwisko i Imię]],masowy!$Q$2:$R$19,2,0),0)</f>
        <v>0</v>
      </c>
      <c r="AL45" s="110">
        <f t="shared" si="3"/>
        <v>0</v>
      </c>
      <c r="AM45" s="110">
        <f t="shared" si="4"/>
        <v>0</v>
      </c>
      <c r="AN45" s="110">
        <f t="shared" si="5"/>
        <v>0</v>
      </c>
      <c r="AO45" s="105">
        <f>SUM(Men[[#This Row],[3000m bieg 5]],Men[[#This Row],[3000m bieg 4]],Men[[#This Row],[3000m bieg 3]],Men[[#This Row],[3000m bieg 2]],Men[[#This Row],[3000m bieg 1]])</f>
        <v>0</v>
      </c>
      <c r="AP45" s="111">
        <f>SUM(Men[[#This Row],[5000m bieg 5]],Men[[#This Row],[5000m bieg 4]],Men[[#This Row],[5000m bieg 3]],Men[[#This Row],[5000m bieg 2]],Men[[#This Row],[5000m bieg 1]])</f>
        <v>0</v>
      </c>
      <c r="AQ45" s="107">
        <f>SUM(Men[[#This Row],[bieg masowy bieg 1]],Men[[#This Row],[bieg masowy 3]],Men[[#This Row],[bieg masowy 5]],Men[[#This Row],[bieg masowy 2]],Men[[#This Row],[bieg masowy 4]])</f>
        <v>0</v>
      </c>
      <c r="AR45" s="61" cm="1">
        <f t="array" ref="AR45">SUM(Men[[#This Row],[500 m]:[5000 m]]/2)</f>
        <v>0</v>
      </c>
    </row>
    <row r="46" spans="1:44" x14ac:dyDescent="0.25">
      <c r="B46" s="2" t="e">
        <f>VLOOKUP(A46,Licencje[],10,FALSE)</f>
        <v>#N/A</v>
      </c>
      <c r="C46" s="162" t="e">
        <f>VLOOKUP(A46,Licencje[],5,FALSE)</f>
        <v>#N/A</v>
      </c>
      <c r="D46" s="68">
        <f>IFERROR(VLOOKUP(Men[[#This Row],[Nazwisko i Imię]],'500 m'!$I$2:$J$19,2,0),0)</f>
        <v>0</v>
      </c>
      <c r="E46" s="78">
        <f>IFERROR(VLOOKUP(Men[[#This Row],[Nazwisko i Imię]],'1000 m'!$I$2:$J$19,2,0),0)</f>
        <v>0</v>
      </c>
      <c r="F46" s="78">
        <f>IFERROR(VLOOKUP(Men[[#This Row],[Nazwisko i Imię]],'3000 m'!$I$2:$J$19,2,0),0)</f>
        <v>0</v>
      </c>
      <c r="G46" s="78">
        <f>IFERROR(VLOOKUP(Men[[#This Row],[Nazwisko i Imię]],'500 m'!$K$2:$L$19,2,0),0)</f>
        <v>0</v>
      </c>
      <c r="H46" s="78">
        <f>IFERROR(VLOOKUP(Men[[#This Row],[Nazwisko i Imię]],'1500 m'!$I$2:$J$19,2,0),0)</f>
        <v>0</v>
      </c>
      <c r="I46" s="78">
        <f>IFERROR(VLOOKUP(Men[[#This Row],[Nazwisko i Imię]],'5000 m'!$I$2:$J$19,2,0),0)</f>
        <v>0</v>
      </c>
      <c r="J46" s="78">
        <f>IFERROR(VLOOKUP(Men[[#This Row],[Nazwisko i Imię]],masowy!$I$2:$J$19,2,0),0)</f>
        <v>0</v>
      </c>
      <c r="K46" s="79">
        <f>IFERROR(VLOOKUP(Men[[#This Row],[Nazwisko i Imię]],'500 m'!$M$2:$N$19,2,0),0)</f>
        <v>0</v>
      </c>
      <c r="L46" s="79">
        <f>IFERROR(VLOOKUP(Men[[#This Row],[Nazwisko i Imię]],'1000 m'!$K$2:$L$19,2,0),0)</f>
        <v>0</v>
      </c>
      <c r="M46" s="79">
        <f>IFERROR(VLOOKUP(Men[[#This Row],[Nazwisko i Imię]],'3000 m'!$K$2:$L$19,2,0),0)</f>
        <v>0</v>
      </c>
      <c r="N46" s="79">
        <f>IFERROR(VLOOKUP(Men[[#This Row],[Nazwisko i Imię]],'500 m'!$O$2:$P$19,2,0),0)</f>
        <v>0</v>
      </c>
      <c r="O46" s="79">
        <f>IFERROR(VLOOKUP(Men[[#This Row],[Nazwisko i Imię]],'1500 m'!$K$2:$L$19,2,0),0)</f>
        <v>0</v>
      </c>
      <c r="P46" s="79">
        <f>IFERROR(VLOOKUP(Men[[#This Row],[Nazwisko i Imię]],masowy!$K$2:$L$19,2,0),0)</f>
        <v>0</v>
      </c>
      <c r="Q46" s="79">
        <f>IFERROR(VLOOKUP(Men[[#This Row],[Nazwisko i Imię]],'5000 m'!$K$2:$L$19,2,0),0)</f>
        <v>0</v>
      </c>
      <c r="R46" s="80">
        <f>IFERROR(VLOOKUP(Men[[#This Row],[Nazwisko i Imię]],'500 m'!$Q$2:$R$19,2,0),0)</f>
        <v>0</v>
      </c>
      <c r="S46" s="80">
        <f>IFERROR(VLOOKUP(Men[[#This Row],[Nazwisko i Imię]],'1000 m'!$M$2:$N$19,2,0),0)</f>
        <v>0</v>
      </c>
      <c r="T46" s="80">
        <f>IFERROR(VLOOKUP(Men[[#This Row],[Nazwisko i Imię]],'3000 m'!$M$2:$N$19,2,0),0)</f>
        <v>0</v>
      </c>
      <c r="U46" s="80">
        <f>IFERROR(VLOOKUP(Men[[#This Row],[Nazwisko i Imię]],'500 m'!$S$2:$T$19,2,0),0)</f>
        <v>0</v>
      </c>
      <c r="V46" s="80">
        <f>IFERROR(VLOOKUP(Men[[#This Row],[Nazwisko i Imię]],'1500 m'!$M$2:$N$19,2,0),0)</f>
        <v>0</v>
      </c>
      <c r="W46" s="80">
        <f>IFERROR(VLOOKUP(Men[[#This Row],[Nazwisko i Imię]],'5000 m'!$M$2:$N$19,2,0),0)</f>
        <v>0</v>
      </c>
      <c r="X46" s="80">
        <f>IFERROR(VLOOKUP(Men[[#This Row],[Nazwisko i Imię]],masowy!$M$2:$N$19,2,0),0)</f>
        <v>0</v>
      </c>
      <c r="Y46" s="81">
        <f>IFERROR(VLOOKUP(Men[[#This Row],[Nazwisko i Imię]],'500 m'!$U$2:$V$19,2,0),0)</f>
        <v>0</v>
      </c>
      <c r="Z46" s="81">
        <f>IFERROR(VLOOKUP(Men[[#This Row],[Nazwisko i Imię]],'1000 m'!$O$2:$P$19,2,0),0)</f>
        <v>0</v>
      </c>
      <c r="AA46" s="81">
        <f>IFERROR(VLOOKUP(Men[[#This Row],[Nazwisko i Imię]],'3000 m'!$O$2:$P$19,2,0),0)</f>
        <v>0</v>
      </c>
      <c r="AB46" s="81">
        <f>IFERROR(VLOOKUP(Men[[#This Row],[Nazwisko i Imię]],'500 m'!$W$2:$X$19,2,0),0)</f>
        <v>0</v>
      </c>
      <c r="AC46" s="81">
        <f>IFERROR(VLOOKUP(Men[[#This Row],[Nazwisko i Imię]],'1500 m'!$O$2:$P$19,2,0),0)</f>
        <v>0</v>
      </c>
      <c r="AD46" s="81">
        <f>IFERROR(VLOOKUP(Men[[#This Row],[Nazwisko i Imię]],masowy!$O$2:$P$19,2,0),0)</f>
        <v>0</v>
      </c>
      <c r="AE46" s="81">
        <f>IFERROR(VLOOKUP(Men[[#This Row],[Nazwisko i Imię]],'5000 m'!$O$2:$P$19,2,0),0)</f>
        <v>0</v>
      </c>
      <c r="AF46" s="82">
        <f>IFERROR(VLOOKUP(Men[[#This Row],[Nazwisko i Imię]],'500 m'!$Y$2:$Z$19,2,0),0)</f>
        <v>0</v>
      </c>
      <c r="AG46" s="82">
        <f>IFERROR(VLOOKUP(Men[[#This Row],[Nazwisko i Imię]],'1000 m'!$Q$2:$R$19,2,0),0)</f>
        <v>0</v>
      </c>
      <c r="AH46" s="82">
        <f>IFERROR(VLOOKUP(Men[[#This Row],[Nazwisko i Imię]],'3000 m'!$Q$2:$R$19,2,0),0)</f>
        <v>0</v>
      </c>
      <c r="AI46" s="82">
        <f>IFERROR(VLOOKUP(Men[[#This Row],[Nazwisko i Imię]],'1500 m'!$Q$2:$R$19,2,0),0)</f>
        <v>0</v>
      </c>
      <c r="AJ46" s="82">
        <f>IFERROR(VLOOKUP(Men[[#This Row],[Nazwisko i Imię]],'5000 m'!$Q$2:$R$19,2,0),0)</f>
        <v>0</v>
      </c>
      <c r="AK46" s="82">
        <f>IFERROR(VLOOKUP(Men[[#This Row],[Nazwisko i Imię]],masowy!$Q$2:$R$19,2,0),0)</f>
        <v>0</v>
      </c>
      <c r="AL46" s="110">
        <f t="shared" si="3"/>
        <v>0</v>
      </c>
      <c r="AM46" s="110">
        <f t="shared" si="4"/>
        <v>0</v>
      </c>
      <c r="AN46" s="110">
        <f t="shared" si="5"/>
        <v>0</v>
      </c>
      <c r="AO46" s="105">
        <f>SUM(Men[[#This Row],[3000m bieg 5]],Men[[#This Row],[3000m bieg 4]],Men[[#This Row],[3000m bieg 3]],Men[[#This Row],[3000m bieg 2]],Men[[#This Row],[3000m bieg 1]])</f>
        <v>0</v>
      </c>
      <c r="AP46" s="111">
        <f>SUM(Men[[#This Row],[5000m bieg 5]],Men[[#This Row],[5000m bieg 4]],Men[[#This Row],[5000m bieg 3]],Men[[#This Row],[5000m bieg 2]],Men[[#This Row],[5000m bieg 1]])</f>
        <v>0</v>
      </c>
      <c r="AQ46" s="107">
        <f>SUM(Men[[#This Row],[bieg masowy bieg 1]],Men[[#This Row],[bieg masowy 3]],Men[[#This Row],[bieg masowy 5]],Men[[#This Row],[bieg masowy 2]],Men[[#This Row],[bieg masowy 4]])</f>
        <v>0</v>
      </c>
      <c r="AR46" s="61" cm="1">
        <f t="array" ref="AR46">SUM(Men[[#This Row],[500 m]:[5000 m]]/2)</f>
        <v>0</v>
      </c>
    </row>
    <row r="47" spans="1:44" x14ac:dyDescent="0.25">
      <c r="B47" s="2" t="e">
        <f>VLOOKUP(A47,Licencje[],10,FALSE)</f>
        <v>#N/A</v>
      </c>
      <c r="C47" s="162" t="e">
        <f>VLOOKUP(A47,Licencje[],5,FALSE)</f>
        <v>#N/A</v>
      </c>
      <c r="D47" s="68">
        <f>IFERROR(VLOOKUP(Men[[#This Row],[Nazwisko i Imię]],'500 m'!$I$2:$J$19,2,0),0)</f>
        <v>0</v>
      </c>
      <c r="E47" s="146">
        <f>IFERROR(VLOOKUP(Men[[#This Row],[Nazwisko i Imię]],'1000 m'!$I$2:$J$19,2,0),0)</f>
        <v>0</v>
      </c>
      <c r="F47" s="146">
        <f>IFERROR(VLOOKUP(Men[[#This Row],[Nazwisko i Imię]],'3000 m'!$I$2:$J$19,2,0),0)</f>
        <v>0</v>
      </c>
      <c r="G47" s="146">
        <f>IFERROR(VLOOKUP(Men[[#This Row],[Nazwisko i Imię]],'500 m'!$K$2:$L$19,2,0),0)</f>
        <v>0</v>
      </c>
      <c r="H47" s="146">
        <f>IFERROR(VLOOKUP(Men[[#This Row],[Nazwisko i Imię]],'1500 m'!$I$2:$J$19,2,0),0)</f>
        <v>0</v>
      </c>
      <c r="I47" s="146">
        <f>IFERROR(VLOOKUP(Men[[#This Row],[Nazwisko i Imię]],'5000 m'!$I$2:$J$19,2,0),0)</f>
        <v>0</v>
      </c>
      <c r="J47" s="146">
        <f>IFERROR(VLOOKUP(Men[[#This Row],[Nazwisko i Imię]],masowy!$I$2:$J$19,2,0),0)</f>
        <v>0</v>
      </c>
      <c r="K47" s="117">
        <f>IFERROR(VLOOKUP(Men[[#This Row],[Nazwisko i Imię]],'500 m'!$M$2:$N$19,2,0),0)</f>
        <v>0</v>
      </c>
      <c r="L47" s="117">
        <f>IFERROR(VLOOKUP(Men[[#This Row],[Nazwisko i Imię]],'1000 m'!$K$2:$L$19,2,0),0)</f>
        <v>0</v>
      </c>
      <c r="M47" s="117">
        <f>IFERROR(VLOOKUP(Men[[#This Row],[Nazwisko i Imię]],'3000 m'!$K$2:$L$19,2,0),0)</f>
        <v>0</v>
      </c>
      <c r="N47" s="117">
        <f>IFERROR(VLOOKUP(Men[[#This Row],[Nazwisko i Imię]],'500 m'!$O$2:$P$19,2,0),0)</f>
        <v>0</v>
      </c>
      <c r="O47" s="117">
        <f>IFERROR(VLOOKUP(Men[[#This Row],[Nazwisko i Imię]],'1500 m'!$K$2:$L$19,2,0),0)</f>
        <v>0</v>
      </c>
      <c r="P47" s="117">
        <f>IFERROR(VLOOKUP(Men[[#This Row],[Nazwisko i Imię]],masowy!$K$2:$L$19,2,0),0)</f>
        <v>0</v>
      </c>
      <c r="Q47" s="117">
        <f>IFERROR(VLOOKUP(Men[[#This Row],[Nazwisko i Imię]],'5000 m'!$K$2:$L$19,2,0),0)</f>
        <v>0</v>
      </c>
      <c r="R47" s="91">
        <f>IFERROR(VLOOKUP(Men[[#This Row],[Nazwisko i Imię]],'500 m'!$Q$2:$R$19,2,0),0)</f>
        <v>0</v>
      </c>
      <c r="S47" s="91">
        <f>IFERROR(VLOOKUP(Men[[#This Row],[Nazwisko i Imię]],'1000 m'!$M$2:$N$19,2,0),0)</f>
        <v>0</v>
      </c>
      <c r="T47" s="91">
        <f>IFERROR(VLOOKUP(Men[[#This Row],[Nazwisko i Imię]],'3000 m'!$M$2:$N$19,2,0),0)</f>
        <v>0</v>
      </c>
      <c r="U47" s="91">
        <f>IFERROR(VLOOKUP(Men[[#This Row],[Nazwisko i Imię]],'500 m'!$S$2:$T$19,2,0),0)</f>
        <v>0</v>
      </c>
      <c r="V47" s="91">
        <f>IFERROR(VLOOKUP(Men[[#This Row],[Nazwisko i Imię]],'1500 m'!$M$2:$N$19,2,0),0)</f>
        <v>0</v>
      </c>
      <c r="W47" s="91">
        <f>IFERROR(VLOOKUP(Men[[#This Row],[Nazwisko i Imię]],'5000 m'!$M$2:$N$19,2,0),0)</f>
        <v>0</v>
      </c>
      <c r="X47" s="91">
        <f>IFERROR(VLOOKUP(Men[[#This Row],[Nazwisko i Imię]],masowy!$M$2:$N$19,2,0),0)</f>
        <v>0</v>
      </c>
      <c r="Y47" s="119">
        <f>IFERROR(VLOOKUP(Men[[#This Row],[Nazwisko i Imię]],'500 m'!$U$2:$V$19,2,0),0)</f>
        <v>0</v>
      </c>
      <c r="Z47" s="119">
        <f>IFERROR(VLOOKUP(Men[[#This Row],[Nazwisko i Imię]],'1000 m'!$O$2:$P$19,2,0),0)</f>
        <v>0</v>
      </c>
      <c r="AA47" s="119">
        <f>IFERROR(VLOOKUP(Men[[#This Row],[Nazwisko i Imię]],'3000 m'!$O$2:$P$19,2,0),0)</f>
        <v>0</v>
      </c>
      <c r="AB47" s="119">
        <f>IFERROR(VLOOKUP(Men[[#This Row],[Nazwisko i Imię]],'500 m'!$W$2:$X$19,2,0),0)</f>
        <v>0</v>
      </c>
      <c r="AC47" s="119">
        <f>IFERROR(VLOOKUP(Men[[#This Row],[Nazwisko i Imię]],'1500 m'!$O$2:$P$19,2,0),0)</f>
        <v>0</v>
      </c>
      <c r="AD47" s="119">
        <f>IFERROR(VLOOKUP(Men[[#This Row],[Nazwisko i Imię]],masowy!$O$2:$P$19,2,0),0)</f>
        <v>0</v>
      </c>
      <c r="AE47" s="119">
        <f>IFERROR(VLOOKUP(Men[[#This Row],[Nazwisko i Imię]],'5000 m'!$O$2:$P$19,2,0),0)</f>
        <v>0</v>
      </c>
      <c r="AF47" s="92">
        <f>IFERROR(VLOOKUP(Men[[#This Row],[Nazwisko i Imię]],'500 m'!$Y$2:$Z$19,2,0),0)</f>
        <v>0</v>
      </c>
      <c r="AG47" s="92">
        <f>IFERROR(VLOOKUP(Men[[#This Row],[Nazwisko i Imię]],'1000 m'!$Q$2:$R$19,2,0),0)</f>
        <v>0</v>
      </c>
      <c r="AH47" s="92">
        <f>IFERROR(VLOOKUP(Men[[#This Row],[Nazwisko i Imię]],'3000 m'!$Q$2:$R$19,2,0),0)</f>
        <v>0</v>
      </c>
      <c r="AI47" s="92">
        <f>IFERROR(VLOOKUP(Men[[#This Row],[Nazwisko i Imię]],'1500 m'!$Q$2:$R$19,2,0),0)</f>
        <v>0</v>
      </c>
      <c r="AJ47" s="92">
        <f>IFERROR(VLOOKUP(Men[[#This Row],[Nazwisko i Imię]],'5000 m'!$Q$2:$R$19,2,0),0)</f>
        <v>0</v>
      </c>
      <c r="AK47" s="92">
        <f>IFERROR(VLOOKUP(Men[[#This Row],[Nazwisko i Imię]],masowy!$Q$2:$R$19,2,0),0)</f>
        <v>0</v>
      </c>
      <c r="AL47" s="182">
        <f t="shared" si="3"/>
        <v>0</v>
      </c>
      <c r="AM47" s="182">
        <f t="shared" si="4"/>
        <v>0</v>
      </c>
      <c r="AN47" s="182">
        <f t="shared" si="5"/>
        <v>0</v>
      </c>
      <c r="AO47" s="105">
        <f>SUM(Men[[#This Row],[3000m bieg 5]],Men[[#This Row],[3000m bieg 4]],Men[[#This Row],[3000m bieg 3]],Men[[#This Row],[3000m bieg 2]],Men[[#This Row],[3000m bieg 1]])</f>
        <v>0</v>
      </c>
      <c r="AP47" s="183">
        <f>SUM(Men[[#This Row],[5000m bieg 5]],Men[[#This Row],[5000m bieg 4]],Men[[#This Row],[5000m bieg 3]],Men[[#This Row],[5000m bieg 2]],Men[[#This Row],[5000m bieg 1]])</f>
        <v>0</v>
      </c>
      <c r="AQ47" s="107">
        <f>SUM(Men[[#This Row],[bieg masowy bieg 1]],Men[[#This Row],[bieg masowy 3]],Men[[#This Row],[bieg masowy 5]],Men[[#This Row],[bieg masowy 2]],Men[[#This Row],[bieg masowy 4]])</f>
        <v>0</v>
      </c>
      <c r="AR47" s="50">
        <f t="array" ref="AR47">SUM(Men[[#This Row],[500 m]:[5000 m]]/2)</f>
        <v>0</v>
      </c>
    </row>
    <row r="48" spans="1:44" x14ac:dyDescent="0.25">
      <c r="B48" s="2" t="e">
        <f>VLOOKUP(A48,Licencje[],10,FALSE)</f>
        <v>#N/A</v>
      </c>
      <c r="C48" s="162" t="e">
        <f>VLOOKUP(A48,Licencje[],5,FALSE)</f>
        <v>#N/A</v>
      </c>
      <c r="D48" s="68">
        <f>IFERROR(VLOOKUP(Men[[#This Row],[Nazwisko i Imię]],'500 m'!$I$2:$J$19,2,0),0)</f>
        <v>0</v>
      </c>
      <c r="E48" s="78">
        <f>IFERROR(VLOOKUP(Men[[#This Row],[Nazwisko i Imię]],'1000 m'!$I$2:$J$19,2,0),0)</f>
        <v>0</v>
      </c>
      <c r="F48" s="78">
        <f>IFERROR(VLOOKUP(Men[[#This Row],[Nazwisko i Imię]],'3000 m'!$I$2:$J$19,2,0),0)</f>
        <v>0</v>
      </c>
      <c r="G48" s="78">
        <f>IFERROR(VLOOKUP(Men[[#This Row],[Nazwisko i Imię]],'500 m'!$K$2:$L$19,2,0),0)</f>
        <v>0</v>
      </c>
      <c r="H48" s="78">
        <f>IFERROR(VLOOKUP(Men[[#This Row],[Nazwisko i Imię]],'1500 m'!$I$2:$J$19,2,0),0)</f>
        <v>0</v>
      </c>
      <c r="I48" s="78">
        <f>IFERROR(VLOOKUP(Men[[#This Row],[Nazwisko i Imię]],'5000 m'!$I$2:$J$19,2,0),0)</f>
        <v>0</v>
      </c>
      <c r="J48" s="78">
        <f>IFERROR(VLOOKUP(Men[[#This Row],[Nazwisko i Imię]],masowy!$I$2:$J$19,2,0),0)</f>
        <v>0</v>
      </c>
      <c r="K48" s="79">
        <f>IFERROR(VLOOKUP(Men[[#This Row],[Nazwisko i Imię]],'500 m'!$M$2:$N$19,2,0),0)</f>
        <v>0</v>
      </c>
      <c r="L48" s="79">
        <f>IFERROR(VLOOKUP(Men[[#This Row],[Nazwisko i Imię]],'1000 m'!$K$2:$L$19,2,0),0)</f>
        <v>0</v>
      </c>
      <c r="M48" s="79">
        <f>IFERROR(VLOOKUP(Men[[#This Row],[Nazwisko i Imię]],'3000 m'!$K$2:$L$19,2,0),0)</f>
        <v>0</v>
      </c>
      <c r="N48" s="79">
        <f>IFERROR(VLOOKUP(Men[[#This Row],[Nazwisko i Imię]],'500 m'!$O$2:$P$19,2,0),0)</f>
        <v>0</v>
      </c>
      <c r="O48" s="79">
        <f>IFERROR(VLOOKUP(Men[[#This Row],[Nazwisko i Imię]],'1500 m'!$K$2:$L$19,2,0),0)</f>
        <v>0</v>
      </c>
      <c r="P48" s="79">
        <f>IFERROR(VLOOKUP(Men[[#This Row],[Nazwisko i Imię]],masowy!$K$2:$L$19,2,0),0)</f>
        <v>0</v>
      </c>
      <c r="Q48" s="79">
        <f>IFERROR(VLOOKUP(Men[[#This Row],[Nazwisko i Imię]],'5000 m'!$K$2:$L$19,2,0),0)</f>
        <v>0</v>
      </c>
      <c r="R48" s="80">
        <f>IFERROR(VLOOKUP(Men[[#This Row],[Nazwisko i Imię]],'500 m'!$Q$2:$R$19,2,0),0)</f>
        <v>0</v>
      </c>
      <c r="S48" s="80">
        <f>IFERROR(VLOOKUP(Men[[#This Row],[Nazwisko i Imię]],'1000 m'!$M$2:$N$19,2,0),0)</f>
        <v>0</v>
      </c>
      <c r="T48" s="80">
        <f>IFERROR(VLOOKUP(Men[[#This Row],[Nazwisko i Imię]],'3000 m'!$M$2:$N$19,2,0),0)</f>
        <v>0</v>
      </c>
      <c r="U48" s="80">
        <f>IFERROR(VLOOKUP(Men[[#This Row],[Nazwisko i Imię]],'500 m'!$S$2:$T$19,2,0),0)</f>
        <v>0</v>
      </c>
      <c r="V48" s="80">
        <f>IFERROR(VLOOKUP(Men[[#This Row],[Nazwisko i Imię]],'1500 m'!$M$2:$N$19,2,0),0)</f>
        <v>0</v>
      </c>
      <c r="W48" s="80">
        <f>IFERROR(VLOOKUP(Men[[#This Row],[Nazwisko i Imię]],'5000 m'!$M$2:$N$19,2,0),0)</f>
        <v>0</v>
      </c>
      <c r="X48" s="80">
        <f>IFERROR(VLOOKUP(Men[[#This Row],[Nazwisko i Imię]],masowy!$M$2:$N$19,2,0),0)</f>
        <v>0</v>
      </c>
      <c r="Y48" s="81">
        <f>IFERROR(VLOOKUP(Men[[#This Row],[Nazwisko i Imię]],'500 m'!$U$2:$V$19,2,0),0)</f>
        <v>0</v>
      </c>
      <c r="Z48" s="81">
        <f>IFERROR(VLOOKUP(Men[[#This Row],[Nazwisko i Imię]],'1000 m'!$O$2:$P$19,2,0),0)</f>
        <v>0</v>
      </c>
      <c r="AA48" s="81">
        <f>IFERROR(VLOOKUP(Men[[#This Row],[Nazwisko i Imię]],'3000 m'!$O$2:$P$19,2,0),0)</f>
        <v>0</v>
      </c>
      <c r="AB48" s="81">
        <f>IFERROR(VLOOKUP(Men[[#This Row],[Nazwisko i Imię]],'500 m'!$W$2:$X$19,2,0),0)</f>
        <v>0</v>
      </c>
      <c r="AC48" s="81">
        <f>IFERROR(VLOOKUP(Men[[#This Row],[Nazwisko i Imię]],'1500 m'!$O$2:$P$19,2,0),0)</f>
        <v>0</v>
      </c>
      <c r="AD48" s="81">
        <f>IFERROR(VLOOKUP(Men[[#This Row],[Nazwisko i Imię]],masowy!$O$2:$P$19,2,0),0)</f>
        <v>0</v>
      </c>
      <c r="AE48" s="81">
        <f>IFERROR(VLOOKUP(Men[[#This Row],[Nazwisko i Imię]],'5000 m'!$O$2:$P$19,2,0),0)</f>
        <v>0</v>
      </c>
      <c r="AF48" s="82">
        <f>IFERROR(VLOOKUP(Men[[#This Row],[Nazwisko i Imię]],'500 m'!$Y$2:$Z$19,2,0),0)</f>
        <v>0</v>
      </c>
      <c r="AG48" s="82">
        <f>IFERROR(VLOOKUP(Men[[#This Row],[Nazwisko i Imię]],'1000 m'!$Q$2:$R$19,2,0),0)</f>
        <v>0</v>
      </c>
      <c r="AH48" s="82">
        <f>IFERROR(VLOOKUP(Men[[#This Row],[Nazwisko i Imię]],'3000 m'!$Q$2:$R$19,2,0),0)</f>
        <v>0</v>
      </c>
      <c r="AI48" s="82">
        <f>IFERROR(VLOOKUP(Men[[#This Row],[Nazwisko i Imię]],'1500 m'!$Q$2:$R$19,2,0),0)</f>
        <v>0</v>
      </c>
      <c r="AJ48" s="82">
        <f>IFERROR(VLOOKUP(Men[[#This Row],[Nazwisko i Imię]],'5000 m'!$Q$2:$R$19,2,0),0)</f>
        <v>0</v>
      </c>
      <c r="AK48" s="82">
        <f>IFERROR(VLOOKUP(Men[[#This Row],[Nazwisko i Imię]],masowy!$Q$2:$R$19,2,0),0)</f>
        <v>0</v>
      </c>
      <c r="AL48" s="110">
        <f t="shared" si="3"/>
        <v>0</v>
      </c>
      <c r="AM48" s="110">
        <f t="shared" si="4"/>
        <v>0</v>
      </c>
      <c r="AN48" s="110">
        <f t="shared" si="5"/>
        <v>0</v>
      </c>
      <c r="AO48" s="105">
        <f>SUM(Men[[#This Row],[3000m bieg 5]],Men[[#This Row],[3000m bieg 4]],Men[[#This Row],[3000m bieg 3]],Men[[#This Row],[3000m bieg 2]],Men[[#This Row],[3000m bieg 1]])</f>
        <v>0</v>
      </c>
      <c r="AP48" s="111">
        <f>SUM(Men[[#This Row],[5000m bieg 5]],Men[[#This Row],[5000m bieg 4]],Men[[#This Row],[5000m bieg 3]],Men[[#This Row],[5000m bieg 2]],Men[[#This Row],[5000m bieg 1]])</f>
        <v>0</v>
      </c>
      <c r="AQ48" s="107">
        <f>SUM(Men[[#This Row],[bieg masowy bieg 1]],Men[[#This Row],[bieg masowy 3]],Men[[#This Row],[bieg masowy 5]],Men[[#This Row],[bieg masowy 2]],Men[[#This Row],[bieg masowy 4]])</f>
        <v>0</v>
      </c>
      <c r="AR48" s="61" cm="1">
        <f t="array" ref="AR48">SUM(Men[[#This Row],[500 m]:[5000 m]]/2)</f>
        <v>0</v>
      </c>
    </row>
    <row r="49" spans="1:44" x14ac:dyDescent="0.25">
      <c r="B49" s="2" t="e">
        <f>VLOOKUP(A49,Licencje[],10,FALSE)</f>
        <v>#N/A</v>
      </c>
      <c r="C49" s="162" t="e">
        <f>VLOOKUP(A49,Licencje[],5,FALSE)</f>
        <v>#N/A</v>
      </c>
      <c r="D49" s="68">
        <f>IFERROR(VLOOKUP(Men[[#This Row],[Nazwisko i Imię]],'500 m'!$I$2:$J$19,2,0),0)</f>
        <v>0</v>
      </c>
      <c r="E49" s="78">
        <f>IFERROR(VLOOKUP(Men[[#This Row],[Nazwisko i Imię]],'1000 m'!$I$2:$J$19,2,0),0)</f>
        <v>0</v>
      </c>
      <c r="F49" s="78">
        <f>IFERROR(VLOOKUP(Men[[#This Row],[Nazwisko i Imię]],'3000 m'!$I$2:$J$19,2,0),0)</f>
        <v>0</v>
      </c>
      <c r="G49" s="78">
        <f>IFERROR(VLOOKUP(Men[[#This Row],[Nazwisko i Imię]],'500 m'!$K$2:$L$19,2,0),0)</f>
        <v>0</v>
      </c>
      <c r="H49" s="78">
        <f>IFERROR(VLOOKUP(Men[[#This Row],[Nazwisko i Imię]],'1500 m'!$I$2:$J$19,2,0),0)</f>
        <v>0</v>
      </c>
      <c r="I49" s="78">
        <f>IFERROR(VLOOKUP(Men[[#This Row],[Nazwisko i Imię]],'5000 m'!$I$2:$J$19,2,0),0)</f>
        <v>0</v>
      </c>
      <c r="J49" s="78">
        <f>IFERROR(VLOOKUP(Men[[#This Row],[Nazwisko i Imię]],masowy!$I$2:$J$19,2,0),0)</f>
        <v>0</v>
      </c>
      <c r="K49" s="79">
        <f>IFERROR(VLOOKUP(Men[[#This Row],[Nazwisko i Imię]],'500 m'!$M$2:$N$19,2,0),0)</f>
        <v>0</v>
      </c>
      <c r="L49" s="79">
        <f>IFERROR(VLOOKUP(Men[[#This Row],[Nazwisko i Imię]],'1000 m'!$K$2:$L$19,2,0),0)</f>
        <v>0</v>
      </c>
      <c r="M49" s="79">
        <f>IFERROR(VLOOKUP(Men[[#This Row],[Nazwisko i Imię]],'3000 m'!$K$2:$L$19,2,0),0)</f>
        <v>0</v>
      </c>
      <c r="N49" s="79">
        <f>IFERROR(VLOOKUP(Men[[#This Row],[Nazwisko i Imię]],'500 m'!$O$2:$P$19,2,0),0)</f>
        <v>0</v>
      </c>
      <c r="O49" s="79">
        <f>IFERROR(VLOOKUP(Men[[#This Row],[Nazwisko i Imię]],'1500 m'!$K$2:$L$19,2,0),0)</f>
        <v>0</v>
      </c>
      <c r="P49" s="79">
        <f>IFERROR(VLOOKUP(Men[[#This Row],[Nazwisko i Imię]],masowy!$K$2:$L$19,2,0),0)</f>
        <v>0</v>
      </c>
      <c r="Q49" s="79">
        <f>IFERROR(VLOOKUP(Men[[#This Row],[Nazwisko i Imię]],'5000 m'!$K$2:$L$19,2,0),0)</f>
        <v>0</v>
      </c>
      <c r="R49" s="80">
        <f>IFERROR(VLOOKUP(Men[[#This Row],[Nazwisko i Imię]],'500 m'!$Q$2:$R$19,2,0),0)</f>
        <v>0</v>
      </c>
      <c r="S49" s="80">
        <f>IFERROR(VLOOKUP(Men[[#This Row],[Nazwisko i Imię]],'1000 m'!$M$2:$N$19,2,0),0)</f>
        <v>0</v>
      </c>
      <c r="T49" s="80">
        <f>IFERROR(VLOOKUP(Men[[#This Row],[Nazwisko i Imię]],'3000 m'!$M$2:$N$19,2,0),0)</f>
        <v>0</v>
      </c>
      <c r="U49" s="80">
        <f>IFERROR(VLOOKUP(Men[[#This Row],[Nazwisko i Imię]],'500 m'!$S$2:$T$19,2,0),0)</f>
        <v>0</v>
      </c>
      <c r="V49" s="80">
        <f>IFERROR(VLOOKUP(Men[[#This Row],[Nazwisko i Imię]],'1500 m'!$M$2:$N$19,2,0),0)</f>
        <v>0</v>
      </c>
      <c r="W49" s="80">
        <f>IFERROR(VLOOKUP(Men[[#This Row],[Nazwisko i Imię]],'5000 m'!$M$2:$N$19,2,0),0)</f>
        <v>0</v>
      </c>
      <c r="X49" s="80">
        <f>IFERROR(VLOOKUP(Men[[#This Row],[Nazwisko i Imię]],masowy!$M$2:$N$19,2,0),0)</f>
        <v>0</v>
      </c>
      <c r="Y49" s="81">
        <f>IFERROR(VLOOKUP(Men[[#This Row],[Nazwisko i Imię]],'500 m'!$U$2:$V$19,2,0),0)</f>
        <v>0</v>
      </c>
      <c r="Z49" s="81">
        <f>IFERROR(VLOOKUP(Men[[#This Row],[Nazwisko i Imię]],'1000 m'!$O$2:$P$19,2,0),0)</f>
        <v>0</v>
      </c>
      <c r="AA49" s="81">
        <f>IFERROR(VLOOKUP(Men[[#This Row],[Nazwisko i Imię]],'3000 m'!$O$2:$P$19,2,0),0)</f>
        <v>0</v>
      </c>
      <c r="AB49" s="81">
        <f>IFERROR(VLOOKUP(Men[[#This Row],[Nazwisko i Imię]],'500 m'!$W$2:$X$19,2,0),0)</f>
        <v>0</v>
      </c>
      <c r="AC49" s="81">
        <f>IFERROR(VLOOKUP(Men[[#This Row],[Nazwisko i Imię]],'1500 m'!$O$2:$P$19,2,0),0)</f>
        <v>0</v>
      </c>
      <c r="AD49" s="81">
        <f>IFERROR(VLOOKUP(Men[[#This Row],[Nazwisko i Imię]],masowy!$O$2:$P$19,2,0),0)</f>
        <v>0</v>
      </c>
      <c r="AE49" s="81">
        <f>IFERROR(VLOOKUP(Men[[#This Row],[Nazwisko i Imię]],'5000 m'!$O$2:$P$19,2,0),0)</f>
        <v>0</v>
      </c>
      <c r="AF49" s="82">
        <f>IFERROR(VLOOKUP(Men[[#This Row],[Nazwisko i Imię]],'500 m'!$Y$2:$Z$19,2,0),0)</f>
        <v>0</v>
      </c>
      <c r="AG49" s="82">
        <f>IFERROR(VLOOKUP(Men[[#This Row],[Nazwisko i Imię]],'1000 m'!$Q$2:$R$19,2,0),0)</f>
        <v>0</v>
      </c>
      <c r="AH49" s="82">
        <f>IFERROR(VLOOKUP(Men[[#This Row],[Nazwisko i Imię]],'3000 m'!$Q$2:$R$19,2,0),0)</f>
        <v>0</v>
      </c>
      <c r="AI49" s="82">
        <f>IFERROR(VLOOKUP(Men[[#This Row],[Nazwisko i Imię]],'1500 m'!$Q$2:$R$19,2,0),0)</f>
        <v>0</v>
      </c>
      <c r="AJ49" s="82">
        <f>IFERROR(VLOOKUP(Men[[#This Row],[Nazwisko i Imię]],'5000 m'!$Q$2:$R$19,2,0),0)</f>
        <v>0</v>
      </c>
      <c r="AK49" s="82">
        <f>IFERROR(VLOOKUP(Men[[#This Row],[Nazwisko i Imię]],masowy!$Q$2:$R$19,2,0),0)</f>
        <v>0</v>
      </c>
      <c r="AL49" s="110">
        <f t="shared" si="3"/>
        <v>0</v>
      </c>
      <c r="AM49" s="110">
        <f t="shared" si="4"/>
        <v>0</v>
      </c>
      <c r="AN49" s="110">
        <f t="shared" si="5"/>
        <v>0</v>
      </c>
      <c r="AO49" s="105">
        <f>SUM(Men[[#This Row],[3000m bieg 5]],Men[[#This Row],[3000m bieg 4]],Men[[#This Row],[3000m bieg 3]],Men[[#This Row],[3000m bieg 2]],Men[[#This Row],[3000m bieg 1]])</f>
        <v>0</v>
      </c>
      <c r="AP49" s="111">
        <f>SUM(Men[[#This Row],[5000m bieg 5]],Men[[#This Row],[5000m bieg 4]],Men[[#This Row],[5000m bieg 3]],Men[[#This Row],[5000m bieg 2]],Men[[#This Row],[5000m bieg 1]])</f>
        <v>0</v>
      </c>
      <c r="AQ49" s="107">
        <f>SUM(Men[[#This Row],[bieg masowy bieg 1]],Men[[#This Row],[bieg masowy 3]],Men[[#This Row],[bieg masowy 5]],Men[[#This Row],[bieg masowy 2]],Men[[#This Row],[bieg masowy 4]])</f>
        <v>0</v>
      </c>
      <c r="AR49" s="61" cm="1">
        <f t="array" ref="AR49">SUM(Men[[#This Row],[500 m]:[5000 m]]/2)</f>
        <v>0</v>
      </c>
    </row>
    <row r="50" spans="1:44" x14ac:dyDescent="0.25">
      <c r="B50" s="2" t="e">
        <f>VLOOKUP(A50,Licencje[],10,FALSE)</f>
        <v>#N/A</v>
      </c>
      <c r="C50" s="162" t="e">
        <f>VLOOKUP(A50,Licencje[],5,FALSE)</f>
        <v>#N/A</v>
      </c>
      <c r="D50" s="68">
        <f>IFERROR(VLOOKUP(Men[[#This Row],[Nazwisko i Imię]],'500 m'!$I$2:$J$19,2,0),0)</f>
        <v>0</v>
      </c>
      <c r="E50" s="78">
        <f>IFERROR(VLOOKUP(Men[[#This Row],[Nazwisko i Imię]],'1000 m'!$I$2:$J$19,2,0),0)</f>
        <v>0</v>
      </c>
      <c r="F50" s="78">
        <f>IFERROR(VLOOKUP(Men[[#This Row],[Nazwisko i Imię]],'3000 m'!$I$2:$J$19,2,0),0)</f>
        <v>0</v>
      </c>
      <c r="G50" s="78">
        <f>IFERROR(VLOOKUP(Men[[#This Row],[Nazwisko i Imię]],'500 m'!$K$2:$L$19,2,0),0)</f>
        <v>0</v>
      </c>
      <c r="H50" s="78">
        <f>IFERROR(VLOOKUP(Men[[#This Row],[Nazwisko i Imię]],'1500 m'!$I$2:$J$19,2,0),0)</f>
        <v>0</v>
      </c>
      <c r="I50" s="78">
        <f>IFERROR(VLOOKUP(Men[[#This Row],[Nazwisko i Imię]],'5000 m'!$I$2:$J$19,2,0),0)</f>
        <v>0</v>
      </c>
      <c r="J50" s="78">
        <f>IFERROR(VLOOKUP(Men[[#This Row],[Nazwisko i Imię]],masowy!$I$2:$J$19,2,0),0)</f>
        <v>0</v>
      </c>
      <c r="K50" s="79">
        <f>IFERROR(VLOOKUP(Men[[#This Row],[Nazwisko i Imię]],'500 m'!$M$2:$N$19,2,0),0)</f>
        <v>0</v>
      </c>
      <c r="L50" s="79">
        <f>IFERROR(VLOOKUP(Men[[#This Row],[Nazwisko i Imię]],'1000 m'!$K$2:$L$19,2,0),0)</f>
        <v>0</v>
      </c>
      <c r="M50" s="79">
        <f>IFERROR(VLOOKUP(Men[[#This Row],[Nazwisko i Imię]],'3000 m'!$K$2:$L$19,2,0),0)</f>
        <v>0</v>
      </c>
      <c r="N50" s="79">
        <f>IFERROR(VLOOKUP(Men[[#This Row],[Nazwisko i Imię]],'500 m'!$O$2:$P$19,2,0),0)</f>
        <v>0</v>
      </c>
      <c r="O50" s="79">
        <f>IFERROR(VLOOKUP(Men[[#This Row],[Nazwisko i Imię]],'1500 m'!$K$2:$L$19,2,0),0)</f>
        <v>0</v>
      </c>
      <c r="P50" s="79">
        <f>IFERROR(VLOOKUP(Men[[#This Row],[Nazwisko i Imię]],masowy!$K$2:$L$19,2,0),0)</f>
        <v>0</v>
      </c>
      <c r="Q50" s="79">
        <f>IFERROR(VLOOKUP(Men[[#This Row],[Nazwisko i Imię]],'5000 m'!$K$2:$L$19,2,0),0)</f>
        <v>0</v>
      </c>
      <c r="R50" s="80">
        <f>IFERROR(VLOOKUP(Men[[#This Row],[Nazwisko i Imię]],'500 m'!$Q$2:$R$19,2,0),0)</f>
        <v>0</v>
      </c>
      <c r="S50" s="80">
        <f>IFERROR(VLOOKUP(Men[[#This Row],[Nazwisko i Imię]],'1000 m'!$M$2:$N$19,2,0),0)</f>
        <v>0</v>
      </c>
      <c r="T50" s="80">
        <f>IFERROR(VLOOKUP(Men[[#This Row],[Nazwisko i Imię]],'3000 m'!$M$2:$N$19,2,0),0)</f>
        <v>0</v>
      </c>
      <c r="U50" s="80">
        <f>IFERROR(VLOOKUP(Men[[#This Row],[Nazwisko i Imię]],'500 m'!$S$2:$T$19,2,0),0)</f>
        <v>0</v>
      </c>
      <c r="V50" s="80">
        <f>IFERROR(VLOOKUP(Men[[#This Row],[Nazwisko i Imię]],'1500 m'!$M$2:$N$19,2,0),0)</f>
        <v>0</v>
      </c>
      <c r="W50" s="80">
        <f>IFERROR(VLOOKUP(Men[[#This Row],[Nazwisko i Imię]],'5000 m'!$M$2:$N$19,2,0),0)</f>
        <v>0</v>
      </c>
      <c r="X50" s="80">
        <f>IFERROR(VLOOKUP(Men[[#This Row],[Nazwisko i Imię]],masowy!$M$2:$N$19,2,0),0)</f>
        <v>0</v>
      </c>
      <c r="Y50" s="81">
        <f>IFERROR(VLOOKUP(Men[[#This Row],[Nazwisko i Imię]],'500 m'!$U$2:$V$19,2,0),0)</f>
        <v>0</v>
      </c>
      <c r="Z50" s="81">
        <f>IFERROR(VLOOKUP(Men[[#This Row],[Nazwisko i Imię]],'1000 m'!$O$2:$P$19,2,0),0)</f>
        <v>0</v>
      </c>
      <c r="AA50" s="81">
        <f>IFERROR(VLOOKUP(Men[[#This Row],[Nazwisko i Imię]],'3000 m'!$O$2:$P$19,2,0),0)</f>
        <v>0</v>
      </c>
      <c r="AB50" s="81">
        <f>IFERROR(VLOOKUP(Men[[#This Row],[Nazwisko i Imię]],'500 m'!$W$2:$X$19,2,0),0)</f>
        <v>0</v>
      </c>
      <c r="AC50" s="81">
        <f>IFERROR(VLOOKUP(Men[[#This Row],[Nazwisko i Imię]],'1500 m'!$O$2:$P$19,2,0),0)</f>
        <v>0</v>
      </c>
      <c r="AD50" s="81">
        <f>IFERROR(VLOOKUP(Men[[#This Row],[Nazwisko i Imię]],masowy!$O$2:$P$19,2,0),0)</f>
        <v>0</v>
      </c>
      <c r="AE50" s="81">
        <f>IFERROR(VLOOKUP(Men[[#This Row],[Nazwisko i Imię]],'5000 m'!$O$2:$P$19,2,0),0)</f>
        <v>0</v>
      </c>
      <c r="AF50" s="82">
        <f>IFERROR(VLOOKUP(Men[[#This Row],[Nazwisko i Imię]],'500 m'!$Y$2:$Z$19,2,0),0)</f>
        <v>0</v>
      </c>
      <c r="AG50" s="82">
        <f>IFERROR(VLOOKUP(Men[[#This Row],[Nazwisko i Imię]],'1000 m'!$Q$2:$R$19,2,0),0)</f>
        <v>0</v>
      </c>
      <c r="AH50" s="82">
        <f>IFERROR(VLOOKUP(Men[[#This Row],[Nazwisko i Imię]],'3000 m'!$Q$2:$R$19,2,0),0)</f>
        <v>0</v>
      </c>
      <c r="AI50" s="82">
        <f>IFERROR(VLOOKUP(Men[[#This Row],[Nazwisko i Imię]],'1500 m'!$Q$2:$R$19,2,0),0)</f>
        <v>0</v>
      </c>
      <c r="AJ50" s="82">
        <f>IFERROR(VLOOKUP(Men[[#This Row],[Nazwisko i Imię]],'5000 m'!$Q$2:$R$19,2,0),0)</f>
        <v>0</v>
      </c>
      <c r="AK50" s="82">
        <f>IFERROR(VLOOKUP(Men[[#This Row],[Nazwisko i Imię]],masowy!$Q$2:$R$19,2,0),0)</f>
        <v>0</v>
      </c>
      <c r="AL50" s="110">
        <f t="shared" si="3"/>
        <v>0</v>
      </c>
      <c r="AM50" s="110">
        <f t="shared" si="4"/>
        <v>0</v>
      </c>
      <c r="AN50" s="110">
        <f t="shared" si="5"/>
        <v>0</v>
      </c>
      <c r="AO50" s="105">
        <f>SUM(Men[[#This Row],[3000m bieg 5]],Men[[#This Row],[3000m bieg 4]],Men[[#This Row],[3000m bieg 3]],Men[[#This Row],[3000m bieg 2]],Men[[#This Row],[3000m bieg 1]])</f>
        <v>0</v>
      </c>
      <c r="AP50" s="111">
        <f>SUM(Men[[#This Row],[5000m bieg 5]],Men[[#This Row],[5000m bieg 4]],Men[[#This Row],[5000m bieg 3]],Men[[#This Row],[5000m bieg 2]],Men[[#This Row],[5000m bieg 1]])</f>
        <v>0</v>
      </c>
      <c r="AQ50" s="107">
        <f>SUM(Men[[#This Row],[bieg masowy bieg 1]],Men[[#This Row],[bieg masowy 3]],Men[[#This Row],[bieg masowy 5]],Men[[#This Row],[bieg masowy 2]],Men[[#This Row],[bieg masowy 4]])</f>
        <v>0</v>
      </c>
      <c r="AR50" s="61" cm="1">
        <f t="array" ref="AR50">SUM(Men[[#This Row],[500 m]:[5000 m]]/2)</f>
        <v>0</v>
      </c>
    </row>
    <row r="51" spans="1:44" x14ac:dyDescent="0.25">
      <c r="B51" s="2" t="e">
        <f>VLOOKUP(A51,Licencje[],10,FALSE)</f>
        <v>#N/A</v>
      </c>
      <c r="C51" s="162" t="e">
        <f>VLOOKUP(A51,Licencje[],5,FALSE)</f>
        <v>#N/A</v>
      </c>
      <c r="D51" s="68">
        <f>IFERROR(VLOOKUP(Men[[#This Row],[Nazwisko i Imię]],'500 m'!$I$2:$J$19,2,0),0)</f>
        <v>0</v>
      </c>
      <c r="E51" s="78">
        <f>IFERROR(VLOOKUP(Men[[#This Row],[Nazwisko i Imię]],'1000 m'!$I$2:$J$19,2,0),0)</f>
        <v>0</v>
      </c>
      <c r="F51" s="78">
        <f>IFERROR(VLOOKUP(Men[[#This Row],[Nazwisko i Imię]],'3000 m'!$I$2:$J$19,2,0),0)</f>
        <v>0</v>
      </c>
      <c r="G51" s="78">
        <f>IFERROR(VLOOKUP(Men[[#This Row],[Nazwisko i Imię]],'500 m'!$K$2:$L$19,2,0),0)</f>
        <v>0</v>
      </c>
      <c r="H51" s="78">
        <f>IFERROR(VLOOKUP(Men[[#This Row],[Nazwisko i Imię]],'1500 m'!$I$2:$J$19,2,0),0)</f>
        <v>0</v>
      </c>
      <c r="I51" s="78">
        <f>IFERROR(VLOOKUP(Men[[#This Row],[Nazwisko i Imię]],'5000 m'!$I$2:$J$19,2,0),0)</f>
        <v>0</v>
      </c>
      <c r="J51" s="78">
        <f>IFERROR(VLOOKUP(Men[[#This Row],[Nazwisko i Imię]],masowy!$I$2:$J$19,2,0),0)</f>
        <v>0</v>
      </c>
      <c r="K51" s="79">
        <f>IFERROR(VLOOKUP(Men[[#This Row],[Nazwisko i Imię]],'500 m'!$M$2:$N$19,2,0),0)</f>
        <v>0</v>
      </c>
      <c r="L51" s="79">
        <f>IFERROR(VLOOKUP(Men[[#This Row],[Nazwisko i Imię]],'1000 m'!$K$2:$L$19,2,0),0)</f>
        <v>0</v>
      </c>
      <c r="M51" s="79">
        <f>IFERROR(VLOOKUP(Men[[#This Row],[Nazwisko i Imię]],'3000 m'!$K$2:$L$19,2,0),0)</f>
        <v>0</v>
      </c>
      <c r="N51" s="79">
        <f>IFERROR(VLOOKUP(Men[[#This Row],[Nazwisko i Imię]],'500 m'!$O$2:$P$19,2,0),0)</f>
        <v>0</v>
      </c>
      <c r="O51" s="79">
        <f>IFERROR(VLOOKUP(Men[[#This Row],[Nazwisko i Imię]],'1500 m'!$K$2:$L$19,2,0),0)</f>
        <v>0</v>
      </c>
      <c r="P51" s="79">
        <f>IFERROR(VLOOKUP(Men[[#This Row],[Nazwisko i Imię]],masowy!$K$2:$L$19,2,0),0)</f>
        <v>0</v>
      </c>
      <c r="Q51" s="79">
        <f>IFERROR(VLOOKUP(Men[[#This Row],[Nazwisko i Imię]],'5000 m'!$K$2:$L$19,2,0),0)</f>
        <v>0</v>
      </c>
      <c r="R51" s="80">
        <f>IFERROR(VLOOKUP(Men[[#This Row],[Nazwisko i Imię]],'500 m'!$Q$2:$R$19,2,0),0)</f>
        <v>0</v>
      </c>
      <c r="S51" s="80">
        <f>IFERROR(VLOOKUP(Men[[#This Row],[Nazwisko i Imię]],'1000 m'!$M$2:$N$19,2,0),0)</f>
        <v>0</v>
      </c>
      <c r="T51" s="80">
        <f>IFERROR(VLOOKUP(Men[[#This Row],[Nazwisko i Imię]],'3000 m'!$M$2:$N$19,2,0),0)</f>
        <v>0</v>
      </c>
      <c r="U51" s="80">
        <f>IFERROR(VLOOKUP(Men[[#This Row],[Nazwisko i Imię]],'500 m'!$S$2:$T$19,2,0),0)</f>
        <v>0</v>
      </c>
      <c r="V51" s="80">
        <f>IFERROR(VLOOKUP(Men[[#This Row],[Nazwisko i Imię]],'1500 m'!$M$2:$N$19,2,0),0)</f>
        <v>0</v>
      </c>
      <c r="W51" s="80">
        <f>IFERROR(VLOOKUP(Men[[#This Row],[Nazwisko i Imię]],'5000 m'!$M$2:$N$19,2,0),0)</f>
        <v>0</v>
      </c>
      <c r="X51" s="80">
        <f>IFERROR(VLOOKUP(Men[[#This Row],[Nazwisko i Imię]],masowy!$M$2:$N$19,2,0),0)</f>
        <v>0</v>
      </c>
      <c r="Y51" s="81">
        <f>IFERROR(VLOOKUP(Men[[#This Row],[Nazwisko i Imię]],'500 m'!$U$2:$V$19,2,0),0)</f>
        <v>0</v>
      </c>
      <c r="Z51" s="81">
        <f>IFERROR(VLOOKUP(Men[[#This Row],[Nazwisko i Imię]],'1000 m'!$O$2:$P$19,2,0),0)</f>
        <v>0</v>
      </c>
      <c r="AA51" s="81">
        <f>IFERROR(VLOOKUP(Men[[#This Row],[Nazwisko i Imię]],'3000 m'!$O$2:$P$19,2,0),0)</f>
        <v>0</v>
      </c>
      <c r="AB51" s="81">
        <f>IFERROR(VLOOKUP(Men[[#This Row],[Nazwisko i Imię]],'500 m'!$W$2:$X$19,2,0),0)</f>
        <v>0</v>
      </c>
      <c r="AC51" s="81">
        <f>IFERROR(VLOOKUP(Men[[#This Row],[Nazwisko i Imię]],'1500 m'!$O$2:$P$19,2,0),0)</f>
        <v>0</v>
      </c>
      <c r="AD51" s="81">
        <f>IFERROR(VLOOKUP(Men[[#This Row],[Nazwisko i Imię]],masowy!$O$2:$P$19,2,0),0)</f>
        <v>0</v>
      </c>
      <c r="AE51" s="81">
        <f>IFERROR(VLOOKUP(Men[[#This Row],[Nazwisko i Imię]],'5000 m'!$O$2:$P$19,2,0),0)</f>
        <v>0</v>
      </c>
      <c r="AF51" s="82">
        <f>IFERROR(VLOOKUP(Men[[#This Row],[Nazwisko i Imię]],'500 m'!$Y$2:$Z$19,2,0),0)</f>
        <v>0</v>
      </c>
      <c r="AG51" s="82">
        <f>IFERROR(VLOOKUP(Men[[#This Row],[Nazwisko i Imię]],'1000 m'!$Q$2:$R$19,2,0),0)</f>
        <v>0</v>
      </c>
      <c r="AH51" s="82">
        <f>IFERROR(VLOOKUP(Men[[#This Row],[Nazwisko i Imię]],'3000 m'!$Q$2:$R$19,2,0),0)</f>
        <v>0</v>
      </c>
      <c r="AI51" s="82">
        <f>IFERROR(VLOOKUP(Men[[#This Row],[Nazwisko i Imię]],'1500 m'!$Q$2:$R$19,2,0),0)</f>
        <v>0</v>
      </c>
      <c r="AJ51" s="82">
        <f>IFERROR(VLOOKUP(Men[[#This Row],[Nazwisko i Imię]],'5000 m'!$Q$2:$R$19,2,0),0)</f>
        <v>0</v>
      </c>
      <c r="AK51" s="82">
        <f>IFERROR(VLOOKUP(Men[[#This Row],[Nazwisko i Imię]],masowy!$Q$2:$R$19,2,0),0)</f>
        <v>0</v>
      </c>
      <c r="AL51" s="110">
        <f t="shared" si="3"/>
        <v>0</v>
      </c>
      <c r="AM51" s="110">
        <f t="shared" si="4"/>
        <v>0</v>
      </c>
      <c r="AN51" s="110">
        <f t="shared" si="5"/>
        <v>0</v>
      </c>
      <c r="AO51" s="105">
        <f>SUM(Men[[#This Row],[3000m bieg 5]],Men[[#This Row],[3000m bieg 4]],Men[[#This Row],[3000m bieg 3]],Men[[#This Row],[3000m bieg 2]],Men[[#This Row],[3000m bieg 1]])</f>
        <v>0</v>
      </c>
      <c r="AP51" s="111">
        <f>SUM(Men[[#This Row],[5000m bieg 5]],Men[[#This Row],[5000m bieg 4]],Men[[#This Row],[5000m bieg 3]],Men[[#This Row],[5000m bieg 2]],Men[[#This Row],[5000m bieg 1]])</f>
        <v>0</v>
      </c>
      <c r="AQ51" s="107">
        <f>SUM(Men[[#This Row],[bieg masowy bieg 1]],Men[[#This Row],[bieg masowy 3]],Men[[#This Row],[bieg masowy 5]],Men[[#This Row],[bieg masowy 2]],Men[[#This Row],[bieg masowy 4]])</f>
        <v>0</v>
      </c>
      <c r="AR51" s="61" cm="1">
        <f t="array" ref="AR51">SUM(Men[[#This Row],[500 m]:[5000 m]]/2)</f>
        <v>0</v>
      </c>
    </row>
    <row r="52" spans="1:44" x14ac:dyDescent="0.25">
      <c r="B52" s="2" t="e">
        <f>VLOOKUP(A52,Licencje[],10,FALSE)</f>
        <v>#N/A</v>
      </c>
      <c r="C52" s="162" t="e">
        <f>VLOOKUP(A52,Licencje[],5,FALSE)</f>
        <v>#N/A</v>
      </c>
      <c r="D52" s="68">
        <f>IFERROR(VLOOKUP(Men[[#This Row],[Nazwisko i Imię]],'500 m'!$I$2:$J$19,2,0),0)</f>
        <v>0</v>
      </c>
      <c r="E52" s="78">
        <f>IFERROR(VLOOKUP(Men[[#This Row],[Nazwisko i Imię]],'1000 m'!$I$2:$J$19,2,0),0)</f>
        <v>0</v>
      </c>
      <c r="F52" s="78">
        <f>IFERROR(VLOOKUP(Men[[#This Row],[Nazwisko i Imię]],'3000 m'!$I$2:$J$19,2,0),0)</f>
        <v>0</v>
      </c>
      <c r="G52" s="78">
        <f>IFERROR(VLOOKUP(Men[[#This Row],[Nazwisko i Imię]],'500 m'!$K$2:$L$19,2,0),0)</f>
        <v>0</v>
      </c>
      <c r="H52" s="78">
        <f>IFERROR(VLOOKUP(Men[[#This Row],[Nazwisko i Imię]],'1500 m'!$I$2:$J$19,2,0),0)</f>
        <v>0</v>
      </c>
      <c r="I52" s="78">
        <f>IFERROR(VLOOKUP(Men[[#This Row],[Nazwisko i Imię]],'5000 m'!$I$2:$J$19,2,0),0)</f>
        <v>0</v>
      </c>
      <c r="J52" s="78">
        <f>IFERROR(VLOOKUP(Men[[#This Row],[Nazwisko i Imię]],masowy!$I$2:$J$19,2,0),0)</f>
        <v>0</v>
      </c>
      <c r="K52" s="79">
        <f>IFERROR(VLOOKUP(Men[[#This Row],[Nazwisko i Imię]],'500 m'!$M$2:$N$19,2,0),0)</f>
        <v>0</v>
      </c>
      <c r="L52" s="79">
        <f>IFERROR(VLOOKUP(Men[[#This Row],[Nazwisko i Imię]],'1000 m'!$K$2:$L$19,2,0),0)</f>
        <v>0</v>
      </c>
      <c r="M52" s="79">
        <f>IFERROR(VLOOKUP(Men[[#This Row],[Nazwisko i Imię]],'3000 m'!$K$2:$L$19,2,0),0)</f>
        <v>0</v>
      </c>
      <c r="N52" s="79">
        <f>IFERROR(VLOOKUP(Men[[#This Row],[Nazwisko i Imię]],'500 m'!$O$2:$P$19,2,0),0)</f>
        <v>0</v>
      </c>
      <c r="O52" s="79">
        <f>IFERROR(VLOOKUP(Men[[#This Row],[Nazwisko i Imię]],'1500 m'!$K$2:$L$19,2,0),0)</f>
        <v>0</v>
      </c>
      <c r="P52" s="79">
        <f>IFERROR(VLOOKUP(Men[[#This Row],[Nazwisko i Imię]],masowy!$K$2:$L$19,2,0),0)</f>
        <v>0</v>
      </c>
      <c r="Q52" s="79">
        <f>IFERROR(VLOOKUP(Men[[#This Row],[Nazwisko i Imię]],'5000 m'!$K$2:$L$19,2,0),0)</f>
        <v>0</v>
      </c>
      <c r="R52" s="80">
        <f>IFERROR(VLOOKUP(Men[[#This Row],[Nazwisko i Imię]],'500 m'!$Q$2:$R$19,2,0),0)</f>
        <v>0</v>
      </c>
      <c r="S52" s="80">
        <f>IFERROR(VLOOKUP(Men[[#This Row],[Nazwisko i Imię]],'1000 m'!$M$2:$N$19,2,0),0)</f>
        <v>0</v>
      </c>
      <c r="T52" s="80">
        <f>IFERROR(VLOOKUP(Men[[#This Row],[Nazwisko i Imię]],'3000 m'!$M$2:$N$19,2,0),0)</f>
        <v>0</v>
      </c>
      <c r="U52" s="80">
        <f>IFERROR(VLOOKUP(Men[[#This Row],[Nazwisko i Imię]],'500 m'!$S$2:$T$19,2,0),0)</f>
        <v>0</v>
      </c>
      <c r="V52" s="80">
        <f>IFERROR(VLOOKUP(Men[[#This Row],[Nazwisko i Imię]],'1500 m'!$M$2:$N$19,2,0),0)</f>
        <v>0</v>
      </c>
      <c r="W52" s="80">
        <f>IFERROR(VLOOKUP(Men[[#This Row],[Nazwisko i Imię]],'5000 m'!$M$2:$N$19,2,0),0)</f>
        <v>0</v>
      </c>
      <c r="X52" s="80">
        <f>IFERROR(VLOOKUP(Men[[#This Row],[Nazwisko i Imię]],masowy!$M$2:$N$19,2,0),0)</f>
        <v>0</v>
      </c>
      <c r="Y52" s="81">
        <f>IFERROR(VLOOKUP(Men[[#This Row],[Nazwisko i Imię]],'500 m'!$U$2:$V$19,2,0),0)</f>
        <v>0</v>
      </c>
      <c r="Z52" s="81">
        <f>IFERROR(VLOOKUP(Men[[#This Row],[Nazwisko i Imię]],'1000 m'!$O$2:$P$19,2,0),0)</f>
        <v>0</v>
      </c>
      <c r="AA52" s="81">
        <f>IFERROR(VLOOKUP(Men[[#This Row],[Nazwisko i Imię]],'3000 m'!$O$2:$P$19,2,0),0)</f>
        <v>0</v>
      </c>
      <c r="AB52" s="81">
        <f>IFERROR(VLOOKUP(Men[[#This Row],[Nazwisko i Imię]],'500 m'!$W$2:$X$19,2,0),0)</f>
        <v>0</v>
      </c>
      <c r="AC52" s="81">
        <f>IFERROR(VLOOKUP(Men[[#This Row],[Nazwisko i Imię]],'1500 m'!$O$2:$P$19,2,0),0)</f>
        <v>0</v>
      </c>
      <c r="AD52" s="81">
        <f>IFERROR(VLOOKUP(Men[[#This Row],[Nazwisko i Imię]],masowy!$O$2:$P$19,2,0),0)</f>
        <v>0</v>
      </c>
      <c r="AE52" s="81">
        <f>IFERROR(VLOOKUP(Men[[#This Row],[Nazwisko i Imię]],'5000 m'!$O$2:$P$19,2,0),0)</f>
        <v>0</v>
      </c>
      <c r="AF52" s="82">
        <f>IFERROR(VLOOKUP(Men[[#This Row],[Nazwisko i Imię]],'500 m'!$Y$2:$Z$19,2,0),0)</f>
        <v>0</v>
      </c>
      <c r="AG52" s="82">
        <f>IFERROR(VLOOKUP(Men[[#This Row],[Nazwisko i Imię]],'1000 m'!$Q$2:$R$19,2,0),0)</f>
        <v>0</v>
      </c>
      <c r="AH52" s="82">
        <f>IFERROR(VLOOKUP(Men[[#This Row],[Nazwisko i Imię]],'3000 m'!$Q$2:$R$19,2,0),0)</f>
        <v>0</v>
      </c>
      <c r="AI52" s="82">
        <f>IFERROR(VLOOKUP(Men[[#This Row],[Nazwisko i Imię]],'1500 m'!$Q$2:$R$19,2,0),0)</f>
        <v>0</v>
      </c>
      <c r="AJ52" s="82">
        <f>IFERROR(VLOOKUP(Men[[#This Row],[Nazwisko i Imię]],'5000 m'!$Q$2:$R$19,2,0),0)</f>
        <v>0</v>
      </c>
      <c r="AK52" s="82">
        <f>IFERROR(VLOOKUP(Men[[#This Row],[Nazwisko i Imię]],masowy!$Q$2:$R$19,2,0),0)</f>
        <v>0</v>
      </c>
      <c r="AL52" s="110">
        <f t="shared" si="3"/>
        <v>0</v>
      </c>
      <c r="AM52" s="110">
        <f t="shared" si="4"/>
        <v>0</v>
      </c>
      <c r="AN52" s="110">
        <f t="shared" si="5"/>
        <v>0</v>
      </c>
      <c r="AO52" s="105">
        <f>SUM(Men[[#This Row],[3000m bieg 5]],Men[[#This Row],[3000m bieg 4]],Men[[#This Row],[3000m bieg 3]],Men[[#This Row],[3000m bieg 2]],Men[[#This Row],[3000m bieg 1]])</f>
        <v>0</v>
      </c>
      <c r="AP52" s="111">
        <f>SUM(Men[[#This Row],[5000m bieg 5]],Men[[#This Row],[5000m bieg 4]],Men[[#This Row],[5000m bieg 3]],Men[[#This Row],[5000m bieg 2]],Men[[#This Row],[5000m bieg 1]])</f>
        <v>0</v>
      </c>
      <c r="AQ52" s="107">
        <f>SUM(Men[[#This Row],[bieg masowy bieg 1]],Men[[#This Row],[bieg masowy 3]],Men[[#This Row],[bieg masowy 5]],Men[[#This Row],[bieg masowy 2]],Men[[#This Row],[bieg masowy 4]])</f>
        <v>0</v>
      </c>
      <c r="AR52" s="61" cm="1">
        <f t="array" ref="AR52">SUM(Men[[#This Row],[500 m]:[5000 m]]/2)</f>
        <v>0</v>
      </c>
    </row>
    <row r="53" spans="1:44" x14ac:dyDescent="0.25">
      <c r="B53" s="2" t="e">
        <f>VLOOKUP(A53,Licencje[],10,FALSE)</f>
        <v>#N/A</v>
      </c>
      <c r="C53" s="162" t="e">
        <f>VLOOKUP(A53,Licencje[],5,FALSE)</f>
        <v>#N/A</v>
      </c>
      <c r="D53" s="68">
        <f>IFERROR(VLOOKUP(Men[[#This Row],[Nazwisko i Imię]],'500 m'!$I$2:$J$19,2,0),0)</f>
        <v>0</v>
      </c>
      <c r="E53" s="78">
        <f>IFERROR(VLOOKUP(Men[[#This Row],[Nazwisko i Imię]],'1000 m'!$I$2:$J$19,2,0),0)</f>
        <v>0</v>
      </c>
      <c r="F53" s="78">
        <f>IFERROR(VLOOKUP(Men[[#This Row],[Nazwisko i Imię]],'3000 m'!$I$2:$J$19,2,0),0)</f>
        <v>0</v>
      </c>
      <c r="G53" s="83">
        <f>IFERROR(VLOOKUP(Men[[#This Row],[Nazwisko i Imię]],'500 m'!$K$2:$L$19,2,0),0)</f>
        <v>0</v>
      </c>
      <c r="H53" s="83">
        <f>IFERROR(VLOOKUP(Men[[#This Row],[Nazwisko i Imię]],'1500 m'!$I$2:$J$19,2,0),0)</f>
        <v>0</v>
      </c>
      <c r="I53" s="83">
        <f>IFERROR(VLOOKUP(Men[[#This Row],[Nazwisko i Imię]],'5000 m'!$I$2:$J$19,2,0),0)</f>
        <v>0</v>
      </c>
      <c r="J53" s="83">
        <f>IFERROR(VLOOKUP(Men[[#This Row],[Nazwisko i Imię]],masowy!$I$2:$J$19,2,0),0)</f>
        <v>0</v>
      </c>
      <c r="K53" s="116">
        <f>IFERROR(VLOOKUP(Men[[#This Row],[Nazwisko i Imię]],'500 m'!$M$2:$N$19,2,0),0)</f>
        <v>0</v>
      </c>
      <c r="L53" s="116">
        <f>IFERROR(VLOOKUP(Men[[#This Row],[Nazwisko i Imię]],'1000 m'!$K$2:$L$19,2,0),0)</f>
        <v>0</v>
      </c>
      <c r="M53" s="116">
        <f>IFERROR(VLOOKUP(Men[[#This Row],[Nazwisko i Imię]],'3000 m'!$K$2:$L$19,2,0),0)</f>
        <v>0</v>
      </c>
      <c r="N53" s="116">
        <f>IFERROR(VLOOKUP(Men[[#This Row],[Nazwisko i Imię]],'500 m'!$O$2:$P$19,2,0),0)</f>
        <v>0</v>
      </c>
      <c r="O53" s="116">
        <f>IFERROR(VLOOKUP(Men[[#This Row],[Nazwisko i Imię]],'1500 m'!$K$2:$L$19,2,0),0)</f>
        <v>0</v>
      </c>
      <c r="P53" s="116">
        <f>IFERROR(VLOOKUP(Men[[#This Row],[Nazwisko i Imię]],masowy!$K$2:$L$19,2,0),0)</f>
        <v>0</v>
      </c>
      <c r="Q53" s="116">
        <f>IFERROR(VLOOKUP(Men[[#This Row],[Nazwisko i Imię]],'5000 m'!$K$2:$L$19,2,0),0)</f>
        <v>0</v>
      </c>
      <c r="R53" s="84">
        <f>IFERROR(VLOOKUP(Men[[#This Row],[Nazwisko i Imię]],'500 m'!$Q$2:$R$19,2,0),0)</f>
        <v>0</v>
      </c>
      <c r="S53" s="84">
        <f>IFERROR(VLOOKUP(Men[[#This Row],[Nazwisko i Imię]],'1000 m'!$M$2:$N$19,2,0),0)</f>
        <v>0</v>
      </c>
      <c r="T53" s="84">
        <f>IFERROR(VLOOKUP(Men[[#This Row],[Nazwisko i Imię]],'3000 m'!$M$2:$N$19,2,0),0)</f>
        <v>0</v>
      </c>
      <c r="U53" s="84">
        <f>IFERROR(VLOOKUP(Men[[#This Row],[Nazwisko i Imię]],'500 m'!$S$2:$T$19,2,0),0)</f>
        <v>0</v>
      </c>
      <c r="V53" s="84">
        <f>IFERROR(VLOOKUP(Men[[#This Row],[Nazwisko i Imię]],'1500 m'!$M$2:$N$19,2,0),0)</f>
        <v>0</v>
      </c>
      <c r="W53" s="84">
        <f>IFERROR(VLOOKUP(Men[[#This Row],[Nazwisko i Imię]],'5000 m'!$M$2:$N$19,2,0),0)</f>
        <v>0</v>
      </c>
      <c r="X53" s="84">
        <f>IFERROR(VLOOKUP(Men[[#This Row],[Nazwisko i Imię]],masowy!$M$2:$N$19,2,0),0)</f>
        <v>0</v>
      </c>
      <c r="Y53" s="118">
        <f>IFERROR(VLOOKUP(Men[[#This Row],[Nazwisko i Imię]],'500 m'!$U$2:$V$19,2,0),0)</f>
        <v>0</v>
      </c>
      <c r="Z53" s="118">
        <f>IFERROR(VLOOKUP(Men[[#This Row],[Nazwisko i Imię]],'1000 m'!$O$2:$P$19,2,0),0)</f>
        <v>0</v>
      </c>
      <c r="AA53" s="118">
        <f>IFERROR(VLOOKUP(Men[[#This Row],[Nazwisko i Imię]],'3000 m'!$O$2:$P$19,2,0),0)</f>
        <v>0</v>
      </c>
      <c r="AB53" s="118">
        <f>IFERROR(VLOOKUP(Men[[#This Row],[Nazwisko i Imię]],'500 m'!$W$2:$X$19,2,0),0)</f>
        <v>0</v>
      </c>
      <c r="AC53" s="118">
        <f>IFERROR(VLOOKUP(Men[[#This Row],[Nazwisko i Imię]],'1500 m'!$O$2:$P$19,2,0),0)</f>
        <v>0</v>
      </c>
      <c r="AD53" s="118">
        <f>IFERROR(VLOOKUP(Men[[#This Row],[Nazwisko i Imię]],masowy!$O$2:$P$19,2,0),0)</f>
        <v>0</v>
      </c>
      <c r="AE53" s="118">
        <f>IFERROR(VLOOKUP(Men[[#This Row],[Nazwisko i Imię]],'5000 m'!$O$2:$P$19,2,0),0)</f>
        <v>0</v>
      </c>
      <c r="AF53" s="85">
        <f>IFERROR(VLOOKUP(Men[[#This Row],[Nazwisko i Imię]],'500 m'!$Y$2:$Z$19,2,0),0)</f>
        <v>0</v>
      </c>
      <c r="AG53" s="85">
        <f>IFERROR(VLOOKUP(Men[[#This Row],[Nazwisko i Imię]],'1000 m'!$Q$2:$R$19,2,0),0)</f>
        <v>0</v>
      </c>
      <c r="AH53" s="85">
        <f>IFERROR(VLOOKUP(Men[[#This Row],[Nazwisko i Imię]],'3000 m'!$Q$2:$R$19,2,0),0)</f>
        <v>0</v>
      </c>
      <c r="AI53" s="85">
        <f>IFERROR(VLOOKUP(Men[[#This Row],[Nazwisko i Imię]],'1500 m'!$Q$2:$R$19,2,0),0)</f>
        <v>0</v>
      </c>
      <c r="AJ53" s="85">
        <f>IFERROR(VLOOKUP(Men[[#This Row],[Nazwisko i Imię]],'5000 m'!$Q$2:$R$19,2,0),0)</f>
        <v>0</v>
      </c>
      <c r="AK53" s="85">
        <f>IFERROR(VLOOKUP(Men[[#This Row],[Nazwisko i Imię]],masowy!$Q$2:$R$19,2,0),0)</f>
        <v>0</v>
      </c>
      <c r="AL53" s="110">
        <f t="shared" si="3"/>
        <v>0</v>
      </c>
      <c r="AM53" s="110">
        <f t="shared" si="4"/>
        <v>0</v>
      </c>
      <c r="AN53" s="110">
        <f t="shared" si="5"/>
        <v>0</v>
      </c>
      <c r="AO53" s="105">
        <f>SUM(Men[[#This Row],[3000m bieg 5]],Men[[#This Row],[3000m bieg 4]],Men[[#This Row],[3000m bieg 3]],Men[[#This Row],[3000m bieg 2]],Men[[#This Row],[3000m bieg 1]])</f>
        <v>0</v>
      </c>
      <c r="AP53" s="111">
        <f>SUM(Men[[#This Row],[5000m bieg 5]],Men[[#This Row],[5000m bieg 4]],Men[[#This Row],[5000m bieg 3]],Men[[#This Row],[5000m bieg 2]],Men[[#This Row],[5000m bieg 1]])</f>
        <v>0</v>
      </c>
      <c r="AQ53" s="107">
        <f>SUM(Men[[#This Row],[bieg masowy bieg 1]],Men[[#This Row],[bieg masowy 3]],Men[[#This Row],[bieg masowy 5]],Men[[#This Row],[bieg masowy 2]],Men[[#This Row],[bieg masowy 4]])</f>
        <v>0</v>
      </c>
      <c r="AR53" s="61" cm="1">
        <f t="array" ref="AR53">SUM(Men[[#This Row],[500 m]:[5000 m]]/2)</f>
        <v>0</v>
      </c>
    </row>
    <row r="54" spans="1:44" x14ac:dyDescent="0.25">
      <c r="B54" s="2" t="e">
        <f>VLOOKUP(A54,Licencje[],10,FALSE)</f>
        <v>#N/A</v>
      </c>
      <c r="C54" s="162" t="e">
        <f>VLOOKUP(A54,Licencje[],5,FALSE)</f>
        <v>#N/A</v>
      </c>
      <c r="D54" s="68">
        <f>IFERROR(VLOOKUP(Men[[#This Row],[Nazwisko i Imię]],'500 m'!$I$2:$J$19,2,0),0)</f>
        <v>0</v>
      </c>
      <c r="E54" s="78">
        <f>IFERROR(VLOOKUP(Men[[#This Row],[Nazwisko i Imię]],'1000 m'!$I$2:$J$19,2,0),0)</f>
        <v>0</v>
      </c>
      <c r="F54" s="78">
        <f>IFERROR(VLOOKUP(Men[[#This Row],[Nazwisko i Imię]],'3000 m'!$I$2:$J$19,2,0),0)</f>
        <v>0</v>
      </c>
      <c r="G54" s="78">
        <f>IFERROR(VLOOKUP(Men[[#This Row],[Nazwisko i Imię]],'500 m'!$K$2:$L$19,2,0),0)</f>
        <v>0</v>
      </c>
      <c r="H54" s="78">
        <f>IFERROR(VLOOKUP(Men[[#This Row],[Nazwisko i Imię]],'1500 m'!$I$2:$J$19,2,0),0)</f>
        <v>0</v>
      </c>
      <c r="I54" s="78">
        <f>IFERROR(VLOOKUP(Men[[#This Row],[Nazwisko i Imię]],'5000 m'!$I$2:$J$19,2,0),0)</f>
        <v>0</v>
      </c>
      <c r="J54" s="78">
        <f>IFERROR(VLOOKUP(Men[[#This Row],[Nazwisko i Imię]],masowy!$I$2:$J$19,2,0),0)</f>
        <v>0</v>
      </c>
      <c r="K54" s="79">
        <f>IFERROR(VLOOKUP(Men[[#This Row],[Nazwisko i Imię]],'500 m'!$M$2:$N$19,2,0),0)</f>
        <v>0</v>
      </c>
      <c r="L54" s="79">
        <f>IFERROR(VLOOKUP(Men[[#This Row],[Nazwisko i Imię]],'1000 m'!$K$2:$L$19,2,0),0)</f>
        <v>0</v>
      </c>
      <c r="M54" s="79">
        <f>IFERROR(VLOOKUP(Men[[#This Row],[Nazwisko i Imię]],'3000 m'!$K$2:$L$19,2,0),0)</f>
        <v>0</v>
      </c>
      <c r="N54" s="79">
        <f>IFERROR(VLOOKUP(Men[[#This Row],[Nazwisko i Imię]],'500 m'!$O$2:$P$19,2,0),0)</f>
        <v>0</v>
      </c>
      <c r="O54" s="79">
        <f>IFERROR(VLOOKUP(Men[[#This Row],[Nazwisko i Imię]],'1500 m'!$K$2:$L$19,2,0),0)</f>
        <v>0</v>
      </c>
      <c r="P54" s="79">
        <f>IFERROR(VLOOKUP(Men[[#This Row],[Nazwisko i Imię]],masowy!$K$2:$L$19,2,0),0)</f>
        <v>0</v>
      </c>
      <c r="Q54" s="79">
        <f>IFERROR(VLOOKUP(Men[[#This Row],[Nazwisko i Imię]],'5000 m'!$K$2:$L$19,2,0),0)</f>
        <v>0</v>
      </c>
      <c r="R54" s="80">
        <f>IFERROR(VLOOKUP(Men[[#This Row],[Nazwisko i Imię]],'500 m'!$Q$2:$R$19,2,0),0)</f>
        <v>0</v>
      </c>
      <c r="S54" s="80">
        <f>IFERROR(VLOOKUP(Men[[#This Row],[Nazwisko i Imię]],'1000 m'!$M$2:$N$19,2,0),0)</f>
        <v>0</v>
      </c>
      <c r="T54" s="80">
        <f>IFERROR(VLOOKUP(Men[[#This Row],[Nazwisko i Imię]],'3000 m'!$M$2:$N$19,2,0),0)</f>
        <v>0</v>
      </c>
      <c r="U54" s="80">
        <f>IFERROR(VLOOKUP(Men[[#This Row],[Nazwisko i Imię]],'500 m'!$S$2:$T$19,2,0),0)</f>
        <v>0</v>
      </c>
      <c r="V54" s="80">
        <f>IFERROR(VLOOKUP(Men[[#This Row],[Nazwisko i Imię]],'1500 m'!$M$2:$N$19,2,0),0)</f>
        <v>0</v>
      </c>
      <c r="W54" s="80">
        <f>IFERROR(VLOOKUP(Men[[#This Row],[Nazwisko i Imię]],'5000 m'!$M$2:$N$19,2,0),0)</f>
        <v>0</v>
      </c>
      <c r="X54" s="80">
        <f>IFERROR(VLOOKUP(Men[[#This Row],[Nazwisko i Imię]],masowy!$M$2:$N$19,2,0),0)</f>
        <v>0</v>
      </c>
      <c r="Y54" s="81">
        <f>IFERROR(VLOOKUP(Men[[#This Row],[Nazwisko i Imię]],'500 m'!$U$2:$V$19,2,0),0)</f>
        <v>0</v>
      </c>
      <c r="Z54" s="81">
        <f>IFERROR(VLOOKUP(Men[[#This Row],[Nazwisko i Imię]],'1000 m'!$O$2:$P$19,2,0),0)</f>
        <v>0</v>
      </c>
      <c r="AA54" s="81">
        <f>IFERROR(VLOOKUP(Men[[#This Row],[Nazwisko i Imię]],'3000 m'!$O$2:$P$19,2,0),0)</f>
        <v>0</v>
      </c>
      <c r="AB54" s="81">
        <f>IFERROR(VLOOKUP(Men[[#This Row],[Nazwisko i Imię]],'500 m'!$W$2:$X$19,2,0),0)</f>
        <v>0</v>
      </c>
      <c r="AC54" s="81">
        <f>IFERROR(VLOOKUP(Men[[#This Row],[Nazwisko i Imię]],'1500 m'!$O$2:$P$19,2,0),0)</f>
        <v>0</v>
      </c>
      <c r="AD54" s="81">
        <f>IFERROR(VLOOKUP(Men[[#This Row],[Nazwisko i Imię]],masowy!$O$2:$P$19,2,0),0)</f>
        <v>0</v>
      </c>
      <c r="AE54" s="81">
        <f>IFERROR(VLOOKUP(Men[[#This Row],[Nazwisko i Imię]],'5000 m'!$O$2:$P$19,2,0),0)</f>
        <v>0</v>
      </c>
      <c r="AF54" s="82">
        <f>IFERROR(VLOOKUP(Men[[#This Row],[Nazwisko i Imię]],'500 m'!$Y$2:$Z$19,2,0),0)</f>
        <v>0</v>
      </c>
      <c r="AG54" s="82">
        <f>IFERROR(VLOOKUP(Men[[#This Row],[Nazwisko i Imię]],'1000 m'!$Q$2:$R$19,2,0),0)</f>
        <v>0</v>
      </c>
      <c r="AH54" s="82">
        <f>IFERROR(VLOOKUP(Men[[#This Row],[Nazwisko i Imię]],'3000 m'!$Q$2:$R$19,2,0),0)</f>
        <v>0</v>
      </c>
      <c r="AI54" s="82">
        <f>IFERROR(VLOOKUP(Men[[#This Row],[Nazwisko i Imię]],'1500 m'!$Q$2:$R$19,2,0),0)</f>
        <v>0</v>
      </c>
      <c r="AJ54" s="82">
        <f>IFERROR(VLOOKUP(Men[[#This Row],[Nazwisko i Imię]],'5000 m'!$Q$2:$R$19,2,0),0)</f>
        <v>0</v>
      </c>
      <c r="AK54" s="82">
        <f>IFERROR(VLOOKUP(Men[[#This Row],[Nazwisko i Imię]],masowy!$Q$2:$R$19,2,0),0)</f>
        <v>0</v>
      </c>
      <c r="AL54" s="110">
        <f t="shared" si="3"/>
        <v>0</v>
      </c>
      <c r="AM54" s="110">
        <f t="shared" si="4"/>
        <v>0</v>
      </c>
      <c r="AN54" s="110">
        <f t="shared" si="5"/>
        <v>0</v>
      </c>
      <c r="AO54" s="105">
        <f>SUM(Men[[#This Row],[3000m bieg 5]],Men[[#This Row],[3000m bieg 4]],Men[[#This Row],[3000m bieg 3]],Men[[#This Row],[3000m bieg 2]],Men[[#This Row],[3000m bieg 1]])</f>
        <v>0</v>
      </c>
      <c r="AP54" s="111">
        <f>SUM(Men[[#This Row],[5000m bieg 5]],Men[[#This Row],[5000m bieg 4]],Men[[#This Row],[5000m bieg 3]],Men[[#This Row],[5000m bieg 2]],Men[[#This Row],[5000m bieg 1]])</f>
        <v>0</v>
      </c>
      <c r="AQ54" s="107">
        <f>SUM(Men[[#This Row],[bieg masowy bieg 1]],Men[[#This Row],[bieg masowy 3]],Men[[#This Row],[bieg masowy 5]],Men[[#This Row],[bieg masowy 2]],Men[[#This Row],[bieg masowy 4]])</f>
        <v>0</v>
      </c>
      <c r="AR54" s="61" cm="1">
        <f t="array" ref="AR54">SUM(Men[[#This Row],[500 m]:[5000 m]]/2)</f>
        <v>0</v>
      </c>
    </row>
    <row r="55" spans="1:44" x14ac:dyDescent="0.25">
      <c r="B55" s="2" t="e">
        <f>VLOOKUP(A55,Licencje[],10,FALSE)</f>
        <v>#N/A</v>
      </c>
      <c r="C55" s="162" t="e">
        <f>VLOOKUP(A55,Licencje[],5,FALSE)</f>
        <v>#N/A</v>
      </c>
      <c r="D55" s="68">
        <f>IFERROR(VLOOKUP(Men[[#This Row],[Nazwisko i Imię]],'500 m'!$I$2:$J$19,2,0),0)</f>
        <v>0</v>
      </c>
      <c r="E55" s="78">
        <f>IFERROR(VLOOKUP(Men[[#This Row],[Nazwisko i Imię]],'1000 m'!$I$2:$J$19,2,0),0)</f>
        <v>0</v>
      </c>
      <c r="F55" s="78">
        <f>IFERROR(VLOOKUP(Men[[#This Row],[Nazwisko i Imię]],'3000 m'!$I$2:$J$19,2,0),0)</f>
        <v>0</v>
      </c>
      <c r="G55" s="78">
        <f>IFERROR(VLOOKUP(Men[[#This Row],[Nazwisko i Imię]],'500 m'!$K$2:$L$19,2,0),0)</f>
        <v>0</v>
      </c>
      <c r="H55" s="78">
        <f>IFERROR(VLOOKUP(Men[[#This Row],[Nazwisko i Imię]],'1500 m'!$I$2:$J$19,2,0),0)</f>
        <v>0</v>
      </c>
      <c r="I55" s="78">
        <f>IFERROR(VLOOKUP(Men[[#This Row],[Nazwisko i Imię]],'5000 m'!$I$2:$J$19,2,0),0)</f>
        <v>0</v>
      </c>
      <c r="J55" s="78">
        <f>IFERROR(VLOOKUP(Men[[#This Row],[Nazwisko i Imię]],masowy!$I$2:$J$19,2,0),0)</f>
        <v>0</v>
      </c>
      <c r="K55" s="79">
        <f>IFERROR(VLOOKUP(Men[[#This Row],[Nazwisko i Imię]],'500 m'!$M$2:$N$19,2,0),0)</f>
        <v>0</v>
      </c>
      <c r="L55" s="79">
        <f>IFERROR(VLOOKUP(Men[[#This Row],[Nazwisko i Imię]],'1000 m'!$K$2:$L$19,2,0),0)</f>
        <v>0</v>
      </c>
      <c r="M55" s="79">
        <f>IFERROR(VLOOKUP(Men[[#This Row],[Nazwisko i Imię]],'3000 m'!$K$2:$L$19,2,0),0)</f>
        <v>0</v>
      </c>
      <c r="N55" s="79">
        <f>IFERROR(VLOOKUP(Men[[#This Row],[Nazwisko i Imię]],'500 m'!$O$2:$P$19,2,0),0)</f>
        <v>0</v>
      </c>
      <c r="O55" s="79">
        <f>IFERROR(VLOOKUP(Men[[#This Row],[Nazwisko i Imię]],'1500 m'!$K$2:$L$19,2,0),0)</f>
        <v>0</v>
      </c>
      <c r="P55" s="79">
        <f>IFERROR(VLOOKUP(Men[[#This Row],[Nazwisko i Imię]],masowy!$K$2:$L$19,2,0),0)</f>
        <v>0</v>
      </c>
      <c r="Q55" s="79">
        <f>IFERROR(VLOOKUP(Men[[#This Row],[Nazwisko i Imię]],'5000 m'!$K$2:$L$19,2,0),0)</f>
        <v>0</v>
      </c>
      <c r="R55" s="80">
        <f>IFERROR(VLOOKUP(Men[[#This Row],[Nazwisko i Imię]],'500 m'!$Q$2:$R$19,2,0),0)</f>
        <v>0</v>
      </c>
      <c r="S55" s="80">
        <f>IFERROR(VLOOKUP(Men[[#This Row],[Nazwisko i Imię]],'1000 m'!$M$2:$N$19,2,0),0)</f>
        <v>0</v>
      </c>
      <c r="T55" s="80">
        <f>IFERROR(VLOOKUP(Men[[#This Row],[Nazwisko i Imię]],'3000 m'!$M$2:$N$19,2,0),0)</f>
        <v>0</v>
      </c>
      <c r="U55" s="80">
        <f>IFERROR(VLOOKUP(Men[[#This Row],[Nazwisko i Imię]],'500 m'!$S$2:$T$19,2,0),0)</f>
        <v>0</v>
      </c>
      <c r="V55" s="80">
        <f>IFERROR(VLOOKUP(Men[[#This Row],[Nazwisko i Imię]],'1500 m'!$M$2:$N$19,2,0),0)</f>
        <v>0</v>
      </c>
      <c r="W55" s="80">
        <f>IFERROR(VLOOKUP(Men[[#This Row],[Nazwisko i Imię]],'5000 m'!$M$2:$N$19,2,0),0)</f>
        <v>0</v>
      </c>
      <c r="X55" s="80">
        <f>IFERROR(VLOOKUP(Men[[#This Row],[Nazwisko i Imię]],masowy!$M$2:$N$19,2,0),0)</f>
        <v>0</v>
      </c>
      <c r="Y55" s="81">
        <f>IFERROR(VLOOKUP(Men[[#This Row],[Nazwisko i Imię]],'500 m'!$U$2:$V$19,2,0),0)</f>
        <v>0</v>
      </c>
      <c r="Z55" s="81">
        <f>IFERROR(VLOOKUP(Men[[#This Row],[Nazwisko i Imię]],'1000 m'!$O$2:$P$19,2,0),0)</f>
        <v>0</v>
      </c>
      <c r="AA55" s="81">
        <f>IFERROR(VLOOKUP(Men[[#This Row],[Nazwisko i Imię]],'3000 m'!$O$2:$P$19,2,0),0)</f>
        <v>0</v>
      </c>
      <c r="AB55" s="81">
        <f>IFERROR(VLOOKUP(Men[[#This Row],[Nazwisko i Imię]],'500 m'!$W$2:$X$19,2,0),0)</f>
        <v>0</v>
      </c>
      <c r="AC55" s="81">
        <f>IFERROR(VLOOKUP(Men[[#This Row],[Nazwisko i Imię]],'1500 m'!$O$2:$P$19,2,0),0)</f>
        <v>0</v>
      </c>
      <c r="AD55" s="81">
        <f>IFERROR(VLOOKUP(Men[[#This Row],[Nazwisko i Imię]],masowy!$O$2:$P$19,2,0),0)</f>
        <v>0</v>
      </c>
      <c r="AE55" s="81">
        <f>IFERROR(VLOOKUP(Men[[#This Row],[Nazwisko i Imię]],'5000 m'!$O$2:$P$19,2,0),0)</f>
        <v>0</v>
      </c>
      <c r="AF55" s="82">
        <f>IFERROR(VLOOKUP(Men[[#This Row],[Nazwisko i Imię]],'500 m'!$Y$2:$Z$19,2,0),0)</f>
        <v>0</v>
      </c>
      <c r="AG55" s="82">
        <f>IFERROR(VLOOKUP(Men[[#This Row],[Nazwisko i Imię]],'1000 m'!$Q$2:$R$19,2,0),0)</f>
        <v>0</v>
      </c>
      <c r="AH55" s="82">
        <f>IFERROR(VLOOKUP(Men[[#This Row],[Nazwisko i Imię]],'3000 m'!$Q$2:$R$19,2,0),0)</f>
        <v>0</v>
      </c>
      <c r="AI55" s="82">
        <f>IFERROR(VLOOKUP(Men[[#This Row],[Nazwisko i Imię]],'1500 m'!$Q$2:$R$19,2,0),0)</f>
        <v>0</v>
      </c>
      <c r="AJ55" s="82">
        <f>IFERROR(VLOOKUP(Men[[#This Row],[Nazwisko i Imię]],'5000 m'!$Q$2:$R$19,2,0),0)</f>
        <v>0</v>
      </c>
      <c r="AK55" s="82">
        <f>IFERROR(VLOOKUP(Men[[#This Row],[Nazwisko i Imię]],masowy!$Q$2:$R$19,2,0),0)</f>
        <v>0</v>
      </c>
      <c r="AL55" s="110">
        <f t="shared" si="3"/>
        <v>0</v>
      </c>
      <c r="AM55" s="110">
        <f t="shared" si="4"/>
        <v>0</v>
      </c>
      <c r="AN55" s="110">
        <f t="shared" si="5"/>
        <v>0</v>
      </c>
      <c r="AO55" s="105">
        <f>SUM(Men[[#This Row],[3000m bieg 5]],Men[[#This Row],[3000m bieg 4]],Men[[#This Row],[3000m bieg 3]],Men[[#This Row],[3000m bieg 2]],Men[[#This Row],[3000m bieg 1]])</f>
        <v>0</v>
      </c>
      <c r="AP55" s="111">
        <f>SUM(Men[[#This Row],[5000m bieg 5]],Men[[#This Row],[5000m bieg 4]],Men[[#This Row],[5000m bieg 3]],Men[[#This Row],[5000m bieg 2]],Men[[#This Row],[5000m bieg 1]])</f>
        <v>0</v>
      </c>
      <c r="AQ55" s="107">
        <f>SUM(Men[[#This Row],[bieg masowy bieg 1]],Men[[#This Row],[bieg masowy 3]],Men[[#This Row],[bieg masowy 5]],Men[[#This Row],[bieg masowy 2]],Men[[#This Row],[bieg masowy 4]])</f>
        <v>0</v>
      </c>
      <c r="AR55" s="61" cm="1">
        <f t="array" ref="AR55">SUM(Men[[#This Row],[500 m]:[5000 m]]/2)</f>
        <v>0</v>
      </c>
    </row>
    <row r="56" spans="1:44" x14ac:dyDescent="0.25">
      <c r="B56" s="2" t="e">
        <f>VLOOKUP(A56,Licencje[],10,FALSE)</f>
        <v>#N/A</v>
      </c>
      <c r="C56" s="162" t="e">
        <f>VLOOKUP(A56,Licencje[],5,FALSE)</f>
        <v>#N/A</v>
      </c>
      <c r="D56" s="68">
        <f>IFERROR(VLOOKUP(Men[[#This Row],[Nazwisko i Imię]],'500 m'!$I$2:$J$19,2,0),0)</f>
        <v>0</v>
      </c>
      <c r="E56" s="78">
        <f>IFERROR(VLOOKUP(Men[[#This Row],[Nazwisko i Imię]],'1000 m'!$I$2:$J$19,2,0),0)</f>
        <v>0</v>
      </c>
      <c r="F56" s="78">
        <f>IFERROR(VLOOKUP(Men[[#This Row],[Nazwisko i Imię]],'3000 m'!$I$2:$J$19,2,0),0)</f>
        <v>0</v>
      </c>
      <c r="G56" s="78">
        <f>IFERROR(VLOOKUP(Men[[#This Row],[Nazwisko i Imię]],'500 m'!$K$2:$L$19,2,0),0)</f>
        <v>0</v>
      </c>
      <c r="H56" s="78">
        <f>IFERROR(VLOOKUP(Men[[#This Row],[Nazwisko i Imię]],'1500 m'!$I$2:$J$19,2,0),0)</f>
        <v>0</v>
      </c>
      <c r="I56" s="78">
        <f>IFERROR(VLOOKUP(Men[[#This Row],[Nazwisko i Imię]],'5000 m'!$I$2:$J$19,2,0),0)</f>
        <v>0</v>
      </c>
      <c r="J56" s="78">
        <f>IFERROR(VLOOKUP(Men[[#This Row],[Nazwisko i Imię]],masowy!$I$2:$J$19,2,0),0)</f>
        <v>0</v>
      </c>
      <c r="K56" s="79">
        <f>IFERROR(VLOOKUP(Men[[#This Row],[Nazwisko i Imię]],'500 m'!$M$2:$N$19,2,0),0)</f>
        <v>0</v>
      </c>
      <c r="L56" s="79">
        <f>IFERROR(VLOOKUP(Men[[#This Row],[Nazwisko i Imię]],'1000 m'!$K$2:$L$19,2,0),0)</f>
        <v>0</v>
      </c>
      <c r="M56" s="79">
        <f>IFERROR(VLOOKUP(Men[[#This Row],[Nazwisko i Imię]],'3000 m'!$K$2:$L$19,2,0),0)</f>
        <v>0</v>
      </c>
      <c r="N56" s="79">
        <f>IFERROR(VLOOKUP(Men[[#This Row],[Nazwisko i Imię]],'500 m'!$O$2:$P$19,2,0),0)</f>
        <v>0</v>
      </c>
      <c r="O56" s="79">
        <f>IFERROR(VLOOKUP(Men[[#This Row],[Nazwisko i Imię]],'1500 m'!$K$2:$L$19,2,0),0)</f>
        <v>0</v>
      </c>
      <c r="P56" s="79">
        <f>IFERROR(VLOOKUP(Men[[#This Row],[Nazwisko i Imię]],masowy!$K$2:$L$19,2,0),0)</f>
        <v>0</v>
      </c>
      <c r="Q56" s="79">
        <f>IFERROR(VLOOKUP(Men[[#This Row],[Nazwisko i Imię]],'5000 m'!$K$2:$L$19,2,0),0)</f>
        <v>0</v>
      </c>
      <c r="R56" s="80">
        <f>IFERROR(VLOOKUP(Men[[#This Row],[Nazwisko i Imię]],'500 m'!$Q$2:$R$19,2,0),0)</f>
        <v>0</v>
      </c>
      <c r="S56" s="80">
        <f>IFERROR(VLOOKUP(Men[[#This Row],[Nazwisko i Imię]],'1000 m'!$M$2:$N$19,2,0),0)</f>
        <v>0</v>
      </c>
      <c r="T56" s="80">
        <f>IFERROR(VLOOKUP(Men[[#This Row],[Nazwisko i Imię]],'3000 m'!$M$2:$N$19,2,0),0)</f>
        <v>0</v>
      </c>
      <c r="U56" s="80">
        <f>IFERROR(VLOOKUP(Men[[#This Row],[Nazwisko i Imię]],'500 m'!$S$2:$T$19,2,0),0)</f>
        <v>0</v>
      </c>
      <c r="V56" s="80">
        <f>IFERROR(VLOOKUP(Men[[#This Row],[Nazwisko i Imię]],'1500 m'!$M$2:$N$19,2,0),0)</f>
        <v>0</v>
      </c>
      <c r="W56" s="80">
        <f>IFERROR(VLOOKUP(Men[[#This Row],[Nazwisko i Imię]],'5000 m'!$M$2:$N$19,2,0),0)</f>
        <v>0</v>
      </c>
      <c r="X56" s="80">
        <f>IFERROR(VLOOKUP(Men[[#This Row],[Nazwisko i Imię]],masowy!$M$2:$N$19,2,0),0)</f>
        <v>0</v>
      </c>
      <c r="Y56" s="81">
        <f>IFERROR(VLOOKUP(Men[[#This Row],[Nazwisko i Imię]],'500 m'!$U$2:$V$19,2,0),0)</f>
        <v>0</v>
      </c>
      <c r="Z56" s="81">
        <f>IFERROR(VLOOKUP(Men[[#This Row],[Nazwisko i Imię]],'1000 m'!$O$2:$P$19,2,0),0)</f>
        <v>0</v>
      </c>
      <c r="AA56" s="81">
        <f>IFERROR(VLOOKUP(Men[[#This Row],[Nazwisko i Imię]],'3000 m'!$O$2:$P$19,2,0),0)</f>
        <v>0</v>
      </c>
      <c r="AB56" s="81">
        <f>IFERROR(VLOOKUP(Men[[#This Row],[Nazwisko i Imię]],'500 m'!$W$2:$X$19,2,0),0)</f>
        <v>0</v>
      </c>
      <c r="AC56" s="81">
        <f>IFERROR(VLOOKUP(Men[[#This Row],[Nazwisko i Imię]],'1500 m'!$O$2:$P$19,2,0),0)</f>
        <v>0</v>
      </c>
      <c r="AD56" s="81">
        <f>IFERROR(VLOOKUP(Men[[#This Row],[Nazwisko i Imię]],masowy!$O$2:$P$19,2,0),0)</f>
        <v>0</v>
      </c>
      <c r="AE56" s="81">
        <f>IFERROR(VLOOKUP(Men[[#This Row],[Nazwisko i Imię]],'5000 m'!$O$2:$P$19,2,0),0)</f>
        <v>0</v>
      </c>
      <c r="AF56" s="82">
        <f>IFERROR(VLOOKUP(Men[[#This Row],[Nazwisko i Imię]],'500 m'!$Y$2:$Z$19,2,0),0)</f>
        <v>0</v>
      </c>
      <c r="AG56" s="82">
        <f>IFERROR(VLOOKUP(Men[[#This Row],[Nazwisko i Imię]],'1000 m'!$Q$2:$R$19,2,0),0)</f>
        <v>0</v>
      </c>
      <c r="AH56" s="82">
        <f>IFERROR(VLOOKUP(Men[[#This Row],[Nazwisko i Imię]],'3000 m'!$Q$2:$R$19,2,0),0)</f>
        <v>0</v>
      </c>
      <c r="AI56" s="82">
        <f>IFERROR(VLOOKUP(Men[[#This Row],[Nazwisko i Imię]],'1500 m'!$Q$2:$R$19,2,0),0)</f>
        <v>0</v>
      </c>
      <c r="AJ56" s="82">
        <f>IFERROR(VLOOKUP(Men[[#This Row],[Nazwisko i Imię]],'5000 m'!$Q$2:$R$19,2,0),0)</f>
        <v>0</v>
      </c>
      <c r="AK56" s="82">
        <f>IFERROR(VLOOKUP(Men[[#This Row],[Nazwisko i Imię]],masowy!$Q$2:$R$19,2,0),0)</f>
        <v>0</v>
      </c>
      <c r="AL56" s="110">
        <f t="shared" si="3"/>
        <v>0</v>
      </c>
      <c r="AM56" s="110">
        <f t="shared" si="4"/>
        <v>0</v>
      </c>
      <c r="AN56" s="110">
        <f t="shared" si="5"/>
        <v>0</v>
      </c>
      <c r="AO56" s="105">
        <f>SUM(Men[[#This Row],[3000m bieg 5]],Men[[#This Row],[3000m bieg 4]],Men[[#This Row],[3000m bieg 3]],Men[[#This Row],[3000m bieg 2]],Men[[#This Row],[3000m bieg 1]])</f>
        <v>0</v>
      </c>
      <c r="AP56" s="111">
        <f>SUM(Men[[#This Row],[5000m bieg 5]],Men[[#This Row],[5000m bieg 4]],Men[[#This Row],[5000m bieg 3]],Men[[#This Row],[5000m bieg 2]],Men[[#This Row],[5000m bieg 1]])</f>
        <v>0</v>
      </c>
      <c r="AQ56" s="107">
        <f>SUM(Men[[#This Row],[bieg masowy bieg 1]],Men[[#This Row],[bieg masowy 3]],Men[[#This Row],[bieg masowy 5]],Men[[#This Row],[bieg masowy 2]],Men[[#This Row],[bieg masowy 4]])</f>
        <v>0</v>
      </c>
      <c r="AR56" s="61" cm="1">
        <f t="array" ref="AR56">SUM(Men[[#This Row],[500 m]:[5000 m]]/2)</f>
        <v>0</v>
      </c>
    </row>
    <row r="57" spans="1:44" x14ac:dyDescent="0.25">
      <c r="B57" s="2" t="e">
        <f>VLOOKUP(A57,Licencje[],10,FALSE)</f>
        <v>#N/A</v>
      </c>
      <c r="C57" s="162" t="e">
        <f>VLOOKUP(A57,Licencje[],5,FALSE)</f>
        <v>#N/A</v>
      </c>
      <c r="D57" s="68">
        <f>IFERROR(VLOOKUP(Men[[#This Row],[Nazwisko i Imię]],'500 m'!$I$2:$J$19,2,0),0)</f>
        <v>0</v>
      </c>
      <c r="E57" s="78">
        <f>IFERROR(VLOOKUP(Men[[#This Row],[Nazwisko i Imię]],'1000 m'!$I$2:$J$19,2,0),0)</f>
        <v>0</v>
      </c>
      <c r="F57" s="78">
        <f>IFERROR(VLOOKUP(Men[[#This Row],[Nazwisko i Imię]],'3000 m'!$I$2:$J$19,2,0),0)</f>
        <v>0</v>
      </c>
      <c r="G57" s="78">
        <f>IFERROR(VLOOKUP(Men[[#This Row],[Nazwisko i Imię]],'500 m'!$K$2:$L$19,2,0),0)</f>
        <v>0</v>
      </c>
      <c r="H57" s="78">
        <f>IFERROR(VLOOKUP(Men[[#This Row],[Nazwisko i Imię]],'1500 m'!$I$2:$J$19,2,0),0)</f>
        <v>0</v>
      </c>
      <c r="I57" s="78">
        <f>IFERROR(VLOOKUP(Men[[#This Row],[Nazwisko i Imię]],'5000 m'!$I$2:$J$19,2,0),0)</f>
        <v>0</v>
      </c>
      <c r="J57" s="78">
        <f>IFERROR(VLOOKUP(Men[[#This Row],[Nazwisko i Imię]],masowy!$I$2:$J$19,2,0),0)</f>
        <v>0</v>
      </c>
      <c r="K57" s="79">
        <f>IFERROR(VLOOKUP(Men[[#This Row],[Nazwisko i Imię]],'500 m'!$M$2:$N$19,2,0),0)</f>
        <v>0</v>
      </c>
      <c r="L57" s="79">
        <f>IFERROR(VLOOKUP(Men[[#This Row],[Nazwisko i Imię]],'1000 m'!$K$2:$L$19,2,0),0)</f>
        <v>0</v>
      </c>
      <c r="M57" s="79">
        <f>IFERROR(VLOOKUP(Men[[#This Row],[Nazwisko i Imię]],'3000 m'!$K$2:$L$19,2,0),0)</f>
        <v>0</v>
      </c>
      <c r="N57" s="79">
        <f>IFERROR(VLOOKUP(Men[[#This Row],[Nazwisko i Imię]],'500 m'!$O$2:$P$19,2,0),0)</f>
        <v>0</v>
      </c>
      <c r="O57" s="79">
        <f>IFERROR(VLOOKUP(Men[[#This Row],[Nazwisko i Imię]],'1500 m'!$K$2:$L$19,2,0),0)</f>
        <v>0</v>
      </c>
      <c r="P57" s="79">
        <f>IFERROR(VLOOKUP(Men[[#This Row],[Nazwisko i Imię]],masowy!$K$2:$L$19,2,0),0)</f>
        <v>0</v>
      </c>
      <c r="Q57" s="79">
        <f>IFERROR(VLOOKUP(Men[[#This Row],[Nazwisko i Imię]],'5000 m'!$K$2:$L$19,2,0),0)</f>
        <v>0</v>
      </c>
      <c r="R57" s="80">
        <f>IFERROR(VLOOKUP(Men[[#This Row],[Nazwisko i Imię]],'500 m'!$Q$2:$R$19,2,0),0)</f>
        <v>0</v>
      </c>
      <c r="S57" s="80">
        <f>IFERROR(VLOOKUP(Men[[#This Row],[Nazwisko i Imię]],'1000 m'!$M$2:$N$19,2,0),0)</f>
        <v>0</v>
      </c>
      <c r="T57" s="80">
        <f>IFERROR(VLOOKUP(Men[[#This Row],[Nazwisko i Imię]],'3000 m'!$M$2:$N$19,2,0),0)</f>
        <v>0</v>
      </c>
      <c r="U57" s="80">
        <f>IFERROR(VLOOKUP(Men[[#This Row],[Nazwisko i Imię]],'500 m'!$S$2:$T$19,2,0),0)</f>
        <v>0</v>
      </c>
      <c r="V57" s="80">
        <f>IFERROR(VLOOKUP(Men[[#This Row],[Nazwisko i Imię]],'1500 m'!$M$2:$N$19,2,0),0)</f>
        <v>0</v>
      </c>
      <c r="W57" s="80">
        <f>IFERROR(VLOOKUP(Men[[#This Row],[Nazwisko i Imię]],'5000 m'!$M$2:$N$19,2,0),0)</f>
        <v>0</v>
      </c>
      <c r="X57" s="80">
        <f>IFERROR(VLOOKUP(Men[[#This Row],[Nazwisko i Imię]],masowy!$M$2:$N$19,2,0),0)</f>
        <v>0</v>
      </c>
      <c r="Y57" s="81">
        <f>IFERROR(VLOOKUP(Men[[#This Row],[Nazwisko i Imię]],'500 m'!$U$2:$V$19,2,0),0)</f>
        <v>0</v>
      </c>
      <c r="Z57" s="81">
        <f>IFERROR(VLOOKUP(Men[[#This Row],[Nazwisko i Imię]],'1000 m'!$O$2:$P$19,2,0),0)</f>
        <v>0</v>
      </c>
      <c r="AA57" s="81">
        <f>IFERROR(VLOOKUP(Men[[#This Row],[Nazwisko i Imię]],'3000 m'!$O$2:$P$19,2,0),0)</f>
        <v>0</v>
      </c>
      <c r="AB57" s="81">
        <f>IFERROR(VLOOKUP(Men[[#This Row],[Nazwisko i Imię]],'500 m'!$W$2:$X$19,2,0),0)</f>
        <v>0</v>
      </c>
      <c r="AC57" s="81">
        <f>IFERROR(VLOOKUP(Men[[#This Row],[Nazwisko i Imię]],'1500 m'!$O$2:$P$19,2,0),0)</f>
        <v>0</v>
      </c>
      <c r="AD57" s="81">
        <f>IFERROR(VLOOKUP(Men[[#This Row],[Nazwisko i Imię]],masowy!$O$2:$P$19,2,0),0)</f>
        <v>0</v>
      </c>
      <c r="AE57" s="81">
        <f>IFERROR(VLOOKUP(Men[[#This Row],[Nazwisko i Imię]],'5000 m'!$O$2:$P$19,2,0),0)</f>
        <v>0</v>
      </c>
      <c r="AF57" s="82">
        <f>IFERROR(VLOOKUP(Men[[#This Row],[Nazwisko i Imię]],'500 m'!$Y$2:$Z$19,2,0),0)</f>
        <v>0</v>
      </c>
      <c r="AG57" s="82">
        <f>IFERROR(VLOOKUP(Men[[#This Row],[Nazwisko i Imię]],'1000 m'!$Q$2:$R$19,2,0),0)</f>
        <v>0</v>
      </c>
      <c r="AH57" s="82">
        <f>IFERROR(VLOOKUP(Men[[#This Row],[Nazwisko i Imię]],'3000 m'!$Q$2:$R$19,2,0),0)</f>
        <v>0</v>
      </c>
      <c r="AI57" s="82">
        <f>IFERROR(VLOOKUP(Men[[#This Row],[Nazwisko i Imię]],'1500 m'!$Q$2:$R$19,2,0),0)</f>
        <v>0</v>
      </c>
      <c r="AJ57" s="82">
        <f>IFERROR(VLOOKUP(Men[[#This Row],[Nazwisko i Imię]],'5000 m'!$Q$2:$R$19,2,0),0)</f>
        <v>0</v>
      </c>
      <c r="AK57" s="82">
        <f>IFERROR(VLOOKUP(Men[[#This Row],[Nazwisko i Imię]],masowy!$Q$2:$R$19,2,0),0)</f>
        <v>0</v>
      </c>
      <c r="AL57" s="110">
        <f t="shared" si="3"/>
        <v>0</v>
      </c>
      <c r="AM57" s="110">
        <f t="shared" si="4"/>
        <v>0</v>
      </c>
      <c r="AN57" s="110">
        <f t="shared" si="5"/>
        <v>0</v>
      </c>
      <c r="AO57" s="105">
        <f>SUM(Men[[#This Row],[3000m bieg 5]],Men[[#This Row],[3000m bieg 4]],Men[[#This Row],[3000m bieg 3]],Men[[#This Row],[3000m bieg 2]],Men[[#This Row],[3000m bieg 1]])</f>
        <v>0</v>
      </c>
      <c r="AP57" s="111">
        <f>SUM(Men[[#This Row],[5000m bieg 5]],Men[[#This Row],[5000m bieg 4]],Men[[#This Row],[5000m bieg 3]],Men[[#This Row],[5000m bieg 2]],Men[[#This Row],[5000m bieg 1]])</f>
        <v>0</v>
      </c>
      <c r="AQ57" s="107">
        <f>SUM(Men[[#This Row],[bieg masowy bieg 1]],Men[[#This Row],[bieg masowy 3]],Men[[#This Row],[bieg masowy 5]],Men[[#This Row],[bieg masowy 2]],Men[[#This Row],[bieg masowy 4]])</f>
        <v>0</v>
      </c>
      <c r="AR57" s="61" cm="1">
        <f t="array" ref="AR57">SUM(Men[[#This Row],[500 m]:[5000 m]]/2)</f>
        <v>0</v>
      </c>
    </row>
    <row r="58" spans="1:44" x14ac:dyDescent="0.25">
      <c r="B58" s="2" t="e">
        <f>VLOOKUP(A58,Licencje[],10,FALSE)</f>
        <v>#N/A</v>
      </c>
      <c r="C58" s="162" t="e">
        <f>VLOOKUP(A58,Licencje[],5,FALSE)</f>
        <v>#N/A</v>
      </c>
      <c r="D58" s="68">
        <f>IFERROR(VLOOKUP(Men[[#This Row],[Nazwisko i Imię]],'500 m'!$I$2:$J$19,2,0),0)</f>
        <v>0</v>
      </c>
      <c r="E58" s="78">
        <f>IFERROR(VLOOKUP(Men[[#This Row],[Nazwisko i Imię]],'1000 m'!$I$2:$J$19,2,0),0)</f>
        <v>0</v>
      </c>
      <c r="F58" s="78">
        <f>IFERROR(VLOOKUP(Men[[#This Row],[Nazwisko i Imię]],'3000 m'!$I$2:$J$19,2,0),0)</f>
        <v>0</v>
      </c>
      <c r="G58" s="78">
        <f>IFERROR(VLOOKUP(Men[[#This Row],[Nazwisko i Imię]],'500 m'!$K$2:$L$19,2,0),0)</f>
        <v>0</v>
      </c>
      <c r="H58" s="78">
        <f>IFERROR(VLOOKUP(Men[[#This Row],[Nazwisko i Imię]],'1500 m'!$I$2:$J$19,2,0),0)</f>
        <v>0</v>
      </c>
      <c r="I58" s="78">
        <f>IFERROR(VLOOKUP(Men[[#This Row],[Nazwisko i Imię]],'5000 m'!$I$2:$J$19,2,0),0)</f>
        <v>0</v>
      </c>
      <c r="J58" s="78">
        <f>IFERROR(VLOOKUP(Men[[#This Row],[Nazwisko i Imię]],masowy!$I$2:$J$19,2,0),0)</f>
        <v>0</v>
      </c>
      <c r="K58" s="79">
        <f>IFERROR(VLOOKUP(Men[[#This Row],[Nazwisko i Imię]],'500 m'!$M$2:$N$19,2,0),0)</f>
        <v>0</v>
      </c>
      <c r="L58" s="79">
        <f>IFERROR(VLOOKUP(Men[[#This Row],[Nazwisko i Imię]],'1000 m'!$K$2:$L$19,2,0),0)</f>
        <v>0</v>
      </c>
      <c r="M58" s="79">
        <f>IFERROR(VLOOKUP(Men[[#This Row],[Nazwisko i Imię]],'3000 m'!$K$2:$L$19,2,0),0)</f>
        <v>0</v>
      </c>
      <c r="N58" s="79">
        <f>IFERROR(VLOOKUP(Men[[#This Row],[Nazwisko i Imię]],'500 m'!$O$2:$P$19,2,0),0)</f>
        <v>0</v>
      </c>
      <c r="O58" s="79">
        <f>IFERROR(VLOOKUP(Men[[#This Row],[Nazwisko i Imię]],'1500 m'!$K$2:$L$19,2,0),0)</f>
        <v>0</v>
      </c>
      <c r="P58" s="79">
        <f>IFERROR(VLOOKUP(Men[[#This Row],[Nazwisko i Imię]],masowy!$K$2:$L$19,2,0),0)</f>
        <v>0</v>
      </c>
      <c r="Q58" s="79">
        <f>IFERROR(VLOOKUP(Men[[#This Row],[Nazwisko i Imię]],'5000 m'!$K$2:$L$19,2,0),0)</f>
        <v>0</v>
      </c>
      <c r="R58" s="80">
        <f>IFERROR(VLOOKUP(Men[[#This Row],[Nazwisko i Imię]],'500 m'!$Q$2:$R$19,2,0),0)</f>
        <v>0</v>
      </c>
      <c r="S58" s="80">
        <f>IFERROR(VLOOKUP(Men[[#This Row],[Nazwisko i Imię]],'1000 m'!$M$2:$N$19,2,0),0)</f>
        <v>0</v>
      </c>
      <c r="T58" s="80">
        <f>IFERROR(VLOOKUP(Men[[#This Row],[Nazwisko i Imię]],'3000 m'!$M$2:$N$19,2,0),0)</f>
        <v>0</v>
      </c>
      <c r="U58" s="80">
        <f>IFERROR(VLOOKUP(Men[[#This Row],[Nazwisko i Imię]],'500 m'!$S$2:$T$19,2,0),0)</f>
        <v>0</v>
      </c>
      <c r="V58" s="80">
        <f>IFERROR(VLOOKUP(Men[[#This Row],[Nazwisko i Imię]],'1500 m'!$M$2:$N$19,2,0),0)</f>
        <v>0</v>
      </c>
      <c r="W58" s="80">
        <f>IFERROR(VLOOKUP(Men[[#This Row],[Nazwisko i Imię]],'5000 m'!$M$2:$N$19,2,0),0)</f>
        <v>0</v>
      </c>
      <c r="X58" s="80">
        <f>IFERROR(VLOOKUP(Men[[#This Row],[Nazwisko i Imię]],masowy!$M$2:$N$19,2,0),0)</f>
        <v>0</v>
      </c>
      <c r="Y58" s="81">
        <f>IFERROR(VLOOKUP(Men[[#This Row],[Nazwisko i Imię]],'500 m'!$U$2:$V$19,2,0),0)</f>
        <v>0</v>
      </c>
      <c r="Z58" s="81">
        <f>IFERROR(VLOOKUP(Men[[#This Row],[Nazwisko i Imię]],'1000 m'!$O$2:$P$19,2,0),0)</f>
        <v>0</v>
      </c>
      <c r="AA58" s="81">
        <f>IFERROR(VLOOKUP(Men[[#This Row],[Nazwisko i Imię]],'3000 m'!$O$2:$P$19,2,0),0)</f>
        <v>0</v>
      </c>
      <c r="AB58" s="81">
        <f>IFERROR(VLOOKUP(Men[[#This Row],[Nazwisko i Imię]],'500 m'!$W$2:$X$19,2,0),0)</f>
        <v>0</v>
      </c>
      <c r="AC58" s="81">
        <f>IFERROR(VLOOKUP(Men[[#This Row],[Nazwisko i Imię]],'1500 m'!$O$2:$P$19,2,0),0)</f>
        <v>0</v>
      </c>
      <c r="AD58" s="81">
        <f>IFERROR(VLOOKUP(Men[[#This Row],[Nazwisko i Imię]],masowy!$O$2:$P$19,2,0),0)</f>
        <v>0</v>
      </c>
      <c r="AE58" s="81">
        <f>IFERROR(VLOOKUP(Men[[#This Row],[Nazwisko i Imię]],'5000 m'!$O$2:$P$19,2,0),0)</f>
        <v>0</v>
      </c>
      <c r="AF58" s="82">
        <f>IFERROR(VLOOKUP(Men[[#This Row],[Nazwisko i Imię]],'500 m'!$Y$2:$Z$19,2,0),0)</f>
        <v>0</v>
      </c>
      <c r="AG58" s="82">
        <f>IFERROR(VLOOKUP(Men[[#This Row],[Nazwisko i Imię]],'1000 m'!$Q$2:$R$19,2,0),0)</f>
        <v>0</v>
      </c>
      <c r="AH58" s="82">
        <f>IFERROR(VLOOKUP(Men[[#This Row],[Nazwisko i Imię]],'3000 m'!$Q$2:$R$19,2,0),0)</f>
        <v>0</v>
      </c>
      <c r="AI58" s="82">
        <f>IFERROR(VLOOKUP(Men[[#This Row],[Nazwisko i Imię]],'1500 m'!$Q$2:$R$19,2,0),0)</f>
        <v>0</v>
      </c>
      <c r="AJ58" s="82">
        <f>IFERROR(VLOOKUP(Men[[#This Row],[Nazwisko i Imię]],'5000 m'!$Q$2:$R$19,2,0),0)</f>
        <v>0</v>
      </c>
      <c r="AK58" s="82">
        <f>IFERROR(VLOOKUP(Men[[#This Row],[Nazwisko i Imię]],masowy!$Q$2:$R$19,2,0),0)</f>
        <v>0</v>
      </c>
      <c r="AL58" s="110">
        <f t="shared" si="3"/>
        <v>0</v>
      </c>
      <c r="AM58" s="110">
        <f t="shared" si="4"/>
        <v>0</v>
      </c>
      <c r="AN58" s="110">
        <f t="shared" si="5"/>
        <v>0</v>
      </c>
      <c r="AO58" s="105">
        <f>SUM(Men[[#This Row],[3000m bieg 5]],Men[[#This Row],[3000m bieg 4]],Men[[#This Row],[3000m bieg 3]],Men[[#This Row],[3000m bieg 2]],Men[[#This Row],[3000m bieg 1]])</f>
        <v>0</v>
      </c>
      <c r="AP58" s="111">
        <f>SUM(Men[[#This Row],[5000m bieg 5]],Men[[#This Row],[5000m bieg 4]],Men[[#This Row],[5000m bieg 3]],Men[[#This Row],[5000m bieg 2]],Men[[#This Row],[5000m bieg 1]])</f>
        <v>0</v>
      </c>
      <c r="AQ58" s="107">
        <f>SUM(Men[[#This Row],[bieg masowy bieg 1]],Men[[#This Row],[bieg masowy 3]],Men[[#This Row],[bieg masowy 5]],Men[[#This Row],[bieg masowy 2]],Men[[#This Row],[bieg masowy 4]])</f>
        <v>0</v>
      </c>
      <c r="AR58" s="61" cm="1">
        <f t="array" ref="AR58">SUM(Men[[#This Row],[500 m]:[5000 m]]/2)</f>
        <v>0</v>
      </c>
    </row>
    <row r="59" spans="1:44" x14ac:dyDescent="0.25">
      <c r="A59" s="158"/>
      <c r="B59" s="2" t="e">
        <f>VLOOKUP(A59,Licencje[],10,FALSE)</f>
        <v>#N/A</v>
      </c>
      <c r="C59" s="162" t="e">
        <f>VLOOKUP(A59,Licencje[],5,FALSE)</f>
        <v>#N/A</v>
      </c>
      <c r="D59" s="68">
        <f>IFERROR(VLOOKUP(Men[[#This Row],[Nazwisko i Imię]],'500 m'!$I$2:$J$19,2,0),0)</f>
        <v>0</v>
      </c>
      <c r="E59" s="78">
        <f>IFERROR(VLOOKUP(Men[[#This Row],[Nazwisko i Imię]],'1000 m'!$I$2:$J$19,2,0),0)</f>
        <v>0</v>
      </c>
      <c r="F59" s="78">
        <f>IFERROR(VLOOKUP(Men[[#This Row],[Nazwisko i Imię]],'3000 m'!$I$2:$J$19,2,0),0)</f>
        <v>0</v>
      </c>
      <c r="G59" s="78">
        <f>IFERROR(VLOOKUP(Men[[#This Row],[Nazwisko i Imię]],'500 m'!$K$2:$L$19,2,0),0)</f>
        <v>0</v>
      </c>
      <c r="H59" s="78">
        <f>IFERROR(VLOOKUP(Men[[#This Row],[Nazwisko i Imię]],'1500 m'!$I$2:$J$19,2,0),0)</f>
        <v>0</v>
      </c>
      <c r="I59" s="78">
        <f>IFERROR(VLOOKUP(Men[[#This Row],[Nazwisko i Imię]],'5000 m'!$I$2:$J$19,2,0),0)</f>
        <v>0</v>
      </c>
      <c r="J59" s="78">
        <f>IFERROR(VLOOKUP(Men[[#This Row],[Nazwisko i Imię]],masowy!$I$2:$J$19,2,0),0)</f>
        <v>0</v>
      </c>
      <c r="K59" s="79">
        <f>IFERROR(VLOOKUP(Men[[#This Row],[Nazwisko i Imię]],'500 m'!$M$2:$N$19,2,0),0)</f>
        <v>0</v>
      </c>
      <c r="L59" s="79">
        <f>IFERROR(VLOOKUP(Men[[#This Row],[Nazwisko i Imię]],'1000 m'!$K$2:$L$19,2,0),0)</f>
        <v>0</v>
      </c>
      <c r="M59" s="79">
        <f>IFERROR(VLOOKUP(Men[[#This Row],[Nazwisko i Imię]],'3000 m'!$K$2:$L$19,2,0),0)</f>
        <v>0</v>
      </c>
      <c r="N59" s="79">
        <f>IFERROR(VLOOKUP(Men[[#This Row],[Nazwisko i Imię]],'500 m'!$O$2:$P$19,2,0),0)</f>
        <v>0</v>
      </c>
      <c r="O59" s="79">
        <f>IFERROR(VLOOKUP(Men[[#This Row],[Nazwisko i Imię]],'1500 m'!$K$2:$L$19,2,0),0)</f>
        <v>0</v>
      </c>
      <c r="P59" s="79">
        <f>IFERROR(VLOOKUP(Men[[#This Row],[Nazwisko i Imię]],masowy!$K$2:$L$19,2,0),0)</f>
        <v>0</v>
      </c>
      <c r="Q59" s="79">
        <f>IFERROR(VLOOKUP(Men[[#This Row],[Nazwisko i Imię]],'5000 m'!$K$2:$L$19,2,0),0)</f>
        <v>0</v>
      </c>
      <c r="R59" s="80">
        <f>IFERROR(VLOOKUP(Men[[#This Row],[Nazwisko i Imię]],'500 m'!$Q$2:$R$19,2,0),0)</f>
        <v>0</v>
      </c>
      <c r="S59" s="80">
        <f>IFERROR(VLOOKUP(Men[[#This Row],[Nazwisko i Imię]],'1000 m'!$M$2:$N$19,2,0),0)</f>
        <v>0</v>
      </c>
      <c r="T59" s="80">
        <f>IFERROR(VLOOKUP(Men[[#This Row],[Nazwisko i Imię]],'3000 m'!$M$2:$N$19,2,0),0)</f>
        <v>0</v>
      </c>
      <c r="U59" s="80">
        <f>IFERROR(VLOOKUP(Men[[#This Row],[Nazwisko i Imię]],'500 m'!$S$2:$T$19,2,0),0)</f>
        <v>0</v>
      </c>
      <c r="V59" s="80">
        <f>IFERROR(VLOOKUP(Men[[#This Row],[Nazwisko i Imię]],'1500 m'!$M$2:$N$19,2,0),0)</f>
        <v>0</v>
      </c>
      <c r="W59" s="80">
        <f>IFERROR(VLOOKUP(Men[[#This Row],[Nazwisko i Imię]],'5000 m'!$M$2:$N$19,2,0),0)</f>
        <v>0</v>
      </c>
      <c r="X59" s="80">
        <f>IFERROR(VLOOKUP(Men[[#This Row],[Nazwisko i Imię]],masowy!$M$2:$N$19,2,0),0)</f>
        <v>0</v>
      </c>
      <c r="Y59" s="81">
        <f>IFERROR(VLOOKUP(Men[[#This Row],[Nazwisko i Imię]],'500 m'!$U$2:$V$19,2,0),0)</f>
        <v>0</v>
      </c>
      <c r="Z59" s="81">
        <f>IFERROR(VLOOKUP(Men[[#This Row],[Nazwisko i Imię]],'1000 m'!$O$2:$P$19,2,0),0)</f>
        <v>0</v>
      </c>
      <c r="AA59" s="81">
        <f>IFERROR(VLOOKUP(Men[[#This Row],[Nazwisko i Imię]],'3000 m'!$O$2:$P$19,2,0),0)</f>
        <v>0</v>
      </c>
      <c r="AB59" s="81">
        <f>IFERROR(VLOOKUP(Men[[#This Row],[Nazwisko i Imię]],'500 m'!$W$2:$X$19,2,0),0)</f>
        <v>0</v>
      </c>
      <c r="AC59" s="81">
        <f>IFERROR(VLOOKUP(Men[[#This Row],[Nazwisko i Imię]],'1500 m'!$O$2:$P$19,2,0),0)</f>
        <v>0</v>
      </c>
      <c r="AD59" s="81">
        <f>IFERROR(VLOOKUP(Men[[#This Row],[Nazwisko i Imię]],masowy!$O$2:$P$19,2,0),0)</f>
        <v>0</v>
      </c>
      <c r="AE59" s="81">
        <f>IFERROR(VLOOKUP(Men[[#This Row],[Nazwisko i Imię]],'5000 m'!$O$2:$P$19,2,0),0)</f>
        <v>0</v>
      </c>
      <c r="AF59" s="82">
        <f>IFERROR(VLOOKUP(Men[[#This Row],[Nazwisko i Imię]],'500 m'!$Y$2:$Z$19,2,0),0)</f>
        <v>0</v>
      </c>
      <c r="AG59" s="82">
        <f>IFERROR(VLOOKUP(Men[[#This Row],[Nazwisko i Imię]],'1000 m'!$Q$2:$R$19,2,0),0)</f>
        <v>0</v>
      </c>
      <c r="AH59" s="82">
        <f>IFERROR(VLOOKUP(Men[[#This Row],[Nazwisko i Imię]],'3000 m'!$Q$2:$R$19,2,0),0)</f>
        <v>0</v>
      </c>
      <c r="AI59" s="82">
        <f>IFERROR(VLOOKUP(Men[[#This Row],[Nazwisko i Imię]],'1500 m'!$Q$2:$R$19,2,0),0)</f>
        <v>0</v>
      </c>
      <c r="AJ59" s="82">
        <f>IFERROR(VLOOKUP(Men[[#This Row],[Nazwisko i Imię]],'5000 m'!$Q$2:$R$19,2,0),0)</f>
        <v>0</v>
      </c>
      <c r="AK59" s="82">
        <f>IFERROR(VLOOKUP(Men[[#This Row],[Nazwisko i Imię]],masowy!$Q$2:$R$19,2,0),0)</f>
        <v>0</v>
      </c>
      <c r="AL59" s="110">
        <f t="shared" si="3"/>
        <v>0</v>
      </c>
      <c r="AM59" s="110">
        <f t="shared" si="4"/>
        <v>0</v>
      </c>
      <c r="AN59" s="110">
        <f t="shared" si="5"/>
        <v>0</v>
      </c>
      <c r="AO59" s="105">
        <f>SUM(Men[[#This Row],[3000m bieg 5]],Men[[#This Row],[3000m bieg 4]],Men[[#This Row],[3000m bieg 3]],Men[[#This Row],[3000m bieg 2]],Men[[#This Row],[3000m bieg 1]])</f>
        <v>0</v>
      </c>
      <c r="AP59" s="111">
        <f>SUM(Men[[#This Row],[5000m bieg 5]],Men[[#This Row],[5000m bieg 4]],Men[[#This Row],[5000m bieg 3]],Men[[#This Row],[5000m bieg 2]],Men[[#This Row],[5000m bieg 1]])</f>
        <v>0</v>
      </c>
      <c r="AQ59" s="107">
        <f>SUM(Men[[#This Row],[bieg masowy bieg 1]],Men[[#This Row],[bieg masowy 3]],Men[[#This Row],[bieg masowy 5]],Men[[#This Row],[bieg masowy 2]],Men[[#This Row],[bieg masowy 4]])</f>
        <v>0</v>
      </c>
      <c r="AR59" s="61" cm="1">
        <f t="array" ref="AR59">SUM(Men[[#This Row],[500 m]:[5000 m]]/2)</f>
        <v>0</v>
      </c>
    </row>
    <row r="60" spans="1:44" x14ac:dyDescent="0.25">
      <c r="A60" s="158"/>
      <c r="B60" s="2" t="e">
        <f>VLOOKUP(A60,Licencje[],10,FALSE)</f>
        <v>#N/A</v>
      </c>
      <c r="C60" s="162" t="e">
        <f>VLOOKUP(A60,Licencje[],5,FALSE)</f>
        <v>#N/A</v>
      </c>
      <c r="D60" s="68">
        <f>IFERROR(VLOOKUP(Men[[#This Row],[Nazwisko i Imię]],'500 m'!$I$2:$J$19,2,0),0)</f>
        <v>0</v>
      </c>
      <c r="E60" s="78">
        <f>IFERROR(VLOOKUP(Men[[#This Row],[Nazwisko i Imię]],'1000 m'!$I$2:$J$19,2,0),0)</f>
        <v>0</v>
      </c>
      <c r="F60" s="78">
        <f>IFERROR(VLOOKUP(Men[[#This Row],[Nazwisko i Imię]],'3000 m'!$I$2:$J$19,2,0),0)</f>
        <v>0</v>
      </c>
      <c r="G60" s="78">
        <f>IFERROR(VLOOKUP(Men[[#This Row],[Nazwisko i Imię]],'500 m'!$K$2:$L$19,2,0),0)</f>
        <v>0</v>
      </c>
      <c r="H60" s="78">
        <f>IFERROR(VLOOKUP(Men[[#This Row],[Nazwisko i Imię]],'1500 m'!$I$2:$J$19,2,0),0)</f>
        <v>0</v>
      </c>
      <c r="I60" s="78">
        <f>IFERROR(VLOOKUP(Men[[#This Row],[Nazwisko i Imię]],'5000 m'!$I$2:$J$19,2,0),0)</f>
        <v>0</v>
      </c>
      <c r="J60" s="78">
        <f>IFERROR(VLOOKUP(Men[[#This Row],[Nazwisko i Imię]],masowy!$I$2:$J$19,2,0),0)</f>
        <v>0</v>
      </c>
      <c r="K60" s="79">
        <f>IFERROR(VLOOKUP(Men[[#This Row],[Nazwisko i Imię]],'500 m'!$M$2:$N$19,2,0),0)</f>
        <v>0</v>
      </c>
      <c r="L60" s="79">
        <f>IFERROR(VLOOKUP(Men[[#This Row],[Nazwisko i Imię]],'1000 m'!$K$2:$L$19,2,0),0)</f>
        <v>0</v>
      </c>
      <c r="M60" s="79">
        <f>IFERROR(VLOOKUP(Men[[#This Row],[Nazwisko i Imię]],'3000 m'!$K$2:$L$19,2,0),0)</f>
        <v>0</v>
      </c>
      <c r="N60" s="79">
        <f>IFERROR(VLOOKUP(Men[[#This Row],[Nazwisko i Imię]],'500 m'!$O$2:$P$19,2,0),0)</f>
        <v>0</v>
      </c>
      <c r="O60" s="79">
        <f>IFERROR(VLOOKUP(Men[[#This Row],[Nazwisko i Imię]],'1500 m'!$K$2:$L$19,2,0),0)</f>
        <v>0</v>
      </c>
      <c r="P60" s="79">
        <f>IFERROR(VLOOKUP(Men[[#This Row],[Nazwisko i Imię]],masowy!$K$2:$L$19,2,0),0)</f>
        <v>0</v>
      </c>
      <c r="Q60" s="79">
        <f>IFERROR(VLOOKUP(Men[[#This Row],[Nazwisko i Imię]],'5000 m'!$K$2:$L$19,2,0),0)</f>
        <v>0</v>
      </c>
      <c r="R60" s="80">
        <f>IFERROR(VLOOKUP(Men[[#This Row],[Nazwisko i Imię]],'500 m'!$Q$2:$R$19,2,0),0)</f>
        <v>0</v>
      </c>
      <c r="S60" s="80">
        <f>IFERROR(VLOOKUP(Men[[#This Row],[Nazwisko i Imię]],'1000 m'!$M$2:$N$19,2,0),0)</f>
        <v>0</v>
      </c>
      <c r="T60" s="80">
        <f>IFERROR(VLOOKUP(Men[[#This Row],[Nazwisko i Imię]],'3000 m'!$M$2:$N$19,2,0),0)</f>
        <v>0</v>
      </c>
      <c r="U60" s="80">
        <f>IFERROR(VLOOKUP(Men[[#This Row],[Nazwisko i Imię]],'500 m'!$S$2:$T$19,2,0),0)</f>
        <v>0</v>
      </c>
      <c r="V60" s="80">
        <f>IFERROR(VLOOKUP(Men[[#This Row],[Nazwisko i Imię]],'1500 m'!$M$2:$N$19,2,0),0)</f>
        <v>0</v>
      </c>
      <c r="W60" s="80">
        <f>IFERROR(VLOOKUP(Men[[#This Row],[Nazwisko i Imię]],'5000 m'!$M$2:$N$19,2,0),0)</f>
        <v>0</v>
      </c>
      <c r="X60" s="80">
        <f>IFERROR(VLOOKUP(Men[[#This Row],[Nazwisko i Imię]],masowy!$M$2:$N$19,2,0),0)</f>
        <v>0</v>
      </c>
      <c r="Y60" s="81">
        <f>IFERROR(VLOOKUP(Men[[#This Row],[Nazwisko i Imię]],'500 m'!$U$2:$V$19,2,0),0)</f>
        <v>0</v>
      </c>
      <c r="Z60" s="81">
        <f>IFERROR(VLOOKUP(Men[[#This Row],[Nazwisko i Imię]],'1000 m'!$O$2:$P$19,2,0),0)</f>
        <v>0</v>
      </c>
      <c r="AA60" s="81">
        <f>IFERROR(VLOOKUP(Men[[#This Row],[Nazwisko i Imię]],'3000 m'!$O$2:$P$19,2,0),0)</f>
        <v>0</v>
      </c>
      <c r="AB60" s="81">
        <f>IFERROR(VLOOKUP(Men[[#This Row],[Nazwisko i Imię]],'500 m'!$W$2:$X$19,2,0),0)</f>
        <v>0</v>
      </c>
      <c r="AC60" s="81">
        <f>IFERROR(VLOOKUP(Men[[#This Row],[Nazwisko i Imię]],'1500 m'!$O$2:$P$19,2,0),0)</f>
        <v>0</v>
      </c>
      <c r="AD60" s="81">
        <f>IFERROR(VLOOKUP(Men[[#This Row],[Nazwisko i Imię]],masowy!$O$2:$P$19,2,0),0)</f>
        <v>0</v>
      </c>
      <c r="AE60" s="81">
        <f>IFERROR(VLOOKUP(Men[[#This Row],[Nazwisko i Imię]],'5000 m'!$O$2:$P$19,2,0),0)</f>
        <v>0</v>
      </c>
      <c r="AF60" s="82">
        <f>IFERROR(VLOOKUP(Men[[#This Row],[Nazwisko i Imię]],'500 m'!$Y$2:$Z$19,2,0),0)</f>
        <v>0</v>
      </c>
      <c r="AG60" s="82">
        <f>IFERROR(VLOOKUP(Men[[#This Row],[Nazwisko i Imię]],'1000 m'!$Q$2:$R$19,2,0),0)</f>
        <v>0</v>
      </c>
      <c r="AH60" s="82">
        <f>IFERROR(VLOOKUP(Men[[#This Row],[Nazwisko i Imię]],'3000 m'!$Q$2:$R$19,2,0),0)</f>
        <v>0</v>
      </c>
      <c r="AI60" s="82">
        <f>IFERROR(VLOOKUP(Men[[#This Row],[Nazwisko i Imię]],'1500 m'!$Q$2:$R$19,2,0),0)</f>
        <v>0</v>
      </c>
      <c r="AJ60" s="82">
        <f>IFERROR(VLOOKUP(Men[[#This Row],[Nazwisko i Imię]],'5000 m'!$Q$2:$R$19,2,0),0)</f>
        <v>0</v>
      </c>
      <c r="AK60" s="82">
        <f>IFERROR(VLOOKUP(Men[[#This Row],[Nazwisko i Imię]],masowy!$Q$2:$R$19,2,0),0)</f>
        <v>0</v>
      </c>
      <c r="AL60" s="110">
        <f t="shared" si="3"/>
        <v>0</v>
      </c>
      <c r="AM60" s="110">
        <f t="shared" si="4"/>
        <v>0</v>
      </c>
      <c r="AN60" s="110">
        <f t="shared" si="5"/>
        <v>0</v>
      </c>
      <c r="AO60" s="105">
        <f>SUM(Men[[#This Row],[3000m bieg 5]],Men[[#This Row],[3000m bieg 4]],Men[[#This Row],[3000m bieg 3]],Men[[#This Row],[3000m bieg 2]],Men[[#This Row],[3000m bieg 1]])</f>
        <v>0</v>
      </c>
      <c r="AP60" s="111">
        <f>SUM(Men[[#This Row],[5000m bieg 5]],Men[[#This Row],[5000m bieg 4]],Men[[#This Row],[5000m bieg 3]],Men[[#This Row],[5000m bieg 2]],Men[[#This Row],[5000m bieg 1]])</f>
        <v>0</v>
      </c>
      <c r="AQ60" s="107">
        <f>SUM(Men[[#This Row],[bieg masowy bieg 1]],Men[[#This Row],[bieg masowy 3]],Men[[#This Row],[bieg masowy 5]],Men[[#This Row],[bieg masowy 2]],Men[[#This Row],[bieg masowy 4]])</f>
        <v>0</v>
      </c>
      <c r="AR60" s="61" cm="1">
        <f t="array" ref="AR60">SUM(Men[[#This Row],[500 m]:[5000 m]]/2)</f>
        <v>0</v>
      </c>
    </row>
    <row r="61" spans="1:44" x14ac:dyDescent="0.25">
      <c r="A61" s="158"/>
      <c r="B61" s="2" t="e">
        <f>VLOOKUP(A61,Licencje[],10,FALSE)</f>
        <v>#N/A</v>
      </c>
      <c r="C61" s="162" t="e">
        <f>VLOOKUP(A61,Licencje[],5,FALSE)</f>
        <v>#N/A</v>
      </c>
      <c r="D61" s="68">
        <f>IFERROR(VLOOKUP(Men[[#This Row],[Nazwisko i Imię]],'500 m'!$I$2:$J$19,2,0),0)</f>
        <v>0</v>
      </c>
      <c r="E61" s="78">
        <f>IFERROR(VLOOKUP(Men[[#This Row],[Nazwisko i Imię]],'1000 m'!$I$2:$J$19,2,0),0)</f>
        <v>0</v>
      </c>
      <c r="F61" s="78">
        <f>IFERROR(VLOOKUP(Men[[#This Row],[Nazwisko i Imię]],'3000 m'!$I$2:$J$19,2,0),0)</f>
        <v>0</v>
      </c>
      <c r="G61" s="78">
        <f>IFERROR(VLOOKUP(Men[[#This Row],[Nazwisko i Imię]],'500 m'!$K$2:$L$19,2,0),0)</f>
        <v>0</v>
      </c>
      <c r="H61" s="78">
        <f>IFERROR(VLOOKUP(Men[[#This Row],[Nazwisko i Imię]],'1500 m'!$I$2:$J$19,2,0),0)</f>
        <v>0</v>
      </c>
      <c r="I61" s="78">
        <f>IFERROR(VLOOKUP(Men[[#This Row],[Nazwisko i Imię]],'5000 m'!$I$2:$J$19,2,0),0)</f>
        <v>0</v>
      </c>
      <c r="J61" s="78">
        <f>IFERROR(VLOOKUP(Men[[#This Row],[Nazwisko i Imię]],masowy!$I$2:$J$19,2,0),0)</f>
        <v>0</v>
      </c>
      <c r="K61" s="79">
        <f>IFERROR(VLOOKUP(Men[[#This Row],[Nazwisko i Imię]],'500 m'!$M$2:$N$19,2,0),0)</f>
        <v>0</v>
      </c>
      <c r="L61" s="79">
        <f>IFERROR(VLOOKUP(Men[[#This Row],[Nazwisko i Imię]],'1000 m'!$K$2:$L$19,2,0),0)</f>
        <v>0</v>
      </c>
      <c r="M61" s="79">
        <f>IFERROR(VLOOKUP(Men[[#This Row],[Nazwisko i Imię]],'3000 m'!$K$2:$L$19,2,0),0)</f>
        <v>0</v>
      </c>
      <c r="N61" s="79">
        <f>IFERROR(VLOOKUP(Men[[#This Row],[Nazwisko i Imię]],'500 m'!$O$2:$P$19,2,0),0)</f>
        <v>0</v>
      </c>
      <c r="O61" s="79">
        <f>IFERROR(VLOOKUP(Men[[#This Row],[Nazwisko i Imię]],'1500 m'!$K$2:$L$19,2,0),0)</f>
        <v>0</v>
      </c>
      <c r="P61" s="79">
        <f>IFERROR(VLOOKUP(Men[[#This Row],[Nazwisko i Imię]],masowy!$K$2:$L$19,2,0),0)</f>
        <v>0</v>
      </c>
      <c r="Q61" s="79">
        <f>IFERROR(VLOOKUP(Men[[#This Row],[Nazwisko i Imię]],'5000 m'!$K$2:$L$19,2,0),0)</f>
        <v>0</v>
      </c>
      <c r="R61" s="80">
        <f>IFERROR(VLOOKUP(Men[[#This Row],[Nazwisko i Imię]],'500 m'!$Q$2:$R$19,2,0),0)</f>
        <v>0</v>
      </c>
      <c r="S61" s="80">
        <f>IFERROR(VLOOKUP(Men[[#This Row],[Nazwisko i Imię]],'1000 m'!$M$2:$N$19,2,0),0)</f>
        <v>0</v>
      </c>
      <c r="T61" s="80">
        <f>IFERROR(VLOOKUP(Men[[#This Row],[Nazwisko i Imię]],'3000 m'!$M$2:$N$19,2,0),0)</f>
        <v>0</v>
      </c>
      <c r="U61" s="80">
        <f>IFERROR(VLOOKUP(Men[[#This Row],[Nazwisko i Imię]],'500 m'!$S$2:$T$19,2,0),0)</f>
        <v>0</v>
      </c>
      <c r="V61" s="80">
        <f>IFERROR(VLOOKUP(Men[[#This Row],[Nazwisko i Imię]],'1500 m'!$M$2:$N$19,2,0),0)</f>
        <v>0</v>
      </c>
      <c r="W61" s="80">
        <f>IFERROR(VLOOKUP(Men[[#This Row],[Nazwisko i Imię]],'5000 m'!$M$2:$N$19,2,0),0)</f>
        <v>0</v>
      </c>
      <c r="X61" s="80">
        <f>IFERROR(VLOOKUP(Men[[#This Row],[Nazwisko i Imię]],masowy!$M$2:$N$19,2,0),0)</f>
        <v>0</v>
      </c>
      <c r="Y61" s="81">
        <f>IFERROR(VLOOKUP(Men[[#This Row],[Nazwisko i Imię]],'500 m'!$U$2:$V$19,2,0),0)</f>
        <v>0</v>
      </c>
      <c r="Z61" s="81">
        <f>IFERROR(VLOOKUP(Men[[#This Row],[Nazwisko i Imię]],'1000 m'!$O$2:$P$19,2,0),0)</f>
        <v>0</v>
      </c>
      <c r="AA61" s="81">
        <f>IFERROR(VLOOKUP(Men[[#This Row],[Nazwisko i Imię]],'3000 m'!$O$2:$P$19,2,0),0)</f>
        <v>0</v>
      </c>
      <c r="AB61" s="81">
        <f>IFERROR(VLOOKUP(Men[[#This Row],[Nazwisko i Imię]],'500 m'!$W$2:$X$19,2,0),0)</f>
        <v>0</v>
      </c>
      <c r="AC61" s="81">
        <f>IFERROR(VLOOKUP(Men[[#This Row],[Nazwisko i Imię]],'1500 m'!$O$2:$P$19,2,0),0)</f>
        <v>0</v>
      </c>
      <c r="AD61" s="81">
        <f>IFERROR(VLOOKUP(Men[[#This Row],[Nazwisko i Imię]],masowy!$O$2:$P$19,2,0),0)</f>
        <v>0</v>
      </c>
      <c r="AE61" s="81">
        <f>IFERROR(VLOOKUP(Men[[#This Row],[Nazwisko i Imię]],'5000 m'!$O$2:$P$19,2,0),0)</f>
        <v>0</v>
      </c>
      <c r="AF61" s="82">
        <f>IFERROR(VLOOKUP(Men[[#This Row],[Nazwisko i Imię]],'500 m'!$Y$2:$Z$19,2,0),0)</f>
        <v>0</v>
      </c>
      <c r="AG61" s="82">
        <f>IFERROR(VLOOKUP(Men[[#This Row],[Nazwisko i Imię]],'1000 m'!$Q$2:$R$19,2,0),0)</f>
        <v>0</v>
      </c>
      <c r="AH61" s="82">
        <f>IFERROR(VLOOKUP(Men[[#This Row],[Nazwisko i Imię]],'3000 m'!$Q$2:$R$19,2,0),0)</f>
        <v>0</v>
      </c>
      <c r="AI61" s="82">
        <f>IFERROR(VLOOKUP(Men[[#This Row],[Nazwisko i Imię]],'1500 m'!$Q$2:$R$19,2,0),0)</f>
        <v>0</v>
      </c>
      <c r="AJ61" s="82">
        <f>IFERROR(VLOOKUP(Men[[#This Row],[Nazwisko i Imię]],'5000 m'!$Q$2:$R$19,2,0),0)</f>
        <v>0</v>
      </c>
      <c r="AK61" s="82">
        <f>IFERROR(VLOOKUP(Men[[#This Row],[Nazwisko i Imię]],masowy!$Q$2:$R$19,2,0),0)</f>
        <v>0</v>
      </c>
      <c r="AL61" s="110">
        <f t="shared" si="3"/>
        <v>0</v>
      </c>
      <c r="AM61" s="110">
        <f t="shared" si="4"/>
        <v>0</v>
      </c>
      <c r="AN61" s="110">
        <f t="shared" si="5"/>
        <v>0</v>
      </c>
      <c r="AO61" s="105">
        <f>SUM(Men[[#This Row],[3000m bieg 5]],Men[[#This Row],[3000m bieg 4]],Men[[#This Row],[3000m bieg 3]],Men[[#This Row],[3000m bieg 2]],Men[[#This Row],[3000m bieg 1]])</f>
        <v>0</v>
      </c>
      <c r="AP61" s="111">
        <f>SUM(Men[[#This Row],[5000m bieg 5]],Men[[#This Row],[5000m bieg 4]],Men[[#This Row],[5000m bieg 3]],Men[[#This Row],[5000m bieg 2]],Men[[#This Row],[5000m bieg 1]])</f>
        <v>0</v>
      </c>
      <c r="AQ61" s="107">
        <f>SUM(Men[[#This Row],[bieg masowy bieg 1]],Men[[#This Row],[bieg masowy 3]],Men[[#This Row],[bieg masowy 5]],Men[[#This Row],[bieg masowy 2]],Men[[#This Row],[bieg masowy 4]])</f>
        <v>0</v>
      </c>
      <c r="AR61" s="61" cm="1">
        <f t="array" ref="AR61">SUM(Men[[#This Row],[500 m]:[5000 m]]/2)</f>
        <v>0</v>
      </c>
    </row>
    <row r="62" spans="1:44" x14ac:dyDescent="0.25">
      <c r="A62" s="144"/>
      <c r="B62" s="2" t="e">
        <f>VLOOKUP(A62,Licencje[],10,FALSE)</f>
        <v>#N/A</v>
      </c>
      <c r="C62" s="162" t="e">
        <f>VLOOKUP(A62,Licencje[],5,FALSE)</f>
        <v>#N/A</v>
      </c>
      <c r="D62" s="68">
        <f>IFERROR(VLOOKUP(Men[[#This Row],[Nazwisko i Imię]],'500 m'!$I$2:$J$19,2,0),0)</f>
        <v>0</v>
      </c>
      <c r="E62" s="78">
        <f>IFERROR(VLOOKUP(Men[[#This Row],[Nazwisko i Imię]],'1000 m'!$I$2:$J$19,2,0),0)</f>
        <v>0</v>
      </c>
      <c r="F62" s="78">
        <f>IFERROR(VLOOKUP(Men[[#This Row],[Nazwisko i Imię]],'3000 m'!$I$2:$J$19,2,0),0)</f>
        <v>0</v>
      </c>
      <c r="G62" s="78">
        <f>IFERROR(VLOOKUP(Men[[#This Row],[Nazwisko i Imię]],'500 m'!$K$2:$L$19,2,0),0)</f>
        <v>0</v>
      </c>
      <c r="H62" s="78">
        <f>IFERROR(VLOOKUP(Men[[#This Row],[Nazwisko i Imię]],'1500 m'!$I$2:$J$19,2,0),0)</f>
        <v>0</v>
      </c>
      <c r="I62" s="78">
        <f>IFERROR(VLOOKUP(Men[[#This Row],[Nazwisko i Imię]],'5000 m'!$I$2:$J$19,2,0),0)</f>
        <v>0</v>
      </c>
      <c r="J62" s="78">
        <f>IFERROR(VLOOKUP(Men[[#This Row],[Nazwisko i Imię]],masowy!$I$2:$J$19,2,0),0)</f>
        <v>0</v>
      </c>
      <c r="K62" s="79">
        <f>IFERROR(VLOOKUP(Men[[#This Row],[Nazwisko i Imię]],'500 m'!$M$2:$N$19,2,0),0)</f>
        <v>0</v>
      </c>
      <c r="L62" s="79">
        <f>IFERROR(VLOOKUP(Men[[#This Row],[Nazwisko i Imię]],'1000 m'!$K$2:$L$19,2,0),0)</f>
        <v>0</v>
      </c>
      <c r="M62" s="79">
        <f>IFERROR(VLOOKUP(Men[[#This Row],[Nazwisko i Imię]],'3000 m'!$K$2:$L$19,2,0),0)</f>
        <v>0</v>
      </c>
      <c r="N62" s="79">
        <f>IFERROR(VLOOKUP(Men[[#This Row],[Nazwisko i Imię]],'500 m'!$O$2:$P$19,2,0),0)</f>
        <v>0</v>
      </c>
      <c r="O62" s="79">
        <f>IFERROR(VLOOKUP(Men[[#This Row],[Nazwisko i Imię]],'1500 m'!$K$2:$L$19,2,0),0)</f>
        <v>0</v>
      </c>
      <c r="P62" s="79">
        <f>IFERROR(VLOOKUP(Men[[#This Row],[Nazwisko i Imię]],masowy!$K$2:$L$19,2,0),0)</f>
        <v>0</v>
      </c>
      <c r="Q62" s="79">
        <f>IFERROR(VLOOKUP(Men[[#This Row],[Nazwisko i Imię]],'5000 m'!$K$2:$L$19,2,0),0)</f>
        <v>0</v>
      </c>
      <c r="R62" s="80">
        <f>IFERROR(VLOOKUP(Men[[#This Row],[Nazwisko i Imię]],'500 m'!$Q$2:$R$19,2,0),0)</f>
        <v>0</v>
      </c>
      <c r="S62" s="80">
        <f>IFERROR(VLOOKUP(Men[[#This Row],[Nazwisko i Imię]],'1000 m'!$M$2:$N$19,2,0),0)</f>
        <v>0</v>
      </c>
      <c r="T62" s="80">
        <f>IFERROR(VLOOKUP(Men[[#This Row],[Nazwisko i Imię]],'3000 m'!$M$2:$N$19,2,0),0)</f>
        <v>0</v>
      </c>
      <c r="U62" s="80">
        <f>IFERROR(VLOOKUP(Men[[#This Row],[Nazwisko i Imię]],'500 m'!$S$2:$T$19,2,0),0)</f>
        <v>0</v>
      </c>
      <c r="V62" s="80">
        <f>IFERROR(VLOOKUP(Men[[#This Row],[Nazwisko i Imię]],'1500 m'!$M$2:$N$19,2,0),0)</f>
        <v>0</v>
      </c>
      <c r="W62" s="80">
        <f>IFERROR(VLOOKUP(Men[[#This Row],[Nazwisko i Imię]],'5000 m'!$M$2:$N$19,2,0),0)</f>
        <v>0</v>
      </c>
      <c r="X62" s="80">
        <f>IFERROR(VLOOKUP(Men[[#This Row],[Nazwisko i Imię]],masowy!$M$2:$N$19,2,0),0)</f>
        <v>0</v>
      </c>
      <c r="Y62" s="81">
        <f>IFERROR(VLOOKUP(Men[[#This Row],[Nazwisko i Imię]],'500 m'!$U$2:$V$19,2,0),0)</f>
        <v>0</v>
      </c>
      <c r="Z62" s="81">
        <f>IFERROR(VLOOKUP(Men[[#This Row],[Nazwisko i Imię]],'1000 m'!$O$2:$P$19,2,0),0)</f>
        <v>0</v>
      </c>
      <c r="AA62" s="81">
        <f>IFERROR(VLOOKUP(Men[[#This Row],[Nazwisko i Imię]],'3000 m'!$O$2:$P$19,2,0),0)</f>
        <v>0</v>
      </c>
      <c r="AB62" s="81">
        <f>IFERROR(VLOOKUP(Men[[#This Row],[Nazwisko i Imię]],'500 m'!$W$2:$X$19,2,0),0)</f>
        <v>0</v>
      </c>
      <c r="AC62" s="81">
        <f>IFERROR(VLOOKUP(Men[[#This Row],[Nazwisko i Imię]],'1500 m'!$O$2:$P$19,2,0),0)</f>
        <v>0</v>
      </c>
      <c r="AD62" s="81">
        <f>IFERROR(VLOOKUP(Men[[#This Row],[Nazwisko i Imię]],masowy!$O$2:$P$19,2,0),0)</f>
        <v>0</v>
      </c>
      <c r="AE62" s="81">
        <f>IFERROR(VLOOKUP(Men[[#This Row],[Nazwisko i Imię]],'5000 m'!$O$2:$P$19,2,0),0)</f>
        <v>0</v>
      </c>
      <c r="AF62" s="82">
        <f>IFERROR(VLOOKUP(Men[[#This Row],[Nazwisko i Imię]],'500 m'!$Y$2:$Z$19,2,0),0)</f>
        <v>0</v>
      </c>
      <c r="AG62" s="82">
        <f>IFERROR(VLOOKUP(Men[[#This Row],[Nazwisko i Imię]],'1000 m'!$Q$2:$R$19,2,0),0)</f>
        <v>0</v>
      </c>
      <c r="AH62" s="82">
        <f>IFERROR(VLOOKUP(Men[[#This Row],[Nazwisko i Imię]],'3000 m'!$Q$2:$R$19,2,0),0)</f>
        <v>0</v>
      </c>
      <c r="AI62" s="82">
        <f>IFERROR(VLOOKUP(Men[[#This Row],[Nazwisko i Imię]],'1500 m'!$Q$2:$R$19,2,0),0)</f>
        <v>0</v>
      </c>
      <c r="AJ62" s="82">
        <f>IFERROR(VLOOKUP(Men[[#This Row],[Nazwisko i Imię]],'5000 m'!$Q$2:$R$19,2,0),0)</f>
        <v>0</v>
      </c>
      <c r="AK62" s="82">
        <f>IFERROR(VLOOKUP(Men[[#This Row],[Nazwisko i Imię]],masowy!$Q$2:$R$19,2,0),0)</f>
        <v>0</v>
      </c>
      <c r="AL62" s="110">
        <f t="shared" si="3"/>
        <v>0</v>
      </c>
      <c r="AM62" s="110">
        <f t="shared" si="4"/>
        <v>0</v>
      </c>
      <c r="AN62" s="110">
        <f t="shared" si="5"/>
        <v>0</v>
      </c>
      <c r="AO62" s="105">
        <f>SUM(Men[[#This Row],[3000m bieg 5]],Men[[#This Row],[3000m bieg 4]],Men[[#This Row],[3000m bieg 3]],Men[[#This Row],[3000m bieg 2]],Men[[#This Row],[3000m bieg 1]])</f>
        <v>0</v>
      </c>
      <c r="AP62" s="111">
        <f>SUM(Men[[#This Row],[5000m bieg 5]],Men[[#This Row],[5000m bieg 4]],Men[[#This Row],[5000m bieg 3]],Men[[#This Row],[5000m bieg 2]],Men[[#This Row],[5000m bieg 1]])</f>
        <v>0</v>
      </c>
      <c r="AQ62" s="107">
        <f>SUM(Men[[#This Row],[bieg masowy bieg 1]],Men[[#This Row],[bieg masowy 3]],Men[[#This Row],[bieg masowy 5]],Men[[#This Row],[bieg masowy 2]],Men[[#This Row],[bieg masowy 4]])</f>
        <v>0</v>
      </c>
      <c r="AR62" s="61" cm="1">
        <f t="array" ref="AR62">SUM(Men[[#This Row],[500 m]:[5000 m]]/2)</f>
        <v>0</v>
      </c>
    </row>
    <row r="63" spans="1:44" x14ac:dyDescent="0.25">
      <c r="A63" s="33"/>
      <c r="B63" s="2" t="e">
        <f>VLOOKUP(A63,Licencje[],10,FALSE)</f>
        <v>#N/A</v>
      </c>
      <c r="C63" s="162" t="e">
        <f>VLOOKUP(A63,Licencje[],5,FALSE)</f>
        <v>#N/A</v>
      </c>
      <c r="D63" s="68">
        <f>IFERROR(VLOOKUP(Men[[#This Row],[Nazwisko i Imię]],'500 m'!$I$2:$J$19,2,0),0)</f>
        <v>0</v>
      </c>
      <c r="E63" s="78">
        <f>IFERROR(VLOOKUP(Men[[#This Row],[Nazwisko i Imię]],'1000 m'!$I$2:$J$19,2,0),0)</f>
        <v>0</v>
      </c>
      <c r="F63" s="78">
        <f>IFERROR(VLOOKUP(Men[[#This Row],[Nazwisko i Imię]],'3000 m'!$I$2:$J$19,2,0),0)</f>
        <v>0</v>
      </c>
      <c r="G63" s="78">
        <f>IFERROR(VLOOKUP(Men[[#This Row],[Nazwisko i Imię]],'500 m'!$K$2:$L$19,2,0),0)</f>
        <v>0</v>
      </c>
      <c r="H63" s="78">
        <f>IFERROR(VLOOKUP(Men[[#This Row],[Nazwisko i Imię]],'1500 m'!$I$2:$J$19,2,0),0)</f>
        <v>0</v>
      </c>
      <c r="I63" s="78">
        <f>IFERROR(VLOOKUP(Men[[#This Row],[Nazwisko i Imię]],'5000 m'!$I$2:$J$19,2,0),0)</f>
        <v>0</v>
      </c>
      <c r="J63" s="78">
        <f>IFERROR(VLOOKUP(Men[[#This Row],[Nazwisko i Imię]],masowy!$I$2:$J$19,2,0),0)</f>
        <v>0</v>
      </c>
      <c r="K63" s="79">
        <f>IFERROR(VLOOKUP(Men[[#This Row],[Nazwisko i Imię]],'500 m'!$M$2:$N$19,2,0),0)</f>
        <v>0</v>
      </c>
      <c r="L63" s="79">
        <f>IFERROR(VLOOKUP(Men[[#This Row],[Nazwisko i Imię]],'1000 m'!$K$2:$L$19,2,0),0)</f>
        <v>0</v>
      </c>
      <c r="M63" s="79">
        <f>IFERROR(VLOOKUP(Men[[#This Row],[Nazwisko i Imię]],'3000 m'!$K$2:$L$19,2,0),0)</f>
        <v>0</v>
      </c>
      <c r="N63" s="79">
        <f>IFERROR(VLOOKUP(Men[[#This Row],[Nazwisko i Imię]],'500 m'!$O$2:$P$19,2,0),0)</f>
        <v>0</v>
      </c>
      <c r="O63" s="79">
        <f>IFERROR(VLOOKUP(Men[[#This Row],[Nazwisko i Imię]],'1500 m'!$K$2:$L$19,2,0),0)</f>
        <v>0</v>
      </c>
      <c r="P63" s="79">
        <f>IFERROR(VLOOKUP(Men[[#This Row],[Nazwisko i Imię]],masowy!$K$2:$L$19,2,0),0)</f>
        <v>0</v>
      </c>
      <c r="Q63" s="79">
        <f>IFERROR(VLOOKUP(Men[[#This Row],[Nazwisko i Imię]],'5000 m'!$K$2:$L$19,2,0),0)</f>
        <v>0</v>
      </c>
      <c r="R63" s="80">
        <f>IFERROR(VLOOKUP(Men[[#This Row],[Nazwisko i Imię]],'500 m'!$Q$2:$R$19,2,0),0)</f>
        <v>0</v>
      </c>
      <c r="S63" s="80">
        <f>IFERROR(VLOOKUP(Men[[#This Row],[Nazwisko i Imię]],'1000 m'!$M$2:$N$19,2,0),0)</f>
        <v>0</v>
      </c>
      <c r="T63" s="80">
        <f>IFERROR(VLOOKUP(Men[[#This Row],[Nazwisko i Imię]],'3000 m'!$M$2:$N$19,2,0),0)</f>
        <v>0</v>
      </c>
      <c r="U63" s="80">
        <f>IFERROR(VLOOKUP(Men[[#This Row],[Nazwisko i Imię]],'500 m'!$S$2:$T$19,2,0),0)</f>
        <v>0</v>
      </c>
      <c r="V63" s="80">
        <f>IFERROR(VLOOKUP(Men[[#This Row],[Nazwisko i Imię]],'1500 m'!$M$2:$N$19,2,0),0)</f>
        <v>0</v>
      </c>
      <c r="W63" s="80">
        <f>IFERROR(VLOOKUP(Men[[#This Row],[Nazwisko i Imię]],'5000 m'!$M$2:$N$19,2,0),0)</f>
        <v>0</v>
      </c>
      <c r="X63" s="80">
        <f>IFERROR(VLOOKUP(Men[[#This Row],[Nazwisko i Imię]],masowy!$M$2:$N$19,2,0),0)</f>
        <v>0</v>
      </c>
      <c r="Y63" s="81">
        <f>IFERROR(VLOOKUP(Men[[#This Row],[Nazwisko i Imię]],'500 m'!$U$2:$V$19,2,0),0)</f>
        <v>0</v>
      </c>
      <c r="Z63" s="81">
        <f>IFERROR(VLOOKUP(Men[[#This Row],[Nazwisko i Imię]],'1000 m'!$O$2:$P$19,2,0),0)</f>
        <v>0</v>
      </c>
      <c r="AA63" s="81">
        <f>IFERROR(VLOOKUP(Men[[#This Row],[Nazwisko i Imię]],'3000 m'!$O$2:$P$19,2,0),0)</f>
        <v>0</v>
      </c>
      <c r="AB63" s="81">
        <f>IFERROR(VLOOKUP(Men[[#This Row],[Nazwisko i Imię]],'500 m'!$W$2:$X$19,2,0),0)</f>
        <v>0</v>
      </c>
      <c r="AC63" s="81">
        <f>IFERROR(VLOOKUP(Men[[#This Row],[Nazwisko i Imię]],'1500 m'!$O$2:$P$19,2,0),0)</f>
        <v>0</v>
      </c>
      <c r="AD63" s="81">
        <f>IFERROR(VLOOKUP(Men[[#This Row],[Nazwisko i Imię]],masowy!$O$2:$P$19,2,0),0)</f>
        <v>0</v>
      </c>
      <c r="AE63" s="81">
        <f>IFERROR(VLOOKUP(Men[[#This Row],[Nazwisko i Imię]],'5000 m'!$O$2:$P$19,2,0),0)</f>
        <v>0</v>
      </c>
      <c r="AF63" s="82">
        <f>IFERROR(VLOOKUP(Men[[#This Row],[Nazwisko i Imię]],'500 m'!$Y$2:$Z$19,2,0),0)</f>
        <v>0</v>
      </c>
      <c r="AG63" s="82">
        <f>IFERROR(VLOOKUP(Men[[#This Row],[Nazwisko i Imię]],'1000 m'!$Q$2:$R$19,2,0),0)</f>
        <v>0</v>
      </c>
      <c r="AH63" s="82">
        <f>IFERROR(VLOOKUP(Men[[#This Row],[Nazwisko i Imię]],'3000 m'!$Q$2:$R$19,2,0),0)</f>
        <v>0</v>
      </c>
      <c r="AI63" s="181">
        <f>IFERROR(VLOOKUP(Men[[#This Row],[Nazwisko i Imię]],'1500 m'!$Q$2:$R$19,2,0),0)</f>
        <v>0</v>
      </c>
      <c r="AJ63" s="82">
        <f>IFERROR(VLOOKUP(Men[[#This Row],[Nazwisko i Imię]],'5000 m'!$Q$2:$R$19,2,0),0)</f>
        <v>0</v>
      </c>
      <c r="AK63" s="82">
        <f>IFERROR(VLOOKUP(Men[[#This Row],[Nazwisko i Imię]],masowy!$Q$2:$R$19,2,0),0)</f>
        <v>0</v>
      </c>
      <c r="AL63" s="110">
        <f t="shared" si="3"/>
        <v>0</v>
      </c>
      <c r="AM63" s="110">
        <f t="shared" si="4"/>
        <v>0</v>
      </c>
      <c r="AN63" s="110">
        <f t="shared" si="5"/>
        <v>0</v>
      </c>
      <c r="AO63" s="105">
        <f>SUM(Men[[#This Row],[3000m bieg 5]],Men[[#This Row],[3000m bieg 4]],Men[[#This Row],[3000m bieg 3]],Men[[#This Row],[3000m bieg 2]],Men[[#This Row],[3000m bieg 1]])</f>
        <v>0</v>
      </c>
      <c r="AP63" s="111">
        <f>SUM(Men[[#This Row],[5000m bieg 5]],Men[[#This Row],[5000m bieg 4]],Men[[#This Row],[5000m bieg 3]],Men[[#This Row],[5000m bieg 2]],Men[[#This Row],[5000m bieg 1]])</f>
        <v>0</v>
      </c>
      <c r="AQ63" s="107">
        <f>SUM(Men[[#This Row],[bieg masowy bieg 1]],Men[[#This Row],[bieg masowy 3]],Men[[#This Row],[bieg masowy 5]],Men[[#This Row],[bieg masowy 2]],Men[[#This Row],[bieg masowy 4]])</f>
        <v>0</v>
      </c>
      <c r="AR63" s="61" cm="1">
        <f t="array" ref="AR63">SUM(Men[[#This Row],[500 m]:[5000 m]]/2)</f>
        <v>0</v>
      </c>
    </row>
    <row r="64" spans="1:44" x14ac:dyDescent="0.25">
      <c r="A64" s="164"/>
      <c r="B64" s="2" t="e">
        <f>VLOOKUP(A64,Licencje[],10,FALSE)</f>
        <v>#N/A</v>
      </c>
      <c r="C64" s="163" t="e">
        <f>VLOOKUP(A64,Licencje[],5,FALSE)</f>
        <v>#N/A</v>
      </c>
      <c r="D64" s="68">
        <f>IFERROR(VLOOKUP(Men[[#This Row],[Nazwisko i Imię]],'500 m'!$I$2:$J$19,2,0),0)</f>
        <v>0</v>
      </c>
      <c r="E64" s="86">
        <f>IFERROR(VLOOKUP(Men[[#This Row],[Nazwisko i Imię]],'1000 m'!$I$2:$J$19,2,0),0)</f>
        <v>0</v>
      </c>
      <c r="F64" s="86">
        <f>IFERROR(VLOOKUP(Men[[#This Row],[Nazwisko i Imię]],'3000 m'!$I$2:$J$19,2,0),0)</f>
        <v>0</v>
      </c>
      <c r="G64" s="86">
        <f>IFERROR(VLOOKUP(Men[[#This Row],[Nazwisko i Imię]],'500 m'!$K$2:$L$19,2,0),0)</f>
        <v>0</v>
      </c>
      <c r="H64" s="86">
        <f>IFERROR(VLOOKUP(Men[[#This Row],[Nazwisko i Imię]],'1500 m'!$I$2:$J$19,2,0),0)</f>
        <v>0</v>
      </c>
      <c r="I64" s="86">
        <f>IFERROR(VLOOKUP(Men[[#This Row],[Nazwisko i Imię]],'5000 m'!$I$2:$J$19,2,0),0)</f>
        <v>0</v>
      </c>
      <c r="J64" s="86">
        <f>IFERROR(VLOOKUP(Men[[#This Row],[Nazwisko i Imię]],masowy!$I$2:$J$19,2,0),0)</f>
        <v>0</v>
      </c>
      <c r="K64" s="87">
        <f>IFERROR(VLOOKUP(Men[[#This Row],[Nazwisko i Imię]],'500 m'!$M$2:$N$19,2,0),0)</f>
        <v>0</v>
      </c>
      <c r="L64" s="87">
        <f>IFERROR(VLOOKUP(Men[[#This Row],[Nazwisko i Imię]],'1000 m'!$K$2:$L$19,2,0),0)</f>
        <v>0</v>
      </c>
      <c r="M64" s="87">
        <f>IFERROR(VLOOKUP(Men[[#This Row],[Nazwisko i Imię]],'3000 m'!$K$2:$L$19,2,0),0)</f>
        <v>0</v>
      </c>
      <c r="N64" s="87">
        <f>IFERROR(VLOOKUP(Men[[#This Row],[Nazwisko i Imię]],'500 m'!$O$2:$P$19,2,0),0)</f>
        <v>0</v>
      </c>
      <c r="O64" s="87">
        <f>IFERROR(VLOOKUP(Men[[#This Row],[Nazwisko i Imię]],'1500 m'!$K$2:$L$19,2,0),0)</f>
        <v>0</v>
      </c>
      <c r="P64" s="87">
        <f>IFERROR(VLOOKUP(Men[[#This Row],[Nazwisko i Imię]],masowy!$K$2:$L$19,2,0),0)</f>
        <v>0</v>
      </c>
      <c r="Q64" s="87">
        <f>IFERROR(VLOOKUP(Men[[#This Row],[Nazwisko i Imię]],'5000 m'!$K$2:$L$19,2,0),0)</f>
        <v>0</v>
      </c>
      <c r="R64" s="88">
        <f>IFERROR(VLOOKUP(Men[[#This Row],[Nazwisko i Imię]],'500 m'!$Q$2:$R$19,2,0),0)</f>
        <v>0</v>
      </c>
      <c r="S64" s="88">
        <f>IFERROR(VLOOKUP(Men[[#This Row],[Nazwisko i Imię]],'1000 m'!$M$2:$N$19,2,0),0)</f>
        <v>0</v>
      </c>
      <c r="T64" s="88">
        <f>IFERROR(VLOOKUP(Men[[#This Row],[Nazwisko i Imię]],'3000 m'!$M$2:$N$19,2,0),0)</f>
        <v>0</v>
      </c>
      <c r="U64" s="88">
        <f>IFERROR(VLOOKUP(Men[[#This Row],[Nazwisko i Imię]],'500 m'!$S$2:$T$19,2,0),0)</f>
        <v>0</v>
      </c>
      <c r="V64" s="88">
        <f>IFERROR(VLOOKUP(Men[[#This Row],[Nazwisko i Imię]],'1500 m'!$M$2:$N$19,2,0),0)</f>
        <v>0</v>
      </c>
      <c r="W64" s="88">
        <f>IFERROR(VLOOKUP(Men[[#This Row],[Nazwisko i Imię]],'5000 m'!$M$2:$N$19,2,0),0)</f>
        <v>0</v>
      </c>
      <c r="X64" s="88">
        <f>IFERROR(VLOOKUP(Men[[#This Row],[Nazwisko i Imię]],masowy!$M$2:$N$19,2,0),0)</f>
        <v>0</v>
      </c>
      <c r="Y64" s="89">
        <f>IFERROR(VLOOKUP(Men[[#This Row],[Nazwisko i Imię]],'500 m'!$U$2:$V$19,2,0),0)</f>
        <v>0</v>
      </c>
      <c r="Z64" s="89">
        <f>IFERROR(VLOOKUP(Men[[#This Row],[Nazwisko i Imię]],'1000 m'!$O$2:$P$19,2,0),0)</f>
        <v>0</v>
      </c>
      <c r="AA64" s="89">
        <f>IFERROR(VLOOKUP(Men[[#This Row],[Nazwisko i Imię]],'3000 m'!$O$2:$P$19,2,0),0)</f>
        <v>0</v>
      </c>
      <c r="AB64" s="89">
        <f>IFERROR(VLOOKUP(Men[[#This Row],[Nazwisko i Imię]],'500 m'!$W$2:$X$19,2,0),0)</f>
        <v>0</v>
      </c>
      <c r="AC64" s="89">
        <f>IFERROR(VLOOKUP(Men[[#This Row],[Nazwisko i Imię]],'1500 m'!$O$2:$P$19,2,0),0)</f>
        <v>0</v>
      </c>
      <c r="AD64" s="89">
        <f>IFERROR(VLOOKUP(Men[[#This Row],[Nazwisko i Imię]],masowy!$O$2:$P$19,2,0),0)</f>
        <v>0</v>
      </c>
      <c r="AE64" s="89">
        <f>IFERROR(VLOOKUP(Men[[#This Row],[Nazwisko i Imię]],'5000 m'!$O$2:$P$19,2,0),0)</f>
        <v>0</v>
      </c>
      <c r="AF64" s="90">
        <f>IFERROR(VLOOKUP(Men[[#This Row],[Nazwisko i Imię]],'500 m'!$Y$2:$Z$19,2,0),0)</f>
        <v>0</v>
      </c>
      <c r="AG64" s="90">
        <f>IFERROR(VLOOKUP(Men[[#This Row],[Nazwisko i Imię]],'1000 m'!$Q$2:$R$19,2,0),0)</f>
        <v>0</v>
      </c>
      <c r="AH64" s="90">
        <f>IFERROR(VLOOKUP(Men[[#This Row],[Nazwisko i Imię]],'3000 m'!$Q$2:$R$19,2,0),0)</f>
        <v>0</v>
      </c>
      <c r="AI64" s="90">
        <f>IFERROR(VLOOKUP(Men[[#This Row],[Nazwisko i Imię]],'1500 m'!$Q$2:$R$19,2,0),0)</f>
        <v>0</v>
      </c>
      <c r="AJ64" s="90">
        <f>IFERROR(VLOOKUP(Men[[#This Row],[Nazwisko i Imię]],'5000 m'!$Q$2:$R$19,2,0),0)</f>
        <v>0</v>
      </c>
      <c r="AK64" s="90">
        <f>IFERROR(VLOOKUP(Men[[#This Row],[Nazwisko i Imię]],masowy!$Q$2:$R$19,2,0),0)</f>
        <v>0</v>
      </c>
      <c r="AL64" s="112">
        <f t="shared" si="3"/>
        <v>0</v>
      </c>
      <c r="AM64" s="112">
        <f t="shared" si="4"/>
        <v>0</v>
      </c>
      <c r="AN64" s="112">
        <f t="shared" si="5"/>
        <v>0</v>
      </c>
      <c r="AO64" s="105">
        <f>SUM(Men[[#This Row],[3000m bieg 5]],Men[[#This Row],[3000m bieg 4]],Men[[#This Row],[3000m bieg 3]],Men[[#This Row],[3000m bieg 2]],Men[[#This Row],[3000m bieg 1]])</f>
        <v>0</v>
      </c>
      <c r="AP64" s="113">
        <f>SUM(Men[[#This Row],[5000m bieg 5]],Men[[#This Row],[5000m bieg 4]],Men[[#This Row],[5000m bieg 3]],Men[[#This Row],[5000m bieg 2]],Men[[#This Row],[5000m bieg 1]])</f>
        <v>0</v>
      </c>
      <c r="AQ64" s="107">
        <f>SUM(Men[[#This Row],[bieg masowy bieg 1]],Men[[#This Row],[bieg masowy 3]],Men[[#This Row],[bieg masowy 5]],Men[[#This Row],[bieg masowy 2]],Men[[#This Row],[bieg masowy 4]])</f>
        <v>0</v>
      </c>
      <c r="AR64" s="62" cm="1">
        <f t="array" ref="AR64">SUM(Men[[#This Row],[500 m]:[5000 m]]/2)</f>
        <v>0</v>
      </c>
    </row>
    <row r="65" spans="1:44" x14ac:dyDescent="0.25">
      <c r="A65" s="164"/>
      <c r="B65" s="2" t="e">
        <f>VLOOKUP(A65,Licencje[],10,FALSE)</f>
        <v>#N/A</v>
      </c>
      <c r="C65" s="163" t="e">
        <f>VLOOKUP(A65,Licencje[],5,FALSE)</f>
        <v>#N/A</v>
      </c>
      <c r="D65" s="68">
        <f>IFERROR(VLOOKUP(Men[[#This Row],[Nazwisko i Imię]],'500 m'!$I$2:$J$19,2,0),0)</f>
        <v>0</v>
      </c>
      <c r="E65" s="86">
        <f>IFERROR(VLOOKUP(Men[[#This Row],[Nazwisko i Imię]],'1000 m'!$I$2:$J$19,2,0),0)</f>
        <v>0</v>
      </c>
      <c r="F65" s="86">
        <f>IFERROR(VLOOKUP(Men[[#This Row],[Nazwisko i Imię]],'3000 m'!$I$2:$J$19,2,0),0)</f>
        <v>0</v>
      </c>
      <c r="G65" s="86">
        <f>IFERROR(VLOOKUP(Men[[#This Row],[Nazwisko i Imię]],'500 m'!$K$2:$L$19,2,0),0)</f>
        <v>0</v>
      </c>
      <c r="H65" s="86">
        <f>IFERROR(VLOOKUP(Men[[#This Row],[Nazwisko i Imię]],'1500 m'!$I$2:$J$19,2,0),0)</f>
        <v>0</v>
      </c>
      <c r="I65" s="86">
        <f>IFERROR(VLOOKUP(Men[[#This Row],[Nazwisko i Imię]],'5000 m'!$I$2:$J$19,2,0),0)</f>
        <v>0</v>
      </c>
      <c r="J65" s="86">
        <f>IFERROR(VLOOKUP(Men[[#This Row],[Nazwisko i Imię]],masowy!$I$2:$J$19,2,0),0)</f>
        <v>0</v>
      </c>
      <c r="K65" s="87">
        <f>IFERROR(VLOOKUP(Men[[#This Row],[Nazwisko i Imię]],'500 m'!$M$2:$N$19,2,0),0)</f>
        <v>0</v>
      </c>
      <c r="L65" s="87">
        <f>IFERROR(VLOOKUP(Men[[#This Row],[Nazwisko i Imię]],'1000 m'!$K$2:$L$19,2,0),0)</f>
        <v>0</v>
      </c>
      <c r="M65" s="87">
        <f>IFERROR(VLOOKUP(Men[[#This Row],[Nazwisko i Imię]],'3000 m'!$K$2:$L$19,2,0),0)</f>
        <v>0</v>
      </c>
      <c r="N65" s="87">
        <f>IFERROR(VLOOKUP(Men[[#This Row],[Nazwisko i Imię]],'500 m'!$O$2:$P$19,2,0),0)</f>
        <v>0</v>
      </c>
      <c r="O65" s="87">
        <f>IFERROR(VLOOKUP(Men[[#This Row],[Nazwisko i Imię]],'1500 m'!$K$2:$L$19,2,0),0)</f>
        <v>0</v>
      </c>
      <c r="P65" s="87">
        <f>IFERROR(VLOOKUP(Men[[#This Row],[Nazwisko i Imię]],masowy!$K$2:$L$19,2,0),0)</f>
        <v>0</v>
      </c>
      <c r="Q65" s="87">
        <f>IFERROR(VLOOKUP(Men[[#This Row],[Nazwisko i Imię]],'5000 m'!$K$2:$L$19,2,0),0)</f>
        <v>0</v>
      </c>
      <c r="R65" s="88">
        <f>IFERROR(VLOOKUP(Men[[#This Row],[Nazwisko i Imię]],'500 m'!$Q$2:$R$19,2,0),0)</f>
        <v>0</v>
      </c>
      <c r="S65" s="88">
        <f>IFERROR(VLOOKUP(Men[[#This Row],[Nazwisko i Imię]],'1000 m'!$M$2:$N$19,2,0),0)</f>
        <v>0</v>
      </c>
      <c r="T65" s="88">
        <f>IFERROR(VLOOKUP(Men[[#This Row],[Nazwisko i Imię]],'3000 m'!$M$2:$N$19,2,0),0)</f>
        <v>0</v>
      </c>
      <c r="U65" s="88">
        <f>IFERROR(VLOOKUP(Men[[#This Row],[Nazwisko i Imię]],'500 m'!$S$2:$T$19,2,0),0)</f>
        <v>0</v>
      </c>
      <c r="V65" s="88">
        <f>IFERROR(VLOOKUP(Men[[#This Row],[Nazwisko i Imię]],'1500 m'!$M$2:$N$19,2,0),0)</f>
        <v>0</v>
      </c>
      <c r="W65" s="88">
        <f>IFERROR(VLOOKUP(Men[[#This Row],[Nazwisko i Imię]],'5000 m'!$M$2:$N$19,2,0),0)</f>
        <v>0</v>
      </c>
      <c r="X65" s="88">
        <f>IFERROR(VLOOKUP(Men[[#This Row],[Nazwisko i Imię]],masowy!$M$2:$N$19,2,0),0)</f>
        <v>0</v>
      </c>
      <c r="Y65" s="89">
        <f>IFERROR(VLOOKUP(Men[[#This Row],[Nazwisko i Imię]],'500 m'!$U$2:$V$19,2,0),0)</f>
        <v>0</v>
      </c>
      <c r="Z65" s="89">
        <f>IFERROR(VLOOKUP(Men[[#This Row],[Nazwisko i Imię]],'1000 m'!$O$2:$P$19,2,0),0)</f>
        <v>0</v>
      </c>
      <c r="AA65" s="89">
        <f>IFERROR(VLOOKUP(Men[[#This Row],[Nazwisko i Imię]],'3000 m'!$O$2:$P$19,2,0),0)</f>
        <v>0</v>
      </c>
      <c r="AB65" s="89">
        <f>IFERROR(VLOOKUP(Men[[#This Row],[Nazwisko i Imię]],'500 m'!$W$2:$X$19,2,0),0)</f>
        <v>0</v>
      </c>
      <c r="AC65" s="89">
        <f>IFERROR(VLOOKUP(Men[[#This Row],[Nazwisko i Imię]],'1500 m'!$O$2:$P$19,2,0),0)</f>
        <v>0</v>
      </c>
      <c r="AD65" s="89">
        <f>IFERROR(VLOOKUP(Men[[#This Row],[Nazwisko i Imię]],masowy!$O$2:$P$19,2,0),0)</f>
        <v>0</v>
      </c>
      <c r="AE65" s="89">
        <f>IFERROR(VLOOKUP(Men[[#This Row],[Nazwisko i Imię]],'5000 m'!$O$2:$P$19,2,0),0)</f>
        <v>0</v>
      </c>
      <c r="AF65" s="90">
        <f>IFERROR(VLOOKUP(Men[[#This Row],[Nazwisko i Imię]],'500 m'!$Y$2:$Z$19,2,0),0)</f>
        <v>0</v>
      </c>
      <c r="AG65" s="90">
        <f>IFERROR(VLOOKUP(Men[[#This Row],[Nazwisko i Imię]],'1000 m'!$Q$2:$R$19,2,0),0)</f>
        <v>0</v>
      </c>
      <c r="AH65" s="90">
        <f>IFERROR(VLOOKUP(Men[[#This Row],[Nazwisko i Imię]],'3000 m'!$Q$2:$R$19,2,0),0)</f>
        <v>0</v>
      </c>
      <c r="AI65" s="90">
        <f>IFERROR(VLOOKUP(Men[[#This Row],[Nazwisko i Imię]],'1500 m'!$Q$2:$R$19,2,0),0)</f>
        <v>0</v>
      </c>
      <c r="AJ65" s="90">
        <f>IFERROR(VLOOKUP(Men[[#This Row],[Nazwisko i Imię]],'5000 m'!$Q$2:$R$19,2,0),0)</f>
        <v>0</v>
      </c>
      <c r="AK65" s="90">
        <f>IFERROR(VLOOKUP(Men[[#This Row],[Nazwisko i Imię]],masowy!$Q$2:$R$19,2,0),0)</f>
        <v>0</v>
      </c>
      <c r="AL65" s="112">
        <f t="shared" si="3"/>
        <v>0</v>
      </c>
      <c r="AM65" s="112">
        <f t="shared" si="4"/>
        <v>0</v>
      </c>
      <c r="AN65" s="112">
        <f t="shared" si="5"/>
        <v>0</v>
      </c>
      <c r="AO65" s="105">
        <f>SUM(Men[[#This Row],[3000m bieg 5]],Men[[#This Row],[3000m bieg 4]],Men[[#This Row],[3000m bieg 3]],Men[[#This Row],[3000m bieg 2]],Men[[#This Row],[3000m bieg 1]])</f>
        <v>0</v>
      </c>
      <c r="AP65" s="113">
        <f>SUM(Men[[#This Row],[5000m bieg 5]],Men[[#This Row],[5000m bieg 4]],Men[[#This Row],[5000m bieg 3]],Men[[#This Row],[5000m bieg 2]],Men[[#This Row],[5000m bieg 1]])</f>
        <v>0</v>
      </c>
      <c r="AQ65" s="107">
        <f>SUM(Men[[#This Row],[bieg masowy bieg 1]],Men[[#This Row],[bieg masowy 3]],Men[[#This Row],[bieg masowy 5]],Men[[#This Row],[bieg masowy 2]],Men[[#This Row],[bieg masowy 4]])</f>
        <v>0</v>
      </c>
      <c r="AR65" s="62" cm="1">
        <f t="array" ref="AR65">SUM(Men[[#This Row],[500 m]:[5000 m]]/2)</f>
        <v>0</v>
      </c>
    </row>
    <row r="66" spans="1:44" x14ac:dyDescent="0.25">
      <c r="A66" s="42"/>
      <c r="B66" s="2" t="e">
        <f>VLOOKUP(A66,Licencje[],10,FALSE)</f>
        <v>#N/A</v>
      </c>
      <c r="C66" s="163" t="e">
        <f>VLOOKUP(A66,Licencje[],5,FALSE)</f>
        <v>#N/A</v>
      </c>
      <c r="D66" s="68">
        <f>IFERROR(VLOOKUP(Men[[#This Row],[Nazwisko i Imię]],'500 m'!$I$2:$J$19,2,0),0)</f>
        <v>0</v>
      </c>
      <c r="E66" s="86">
        <f>IFERROR(VLOOKUP(Men[[#This Row],[Nazwisko i Imię]],'1000 m'!$I$2:$J$19,2,0),0)</f>
        <v>0</v>
      </c>
      <c r="F66" s="86">
        <f>IFERROR(VLOOKUP(Men[[#This Row],[Nazwisko i Imię]],'3000 m'!$I$2:$J$19,2,0),0)</f>
        <v>0</v>
      </c>
      <c r="G66" s="86">
        <f>IFERROR(VLOOKUP(Men[[#This Row],[Nazwisko i Imię]],'500 m'!$K$2:$L$19,2,0),0)</f>
        <v>0</v>
      </c>
      <c r="H66" s="86">
        <f>IFERROR(VLOOKUP(Men[[#This Row],[Nazwisko i Imię]],'1500 m'!$I$2:$J$19,2,0),0)</f>
        <v>0</v>
      </c>
      <c r="I66" s="86">
        <f>IFERROR(VLOOKUP(Men[[#This Row],[Nazwisko i Imię]],'5000 m'!$I$2:$J$19,2,0),0)</f>
        <v>0</v>
      </c>
      <c r="J66" s="86">
        <f>IFERROR(VLOOKUP(Men[[#This Row],[Nazwisko i Imię]],masowy!$I$2:$J$19,2,0),0)</f>
        <v>0</v>
      </c>
      <c r="K66" s="87">
        <f>IFERROR(VLOOKUP(Men[[#This Row],[Nazwisko i Imię]],'500 m'!$M$2:$N$19,2,0),0)</f>
        <v>0</v>
      </c>
      <c r="L66" s="87">
        <f>IFERROR(VLOOKUP(Men[[#This Row],[Nazwisko i Imię]],'1000 m'!$K$2:$L$19,2,0),0)</f>
        <v>0</v>
      </c>
      <c r="M66" s="87">
        <f>IFERROR(VLOOKUP(Men[[#This Row],[Nazwisko i Imię]],'3000 m'!$K$2:$L$19,2,0),0)</f>
        <v>0</v>
      </c>
      <c r="N66" s="87">
        <f>IFERROR(VLOOKUP(Men[[#This Row],[Nazwisko i Imię]],'500 m'!$O$2:$P$19,2,0),0)</f>
        <v>0</v>
      </c>
      <c r="O66" s="87">
        <f>IFERROR(VLOOKUP(Men[[#This Row],[Nazwisko i Imię]],'1500 m'!$K$2:$L$19,2,0),0)</f>
        <v>0</v>
      </c>
      <c r="P66" s="87">
        <f>IFERROR(VLOOKUP(Men[[#This Row],[Nazwisko i Imię]],masowy!$K$2:$L$19,2,0),0)</f>
        <v>0</v>
      </c>
      <c r="Q66" s="87">
        <f>IFERROR(VLOOKUP(Men[[#This Row],[Nazwisko i Imię]],'5000 m'!$K$2:$L$19,2,0),0)</f>
        <v>0</v>
      </c>
      <c r="R66" s="88">
        <f>IFERROR(VLOOKUP(Men[[#This Row],[Nazwisko i Imię]],'500 m'!$Q$2:$R$19,2,0),0)</f>
        <v>0</v>
      </c>
      <c r="S66" s="88">
        <f>IFERROR(VLOOKUP(Men[[#This Row],[Nazwisko i Imię]],'1000 m'!$M$2:$N$19,2,0),0)</f>
        <v>0</v>
      </c>
      <c r="T66" s="88">
        <f>IFERROR(VLOOKUP(Men[[#This Row],[Nazwisko i Imię]],'3000 m'!$M$2:$N$19,2,0),0)</f>
        <v>0</v>
      </c>
      <c r="U66" s="88">
        <f>IFERROR(VLOOKUP(Men[[#This Row],[Nazwisko i Imię]],'500 m'!$S$2:$T$19,2,0),0)</f>
        <v>0</v>
      </c>
      <c r="V66" s="88">
        <f>IFERROR(VLOOKUP(Men[[#This Row],[Nazwisko i Imię]],'1500 m'!$M$2:$N$19,2,0),0)</f>
        <v>0</v>
      </c>
      <c r="W66" s="88">
        <f>IFERROR(VLOOKUP(Men[[#This Row],[Nazwisko i Imię]],'5000 m'!$M$2:$N$19,2,0),0)</f>
        <v>0</v>
      </c>
      <c r="X66" s="88">
        <f>IFERROR(VLOOKUP(Men[[#This Row],[Nazwisko i Imię]],masowy!$M$2:$N$19,2,0),0)</f>
        <v>0</v>
      </c>
      <c r="Y66" s="89">
        <f>IFERROR(VLOOKUP(Men[[#This Row],[Nazwisko i Imię]],'500 m'!$U$2:$V$19,2,0),0)</f>
        <v>0</v>
      </c>
      <c r="Z66" s="89">
        <f>IFERROR(VLOOKUP(Men[[#This Row],[Nazwisko i Imię]],'1000 m'!$O$2:$P$19,2,0),0)</f>
        <v>0</v>
      </c>
      <c r="AA66" s="89">
        <f>IFERROR(VLOOKUP(Men[[#This Row],[Nazwisko i Imię]],'3000 m'!$O$2:$P$19,2,0),0)</f>
        <v>0</v>
      </c>
      <c r="AB66" s="89">
        <f>IFERROR(VLOOKUP(Men[[#This Row],[Nazwisko i Imię]],'500 m'!$W$2:$X$19,2,0),0)</f>
        <v>0</v>
      </c>
      <c r="AC66" s="89">
        <f>IFERROR(VLOOKUP(Men[[#This Row],[Nazwisko i Imię]],'1500 m'!$O$2:$P$19,2,0),0)</f>
        <v>0</v>
      </c>
      <c r="AD66" s="89">
        <f>IFERROR(VLOOKUP(Men[[#This Row],[Nazwisko i Imię]],masowy!$O$2:$P$19,2,0),0)</f>
        <v>0</v>
      </c>
      <c r="AE66" s="89">
        <f>IFERROR(VLOOKUP(Men[[#This Row],[Nazwisko i Imię]],'5000 m'!$O$2:$P$19,2,0),0)</f>
        <v>0</v>
      </c>
      <c r="AF66" s="90">
        <f>IFERROR(VLOOKUP(Men[[#This Row],[Nazwisko i Imię]],'500 m'!$Y$2:$Z$19,2,0),0)</f>
        <v>0</v>
      </c>
      <c r="AG66" s="90">
        <f>IFERROR(VLOOKUP(Men[[#This Row],[Nazwisko i Imię]],'1000 m'!$Q$2:$R$19,2,0),0)</f>
        <v>0</v>
      </c>
      <c r="AH66" s="90">
        <f>IFERROR(VLOOKUP(Men[[#This Row],[Nazwisko i Imię]],'3000 m'!$Q$2:$R$19,2,0),0)</f>
        <v>0</v>
      </c>
      <c r="AI66" s="90">
        <f>IFERROR(VLOOKUP(Men[[#This Row],[Nazwisko i Imię]],'1500 m'!$Q$2:$R$19,2,0),0)</f>
        <v>0</v>
      </c>
      <c r="AJ66" s="90">
        <f>IFERROR(VLOOKUP(Men[[#This Row],[Nazwisko i Imię]],'5000 m'!$Q$2:$R$19,2,0),0)</f>
        <v>0</v>
      </c>
      <c r="AK66" s="90">
        <f>IFERROR(VLOOKUP(Men[[#This Row],[Nazwisko i Imię]],masowy!$Q$2:$R$19,2,0),0)</f>
        <v>0</v>
      </c>
      <c r="AL66" s="112">
        <f t="shared" si="3"/>
        <v>0</v>
      </c>
      <c r="AM66" s="112">
        <f t="shared" si="4"/>
        <v>0</v>
      </c>
      <c r="AN66" s="112">
        <f t="shared" si="5"/>
        <v>0</v>
      </c>
      <c r="AO66" s="105">
        <f>SUM(Men[[#This Row],[3000m bieg 5]],Men[[#This Row],[3000m bieg 4]],Men[[#This Row],[3000m bieg 3]],Men[[#This Row],[3000m bieg 2]],Men[[#This Row],[3000m bieg 1]])</f>
        <v>0</v>
      </c>
      <c r="AP66" s="113">
        <f>SUM(Men[[#This Row],[5000m bieg 5]],Men[[#This Row],[5000m bieg 4]],Men[[#This Row],[5000m bieg 3]],Men[[#This Row],[5000m bieg 2]],Men[[#This Row],[5000m bieg 1]])</f>
        <v>0</v>
      </c>
      <c r="AQ66" s="107">
        <f>SUM(Men[[#This Row],[bieg masowy bieg 1]],Men[[#This Row],[bieg masowy 3]],Men[[#This Row],[bieg masowy 5]],Men[[#This Row],[bieg masowy 2]],Men[[#This Row],[bieg masowy 4]])</f>
        <v>0</v>
      </c>
      <c r="AR66" s="62" cm="1">
        <f t="array" ref="AR66">SUM(Men[[#This Row],[500 m]:[5000 m]]/2)</f>
        <v>0</v>
      </c>
    </row>
    <row r="67" spans="1:44" x14ac:dyDescent="0.25">
      <c r="A67" s="42"/>
      <c r="B67" s="2" t="e">
        <f>VLOOKUP(A67,Licencje[],10,FALSE)</f>
        <v>#N/A</v>
      </c>
      <c r="C67" s="163" t="e">
        <f>VLOOKUP(A67,Licencje[],5,FALSE)</f>
        <v>#N/A</v>
      </c>
      <c r="D67" s="68">
        <f>IFERROR(VLOOKUP(Men[[#This Row],[Nazwisko i Imię]],'500 m'!$I$2:$J$19,2,0),0)</f>
        <v>0</v>
      </c>
      <c r="E67" s="86">
        <f>IFERROR(VLOOKUP(Men[[#This Row],[Nazwisko i Imię]],'1000 m'!$I$2:$J$19,2,0),0)</f>
        <v>0</v>
      </c>
      <c r="F67" s="86">
        <f>IFERROR(VLOOKUP(Men[[#This Row],[Nazwisko i Imię]],'3000 m'!$I$2:$J$19,2,0),0)</f>
        <v>0</v>
      </c>
      <c r="G67" s="86">
        <f>IFERROR(VLOOKUP(Men[[#This Row],[Nazwisko i Imię]],'500 m'!$K$2:$L$19,2,0),0)</f>
        <v>0</v>
      </c>
      <c r="H67" s="86">
        <f>IFERROR(VLOOKUP(Men[[#This Row],[Nazwisko i Imię]],'1500 m'!$I$2:$J$19,2,0),0)</f>
        <v>0</v>
      </c>
      <c r="I67" s="86">
        <f>IFERROR(VLOOKUP(Men[[#This Row],[Nazwisko i Imię]],'5000 m'!$I$2:$J$19,2,0),0)</f>
        <v>0</v>
      </c>
      <c r="J67" s="86">
        <f>IFERROR(VLOOKUP(Men[[#This Row],[Nazwisko i Imię]],masowy!$I$2:$J$19,2,0),0)</f>
        <v>0</v>
      </c>
      <c r="K67" s="87">
        <f>IFERROR(VLOOKUP(Men[[#This Row],[Nazwisko i Imię]],'500 m'!$M$2:$N$19,2,0),0)</f>
        <v>0</v>
      </c>
      <c r="L67" s="87">
        <f>IFERROR(VLOOKUP(Men[[#This Row],[Nazwisko i Imię]],'1000 m'!$K$2:$L$19,2,0),0)</f>
        <v>0</v>
      </c>
      <c r="M67" s="87">
        <f>IFERROR(VLOOKUP(Men[[#This Row],[Nazwisko i Imię]],'3000 m'!$K$2:$L$19,2,0),0)</f>
        <v>0</v>
      </c>
      <c r="N67" s="87">
        <f>IFERROR(VLOOKUP(Men[[#This Row],[Nazwisko i Imię]],'500 m'!$O$2:$P$19,2,0),0)</f>
        <v>0</v>
      </c>
      <c r="O67" s="87">
        <f>IFERROR(VLOOKUP(Men[[#This Row],[Nazwisko i Imię]],'1500 m'!$K$2:$L$19,2,0),0)</f>
        <v>0</v>
      </c>
      <c r="P67" s="87">
        <f>IFERROR(VLOOKUP(Men[[#This Row],[Nazwisko i Imię]],masowy!$K$2:$L$19,2,0),0)</f>
        <v>0</v>
      </c>
      <c r="Q67" s="87">
        <f>IFERROR(VLOOKUP(Men[[#This Row],[Nazwisko i Imię]],'5000 m'!$K$2:$L$19,2,0),0)</f>
        <v>0</v>
      </c>
      <c r="R67" s="88">
        <f>IFERROR(VLOOKUP(Men[[#This Row],[Nazwisko i Imię]],'500 m'!$Q$2:$R$19,2,0),0)</f>
        <v>0</v>
      </c>
      <c r="S67" s="88">
        <f>IFERROR(VLOOKUP(Men[[#This Row],[Nazwisko i Imię]],'1000 m'!$M$2:$N$19,2,0),0)</f>
        <v>0</v>
      </c>
      <c r="T67" s="88">
        <f>IFERROR(VLOOKUP(Men[[#This Row],[Nazwisko i Imię]],'3000 m'!$M$2:$N$19,2,0),0)</f>
        <v>0</v>
      </c>
      <c r="U67" s="88">
        <f>IFERROR(VLOOKUP(Men[[#This Row],[Nazwisko i Imię]],'500 m'!$S$2:$T$19,2,0),0)</f>
        <v>0</v>
      </c>
      <c r="V67" s="88">
        <f>IFERROR(VLOOKUP(Men[[#This Row],[Nazwisko i Imię]],'1500 m'!$M$2:$N$19,2,0),0)</f>
        <v>0</v>
      </c>
      <c r="W67" s="88">
        <f>IFERROR(VLOOKUP(Men[[#This Row],[Nazwisko i Imię]],'5000 m'!$M$2:$N$19,2,0),0)</f>
        <v>0</v>
      </c>
      <c r="X67" s="88">
        <f>IFERROR(VLOOKUP(Men[[#This Row],[Nazwisko i Imię]],masowy!$M$2:$N$19,2,0),0)</f>
        <v>0</v>
      </c>
      <c r="Y67" s="89">
        <f>IFERROR(VLOOKUP(Men[[#This Row],[Nazwisko i Imię]],'500 m'!$U$2:$V$19,2,0),0)</f>
        <v>0</v>
      </c>
      <c r="Z67" s="89">
        <f>IFERROR(VLOOKUP(Men[[#This Row],[Nazwisko i Imię]],'1000 m'!$O$2:$P$19,2,0),0)</f>
        <v>0</v>
      </c>
      <c r="AA67" s="89">
        <f>IFERROR(VLOOKUP(Men[[#This Row],[Nazwisko i Imię]],'3000 m'!$O$2:$P$19,2,0),0)</f>
        <v>0</v>
      </c>
      <c r="AB67" s="89">
        <f>IFERROR(VLOOKUP(Men[[#This Row],[Nazwisko i Imię]],'500 m'!$W$2:$X$19,2,0),0)</f>
        <v>0</v>
      </c>
      <c r="AC67" s="89">
        <f>IFERROR(VLOOKUP(Men[[#This Row],[Nazwisko i Imię]],'1500 m'!$O$2:$P$19,2,0),0)</f>
        <v>0</v>
      </c>
      <c r="AD67" s="89">
        <f>IFERROR(VLOOKUP(Men[[#This Row],[Nazwisko i Imię]],masowy!$O$2:$P$19,2,0),0)</f>
        <v>0</v>
      </c>
      <c r="AE67" s="89">
        <f>IFERROR(VLOOKUP(Men[[#This Row],[Nazwisko i Imię]],'5000 m'!$O$2:$P$19,2,0),0)</f>
        <v>0</v>
      </c>
      <c r="AF67" s="90">
        <f>IFERROR(VLOOKUP(Men[[#This Row],[Nazwisko i Imię]],'500 m'!$Y$2:$Z$19,2,0),0)</f>
        <v>0</v>
      </c>
      <c r="AG67" s="90">
        <f>IFERROR(VLOOKUP(Men[[#This Row],[Nazwisko i Imię]],'1000 m'!$Q$2:$R$19,2,0),0)</f>
        <v>0</v>
      </c>
      <c r="AH67" s="90">
        <f>IFERROR(VLOOKUP(Men[[#This Row],[Nazwisko i Imię]],'3000 m'!$Q$2:$R$19,2,0),0)</f>
        <v>0</v>
      </c>
      <c r="AI67" s="90">
        <f>IFERROR(VLOOKUP(Men[[#This Row],[Nazwisko i Imię]],'1500 m'!$Q$2:$R$19,2,0),0)</f>
        <v>0</v>
      </c>
      <c r="AJ67" s="90">
        <f>IFERROR(VLOOKUP(Men[[#This Row],[Nazwisko i Imię]],'5000 m'!$Q$2:$R$19,2,0),0)</f>
        <v>0</v>
      </c>
      <c r="AK67" s="90">
        <f>IFERROR(VLOOKUP(Men[[#This Row],[Nazwisko i Imię]],masowy!$Q$2:$R$19,2,0),0)</f>
        <v>0</v>
      </c>
      <c r="AL67" s="112">
        <f t="shared" si="3"/>
        <v>0</v>
      </c>
      <c r="AM67" s="112">
        <f t="shared" si="4"/>
        <v>0</v>
      </c>
      <c r="AN67" s="112">
        <f t="shared" si="5"/>
        <v>0</v>
      </c>
      <c r="AO67" s="105">
        <f>SUM(Men[[#This Row],[3000m bieg 5]],Men[[#This Row],[3000m bieg 4]],Men[[#This Row],[3000m bieg 3]],Men[[#This Row],[3000m bieg 2]],Men[[#This Row],[3000m bieg 1]])</f>
        <v>0</v>
      </c>
      <c r="AP67" s="113">
        <f>SUM(Men[[#This Row],[5000m bieg 5]],Men[[#This Row],[5000m bieg 4]],Men[[#This Row],[5000m bieg 3]],Men[[#This Row],[5000m bieg 2]],Men[[#This Row],[5000m bieg 1]])</f>
        <v>0</v>
      </c>
      <c r="AQ67" s="107">
        <f>SUM(Men[[#This Row],[bieg masowy bieg 1]],Men[[#This Row],[bieg masowy 3]],Men[[#This Row],[bieg masowy 5]],Men[[#This Row],[bieg masowy 2]],Men[[#This Row],[bieg masowy 4]])</f>
        <v>0</v>
      </c>
      <c r="AR67" s="40">
        <f t="array" ref="AR67">SUM(Men[[#This Row],[500 m]:[5000 m]]/2)</f>
        <v>0</v>
      </c>
    </row>
    <row r="68" spans="1:44" x14ac:dyDescent="0.25">
      <c r="A68" s="42"/>
      <c r="B68" s="2" t="e">
        <f>VLOOKUP(A68,Licencje[],10,FALSE)</f>
        <v>#N/A</v>
      </c>
      <c r="C68" s="163" t="e">
        <f>VLOOKUP(A68,Licencje[],5,FALSE)</f>
        <v>#N/A</v>
      </c>
      <c r="D68" s="68">
        <f>IFERROR(VLOOKUP(Men[[#This Row],[Nazwisko i Imię]],'500 m'!$I$2:$J$19,2,0),0)</f>
        <v>0</v>
      </c>
      <c r="E68" s="86">
        <f>IFERROR(VLOOKUP(Men[[#This Row],[Nazwisko i Imię]],'1000 m'!$I$2:$J$19,2,0),0)</f>
        <v>0</v>
      </c>
      <c r="F68" s="86">
        <f>IFERROR(VLOOKUP(Men[[#This Row],[Nazwisko i Imię]],'3000 m'!$I$2:$J$19,2,0),0)</f>
        <v>0</v>
      </c>
      <c r="G68" s="86">
        <f>IFERROR(VLOOKUP(Men[[#This Row],[Nazwisko i Imię]],'500 m'!$K$2:$L$19,2,0),0)</f>
        <v>0</v>
      </c>
      <c r="H68" s="86">
        <f>IFERROR(VLOOKUP(Men[[#This Row],[Nazwisko i Imię]],'1500 m'!$I$2:$J$19,2,0),0)</f>
        <v>0</v>
      </c>
      <c r="I68" s="86">
        <f>IFERROR(VLOOKUP(Men[[#This Row],[Nazwisko i Imię]],'5000 m'!$I$2:$J$19,2,0),0)</f>
        <v>0</v>
      </c>
      <c r="J68" s="86">
        <f>IFERROR(VLOOKUP(Men[[#This Row],[Nazwisko i Imię]],masowy!$I$2:$J$19,2,0),0)</f>
        <v>0</v>
      </c>
      <c r="K68" s="87">
        <f>IFERROR(VLOOKUP(Men[[#This Row],[Nazwisko i Imię]],'500 m'!$M$2:$N$19,2,0),0)</f>
        <v>0</v>
      </c>
      <c r="L68" s="87">
        <f>IFERROR(VLOOKUP(Men[[#This Row],[Nazwisko i Imię]],'1000 m'!$K$2:$L$19,2,0),0)</f>
        <v>0</v>
      </c>
      <c r="M68" s="87">
        <f>IFERROR(VLOOKUP(Men[[#This Row],[Nazwisko i Imię]],'3000 m'!$K$2:$L$19,2,0),0)</f>
        <v>0</v>
      </c>
      <c r="N68" s="87">
        <f>IFERROR(VLOOKUP(Men[[#This Row],[Nazwisko i Imię]],'500 m'!$O$2:$P$19,2,0),0)</f>
        <v>0</v>
      </c>
      <c r="O68" s="87">
        <f>IFERROR(VLOOKUP(Men[[#This Row],[Nazwisko i Imię]],'1500 m'!$K$2:$L$19,2,0),0)</f>
        <v>0</v>
      </c>
      <c r="P68" s="87">
        <f>IFERROR(VLOOKUP(Men[[#This Row],[Nazwisko i Imię]],masowy!$K$2:$L$19,2,0),0)</f>
        <v>0</v>
      </c>
      <c r="Q68" s="87">
        <f>IFERROR(VLOOKUP(Men[[#This Row],[Nazwisko i Imię]],'5000 m'!$K$2:$L$19,2,0),0)</f>
        <v>0</v>
      </c>
      <c r="R68" s="88">
        <f>IFERROR(VLOOKUP(Men[[#This Row],[Nazwisko i Imię]],'500 m'!$Q$2:$R$19,2,0),0)</f>
        <v>0</v>
      </c>
      <c r="S68" s="88">
        <f>IFERROR(VLOOKUP(Men[[#This Row],[Nazwisko i Imię]],'1000 m'!$M$2:$N$19,2,0),0)</f>
        <v>0</v>
      </c>
      <c r="T68" s="88">
        <f>IFERROR(VLOOKUP(Men[[#This Row],[Nazwisko i Imię]],'3000 m'!$M$2:$N$19,2,0),0)</f>
        <v>0</v>
      </c>
      <c r="U68" s="88">
        <f>IFERROR(VLOOKUP(Men[[#This Row],[Nazwisko i Imię]],'500 m'!$S$2:$T$19,2,0),0)</f>
        <v>0</v>
      </c>
      <c r="V68" s="88">
        <f>IFERROR(VLOOKUP(Men[[#This Row],[Nazwisko i Imię]],'1500 m'!$M$2:$N$19,2,0),0)</f>
        <v>0</v>
      </c>
      <c r="W68" s="88">
        <f>IFERROR(VLOOKUP(Men[[#This Row],[Nazwisko i Imię]],'5000 m'!$M$2:$N$19,2,0),0)</f>
        <v>0</v>
      </c>
      <c r="X68" s="88">
        <f>IFERROR(VLOOKUP(Men[[#This Row],[Nazwisko i Imię]],masowy!$M$2:$N$19,2,0),0)</f>
        <v>0</v>
      </c>
      <c r="Y68" s="89">
        <f>IFERROR(VLOOKUP(Men[[#This Row],[Nazwisko i Imię]],'500 m'!$U$2:$V$19,2,0),0)</f>
        <v>0</v>
      </c>
      <c r="Z68" s="89">
        <f>IFERROR(VLOOKUP(Men[[#This Row],[Nazwisko i Imię]],'1000 m'!$O$2:$P$19,2,0),0)</f>
        <v>0</v>
      </c>
      <c r="AA68" s="89">
        <f>IFERROR(VLOOKUP(Men[[#This Row],[Nazwisko i Imię]],'3000 m'!$O$2:$P$19,2,0),0)</f>
        <v>0</v>
      </c>
      <c r="AB68" s="89">
        <f>IFERROR(VLOOKUP(Men[[#This Row],[Nazwisko i Imię]],'500 m'!$W$2:$X$19,2,0),0)</f>
        <v>0</v>
      </c>
      <c r="AC68" s="89">
        <f>IFERROR(VLOOKUP(Men[[#This Row],[Nazwisko i Imię]],'1500 m'!$O$2:$P$19,2,0),0)</f>
        <v>0</v>
      </c>
      <c r="AD68" s="89">
        <f>IFERROR(VLOOKUP(Men[[#This Row],[Nazwisko i Imię]],masowy!$O$2:$P$19,2,0),0)</f>
        <v>0</v>
      </c>
      <c r="AE68" s="89">
        <f>IFERROR(VLOOKUP(Men[[#This Row],[Nazwisko i Imię]],'5000 m'!$O$2:$P$19,2,0),0)</f>
        <v>0</v>
      </c>
      <c r="AF68" s="90">
        <f>IFERROR(VLOOKUP(Men[[#This Row],[Nazwisko i Imię]],'500 m'!$Y$2:$Z$19,2,0),0)</f>
        <v>0</v>
      </c>
      <c r="AG68" s="90">
        <f>IFERROR(VLOOKUP(Men[[#This Row],[Nazwisko i Imię]],'1000 m'!$Q$2:$R$19,2,0),0)</f>
        <v>0</v>
      </c>
      <c r="AH68" s="90">
        <f>IFERROR(VLOOKUP(Men[[#This Row],[Nazwisko i Imię]],'3000 m'!$Q$2:$R$19,2,0),0)</f>
        <v>0</v>
      </c>
      <c r="AI68" s="90">
        <f>IFERROR(VLOOKUP(Men[[#This Row],[Nazwisko i Imię]],'1500 m'!$Q$2:$R$19,2,0),0)</f>
        <v>0</v>
      </c>
      <c r="AJ68" s="90">
        <f>IFERROR(VLOOKUP(Men[[#This Row],[Nazwisko i Imię]],'5000 m'!$Q$2:$R$19,2,0),0)</f>
        <v>0</v>
      </c>
      <c r="AK68" s="90">
        <f>IFERROR(VLOOKUP(Men[[#This Row],[Nazwisko i Imię]],masowy!$Q$2:$R$19,2,0),0)</f>
        <v>0</v>
      </c>
      <c r="AL68" s="112">
        <f t="shared" si="3"/>
        <v>0</v>
      </c>
      <c r="AM68" s="112">
        <f t="shared" si="4"/>
        <v>0</v>
      </c>
      <c r="AN68" s="112">
        <f t="shared" si="5"/>
        <v>0</v>
      </c>
      <c r="AO68" s="105">
        <f>SUM(Men[[#This Row],[3000m bieg 5]],Men[[#This Row],[3000m bieg 4]],Men[[#This Row],[3000m bieg 3]],Men[[#This Row],[3000m bieg 2]],Men[[#This Row],[3000m bieg 1]])</f>
        <v>0</v>
      </c>
      <c r="AP68" s="113">
        <f>SUM(Men[[#This Row],[5000m bieg 5]],Men[[#This Row],[5000m bieg 4]],Men[[#This Row],[5000m bieg 3]],Men[[#This Row],[5000m bieg 2]],Men[[#This Row],[5000m bieg 1]])</f>
        <v>0</v>
      </c>
      <c r="AQ68" s="107">
        <f>SUM(Men[[#This Row],[bieg masowy bieg 1]],Men[[#This Row],[bieg masowy 3]],Men[[#This Row],[bieg masowy 5]],Men[[#This Row],[bieg masowy 2]],Men[[#This Row],[bieg masowy 4]])</f>
        <v>0</v>
      </c>
      <c r="AR68" s="40">
        <f t="array" ref="AR68">SUM(Men[[#This Row],[500 m]:[5000 m]]/2)</f>
        <v>0</v>
      </c>
    </row>
  </sheetData>
  <mergeCells count="7">
    <mergeCell ref="AL1:AQ1"/>
    <mergeCell ref="A1:B1"/>
    <mergeCell ref="D1:J1"/>
    <mergeCell ref="K1:Q1"/>
    <mergeCell ref="R1:X1"/>
    <mergeCell ref="Y1:AE1"/>
    <mergeCell ref="AF1:AK1"/>
  </mergeCells>
  <phoneticPr fontId="5" type="noConversion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&amp;L&amp;"-,Kursywa"&amp;8wykonał: E.Dołowiec
sprawdził: A.Lefler</oddFooter>
  </headerFooter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Arkusz6">
    <tabColor rgb="FF00B050"/>
    <pageSetUpPr fitToPage="1"/>
  </sheetPr>
  <dimension ref="A1:K44"/>
  <sheetViews>
    <sheetView workbookViewId="0">
      <selection activeCell="M5" sqref="M5"/>
    </sheetView>
  </sheetViews>
  <sheetFormatPr defaultRowHeight="15" x14ac:dyDescent="0.25"/>
  <cols>
    <col min="1" max="1" width="24.7109375" customWidth="1"/>
    <col min="2" max="10" width="5.5703125" customWidth="1"/>
    <col min="11" max="11" width="7.7109375" customWidth="1"/>
  </cols>
  <sheetData>
    <row r="1" spans="1:11" ht="30" customHeight="1" x14ac:dyDescent="0.35">
      <c r="A1" s="34" t="s">
        <v>50</v>
      </c>
      <c r="B1" s="31" t="s">
        <v>765</v>
      </c>
    </row>
    <row r="3" spans="1:11" ht="53.25" x14ac:dyDescent="0.25">
      <c r="A3" s="22" t="s">
        <v>754</v>
      </c>
      <c r="B3" s="39" t="s">
        <v>757</v>
      </c>
      <c r="C3" s="39" t="s">
        <v>758</v>
      </c>
      <c r="D3" s="39" t="s">
        <v>756</v>
      </c>
      <c r="E3" s="39" t="s">
        <v>759</v>
      </c>
      <c r="F3" s="39" t="s">
        <v>760</v>
      </c>
      <c r="G3" s="39" t="s">
        <v>761</v>
      </c>
      <c r="H3" s="39" t="s">
        <v>762</v>
      </c>
      <c r="I3" s="39" t="s">
        <v>763</v>
      </c>
      <c r="J3" s="39" t="s">
        <v>764</v>
      </c>
      <c r="K3" s="39" t="s">
        <v>755</v>
      </c>
    </row>
    <row r="4" spans="1:11" x14ac:dyDescent="0.25">
      <c r="A4" s="184" t="s">
        <v>1829</v>
      </c>
      <c r="B4" s="196">
        <v>18</v>
      </c>
      <c r="C4" s="196">
        <v>16</v>
      </c>
      <c r="D4" s="196">
        <v>20</v>
      </c>
      <c r="E4" s="196">
        <v>20</v>
      </c>
      <c r="F4" s="196">
        <v>20</v>
      </c>
      <c r="G4" s="196">
        <v>20</v>
      </c>
      <c r="H4" s="196">
        <v>20</v>
      </c>
      <c r="I4" s="196">
        <v>20</v>
      </c>
      <c r="J4" s="196">
        <v>20</v>
      </c>
      <c r="K4" s="197">
        <v>174</v>
      </c>
    </row>
    <row r="5" spans="1:11" x14ac:dyDescent="0.25">
      <c r="A5" s="184" t="s">
        <v>1501</v>
      </c>
      <c r="B5" s="196">
        <v>13</v>
      </c>
      <c r="C5" s="196">
        <v>11</v>
      </c>
      <c r="D5" s="196">
        <v>16</v>
      </c>
      <c r="E5" s="196">
        <v>18</v>
      </c>
      <c r="F5" s="196">
        <v>16</v>
      </c>
      <c r="G5" s="196">
        <v>18</v>
      </c>
      <c r="H5" s="196">
        <v>14</v>
      </c>
      <c r="I5" s="196">
        <v>15</v>
      </c>
      <c r="J5" s="196">
        <v>16</v>
      </c>
      <c r="K5" s="197">
        <v>137</v>
      </c>
    </row>
    <row r="6" spans="1:11" x14ac:dyDescent="0.25">
      <c r="A6" s="184" t="s">
        <v>1509</v>
      </c>
      <c r="B6" s="196">
        <v>20</v>
      </c>
      <c r="C6" s="196">
        <v>18</v>
      </c>
      <c r="D6" s="196">
        <v>18</v>
      </c>
      <c r="E6" s="196">
        <v>0</v>
      </c>
      <c r="F6" s="196">
        <v>0</v>
      </c>
      <c r="G6" s="196">
        <v>0</v>
      </c>
      <c r="H6" s="196">
        <v>16</v>
      </c>
      <c r="I6" s="196">
        <v>18</v>
      </c>
      <c r="J6" s="196">
        <v>15</v>
      </c>
      <c r="K6" s="197">
        <v>105</v>
      </c>
    </row>
    <row r="7" spans="1:11" x14ac:dyDescent="0.25">
      <c r="A7" s="184" t="s">
        <v>1839</v>
      </c>
      <c r="B7" s="196">
        <v>9</v>
      </c>
      <c r="C7" s="196">
        <v>6</v>
      </c>
      <c r="D7" s="196">
        <v>12</v>
      </c>
      <c r="E7" s="196">
        <v>13</v>
      </c>
      <c r="F7" s="196">
        <v>14</v>
      </c>
      <c r="G7" s="196">
        <v>14</v>
      </c>
      <c r="H7" s="196">
        <v>8</v>
      </c>
      <c r="I7" s="196">
        <v>11</v>
      </c>
      <c r="J7" s="196">
        <v>10</v>
      </c>
      <c r="K7" s="197">
        <v>97</v>
      </c>
    </row>
    <row r="8" spans="1:11" x14ac:dyDescent="0.25">
      <c r="A8" s="184" t="s">
        <v>1502</v>
      </c>
      <c r="B8" s="196">
        <v>15</v>
      </c>
      <c r="C8" s="196">
        <v>9</v>
      </c>
      <c r="D8" s="196">
        <v>0</v>
      </c>
      <c r="E8" s="196">
        <v>0</v>
      </c>
      <c r="F8" s="196">
        <v>12</v>
      </c>
      <c r="G8" s="196">
        <v>16</v>
      </c>
      <c r="H8" s="196">
        <v>13</v>
      </c>
      <c r="I8" s="196">
        <v>13</v>
      </c>
      <c r="J8" s="196">
        <v>14</v>
      </c>
      <c r="K8" s="197">
        <v>92</v>
      </c>
    </row>
    <row r="9" spans="1:11" x14ac:dyDescent="0.25">
      <c r="A9" s="184" t="s">
        <v>1840</v>
      </c>
      <c r="B9" s="196">
        <v>0</v>
      </c>
      <c r="C9" s="196">
        <v>0</v>
      </c>
      <c r="D9" s="196">
        <v>11</v>
      </c>
      <c r="E9" s="196">
        <v>14</v>
      </c>
      <c r="F9" s="196">
        <v>13</v>
      </c>
      <c r="G9" s="196">
        <v>15</v>
      </c>
      <c r="H9" s="196">
        <v>10</v>
      </c>
      <c r="I9" s="196">
        <v>12</v>
      </c>
      <c r="J9" s="196">
        <v>11</v>
      </c>
      <c r="K9" s="197">
        <v>86</v>
      </c>
    </row>
    <row r="10" spans="1:11" x14ac:dyDescent="0.25">
      <c r="A10" s="184" t="s">
        <v>1498</v>
      </c>
      <c r="B10" s="196">
        <v>10</v>
      </c>
      <c r="C10" s="196">
        <v>7</v>
      </c>
      <c r="D10" s="196">
        <v>14</v>
      </c>
      <c r="E10" s="196">
        <v>15</v>
      </c>
      <c r="F10" s="196">
        <v>0</v>
      </c>
      <c r="G10" s="196">
        <v>0</v>
      </c>
      <c r="H10" s="196">
        <v>7</v>
      </c>
      <c r="I10" s="196">
        <v>10</v>
      </c>
      <c r="J10" s="196">
        <v>13</v>
      </c>
      <c r="K10" s="197">
        <v>76</v>
      </c>
    </row>
    <row r="11" spans="1:11" x14ac:dyDescent="0.25">
      <c r="A11" s="184" t="s">
        <v>1834</v>
      </c>
      <c r="B11" s="196">
        <v>0</v>
      </c>
      <c r="C11" s="196">
        <v>12</v>
      </c>
      <c r="D11" s="196">
        <v>15</v>
      </c>
      <c r="E11" s="196">
        <v>16</v>
      </c>
      <c r="F11" s="196">
        <v>18</v>
      </c>
      <c r="G11" s="196">
        <v>0</v>
      </c>
      <c r="H11" s="196">
        <v>11</v>
      </c>
      <c r="I11" s="196">
        <v>0</v>
      </c>
      <c r="J11" s="196">
        <v>0</v>
      </c>
      <c r="K11" s="197">
        <v>72</v>
      </c>
    </row>
    <row r="12" spans="1:11" x14ac:dyDescent="0.25">
      <c r="A12" s="184" t="s">
        <v>1833</v>
      </c>
      <c r="B12" s="196">
        <v>14</v>
      </c>
      <c r="C12" s="196">
        <v>0</v>
      </c>
      <c r="D12" s="196">
        <v>13</v>
      </c>
      <c r="E12" s="196">
        <v>11.5</v>
      </c>
      <c r="F12" s="196">
        <v>15</v>
      </c>
      <c r="G12" s="196">
        <v>0</v>
      </c>
      <c r="H12" s="196">
        <v>9</v>
      </c>
      <c r="I12" s="196">
        <v>9</v>
      </c>
      <c r="J12" s="196">
        <v>0</v>
      </c>
      <c r="K12" s="197">
        <v>71.5</v>
      </c>
    </row>
    <row r="13" spans="1:11" x14ac:dyDescent="0.25">
      <c r="A13" s="184" t="s">
        <v>1497</v>
      </c>
      <c r="B13" s="196">
        <v>16</v>
      </c>
      <c r="C13" s="196">
        <v>14</v>
      </c>
      <c r="D13" s="196">
        <v>0</v>
      </c>
      <c r="E13" s="196">
        <v>0</v>
      </c>
      <c r="F13" s="196">
        <v>0</v>
      </c>
      <c r="G13" s="196">
        <v>0</v>
      </c>
      <c r="H13" s="196">
        <v>15</v>
      </c>
      <c r="I13" s="196">
        <v>14</v>
      </c>
      <c r="J13" s="196">
        <v>9</v>
      </c>
      <c r="K13" s="197">
        <v>68</v>
      </c>
    </row>
    <row r="14" spans="1:11" x14ac:dyDescent="0.25">
      <c r="A14" s="184" t="s">
        <v>1494</v>
      </c>
      <c r="B14" s="196">
        <v>0</v>
      </c>
      <c r="C14" s="196">
        <v>0</v>
      </c>
      <c r="D14" s="196">
        <v>0</v>
      </c>
      <c r="E14" s="196">
        <v>0</v>
      </c>
      <c r="F14" s="196">
        <v>0</v>
      </c>
      <c r="G14" s="196">
        <v>0</v>
      </c>
      <c r="H14" s="196">
        <v>18</v>
      </c>
      <c r="I14" s="196">
        <v>16</v>
      </c>
      <c r="J14" s="196">
        <v>18</v>
      </c>
      <c r="K14" s="197">
        <v>52</v>
      </c>
    </row>
    <row r="15" spans="1:11" x14ac:dyDescent="0.25">
      <c r="A15" s="184" t="s">
        <v>1841</v>
      </c>
      <c r="B15" s="196">
        <v>7</v>
      </c>
      <c r="C15" s="196">
        <v>0</v>
      </c>
      <c r="D15" s="196">
        <v>10</v>
      </c>
      <c r="E15" s="196">
        <v>11.5</v>
      </c>
      <c r="F15" s="196">
        <v>11</v>
      </c>
      <c r="G15" s="196">
        <v>0</v>
      </c>
      <c r="H15" s="196">
        <v>2</v>
      </c>
      <c r="I15" s="196">
        <v>4</v>
      </c>
      <c r="J15" s="196">
        <v>4</v>
      </c>
      <c r="K15" s="197">
        <v>49.5</v>
      </c>
    </row>
    <row r="16" spans="1:11" x14ac:dyDescent="0.25">
      <c r="A16" s="184" t="s">
        <v>1842</v>
      </c>
      <c r="B16" s="196">
        <v>1</v>
      </c>
      <c r="C16" s="196">
        <v>0</v>
      </c>
      <c r="D16" s="196">
        <v>7</v>
      </c>
      <c r="E16" s="196">
        <v>9</v>
      </c>
      <c r="F16" s="196">
        <v>9</v>
      </c>
      <c r="G16" s="196">
        <v>12</v>
      </c>
      <c r="H16" s="196">
        <v>0</v>
      </c>
      <c r="I16" s="196">
        <v>0</v>
      </c>
      <c r="J16" s="196">
        <v>5</v>
      </c>
      <c r="K16" s="197">
        <v>43</v>
      </c>
    </row>
    <row r="17" spans="1:11" x14ac:dyDescent="0.25">
      <c r="A17" s="184" t="s">
        <v>1495</v>
      </c>
      <c r="B17" s="196">
        <v>3</v>
      </c>
      <c r="C17" s="196">
        <v>1</v>
      </c>
      <c r="D17" s="196">
        <v>8</v>
      </c>
      <c r="E17" s="196">
        <v>10</v>
      </c>
      <c r="F17" s="196">
        <v>10</v>
      </c>
      <c r="G17" s="196">
        <v>4</v>
      </c>
      <c r="H17" s="196">
        <v>0</v>
      </c>
      <c r="I17" s="196">
        <v>3</v>
      </c>
      <c r="J17" s="196">
        <v>3</v>
      </c>
      <c r="K17" s="197">
        <v>42</v>
      </c>
    </row>
    <row r="18" spans="1:11" x14ac:dyDescent="0.25">
      <c r="A18" s="184" t="s">
        <v>1863</v>
      </c>
      <c r="B18" s="196">
        <v>12</v>
      </c>
      <c r="C18" s="196">
        <v>8</v>
      </c>
      <c r="D18" s="196">
        <v>0</v>
      </c>
      <c r="E18" s="196">
        <v>0</v>
      </c>
      <c r="F18" s="196">
        <v>0</v>
      </c>
      <c r="G18" s="196">
        <v>0</v>
      </c>
      <c r="H18" s="196">
        <v>6</v>
      </c>
      <c r="I18" s="196">
        <v>6</v>
      </c>
      <c r="J18" s="196">
        <v>8</v>
      </c>
      <c r="K18" s="197">
        <v>40</v>
      </c>
    </row>
    <row r="19" spans="1:11" x14ac:dyDescent="0.25">
      <c r="A19" s="184" t="s">
        <v>1835</v>
      </c>
      <c r="B19" s="196">
        <v>11</v>
      </c>
      <c r="C19" s="196">
        <v>10</v>
      </c>
      <c r="D19" s="196">
        <v>0</v>
      </c>
      <c r="E19" s="196">
        <v>0</v>
      </c>
      <c r="F19" s="196">
        <v>0</v>
      </c>
      <c r="G19" s="196">
        <v>0</v>
      </c>
      <c r="H19" s="196">
        <v>3</v>
      </c>
      <c r="I19" s="196">
        <v>8</v>
      </c>
      <c r="J19" s="196">
        <v>6</v>
      </c>
      <c r="K19" s="197">
        <v>38</v>
      </c>
    </row>
    <row r="20" spans="1:11" x14ac:dyDescent="0.25">
      <c r="A20" s="184" t="s">
        <v>1832</v>
      </c>
      <c r="B20" s="196">
        <v>0</v>
      </c>
      <c r="C20" s="196">
        <v>13</v>
      </c>
      <c r="D20" s="196">
        <v>0</v>
      </c>
      <c r="E20" s="196">
        <v>0</v>
      </c>
      <c r="F20" s="196">
        <v>0</v>
      </c>
      <c r="G20" s="196">
        <v>0</v>
      </c>
      <c r="H20" s="196">
        <v>12</v>
      </c>
      <c r="I20" s="196">
        <v>0</v>
      </c>
      <c r="J20" s="196">
        <v>12</v>
      </c>
      <c r="K20" s="197">
        <v>37</v>
      </c>
    </row>
    <row r="21" spans="1:11" x14ac:dyDescent="0.25">
      <c r="A21" s="184" t="s">
        <v>1836</v>
      </c>
      <c r="B21" s="196">
        <v>6</v>
      </c>
      <c r="C21" s="196">
        <v>3</v>
      </c>
      <c r="D21" s="196">
        <v>9</v>
      </c>
      <c r="E21" s="196">
        <v>0</v>
      </c>
      <c r="F21" s="196">
        <v>0</v>
      </c>
      <c r="G21" s="196">
        <v>0</v>
      </c>
      <c r="H21" s="196">
        <v>5</v>
      </c>
      <c r="I21" s="196">
        <v>7</v>
      </c>
      <c r="J21" s="196">
        <v>0</v>
      </c>
      <c r="K21" s="197">
        <v>30</v>
      </c>
    </row>
    <row r="22" spans="1:11" x14ac:dyDescent="0.25">
      <c r="A22" s="184" t="s">
        <v>1851</v>
      </c>
      <c r="B22" s="196">
        <v>0</v>
      </c>
      <c r="C22" s="196">
        <v>0</v>
      </c>
      <c r="D22" s="196">
        <v>5</v>
      </c>
      <c r="E22" s="196">
        <v>8</v>
      </c>
      <c r="F22" s="196">
        <v>6</v>
      </c>
      <c r="G22" s="196">
        <v>11</v>
      </c>
      <c r="H22" s="196">
        <v>0</v>
      </c>
      <c r="I22" s="196">
        <v>0</v>
      </c>
      <c r="J22" s="196">
        <v>0</v>
      </c>
      <c r="K22" s="197">
        <v>30</v>
      </c>
    </row>
    <row r="23" spans="1:11" x14ac:dyDescent="0.25">
      <c r="A23" s="184" t="s">
        <v>1860</v>
      </c>
      <c r="B23" s="196">
        <v>0</v>
      </c>
      <c r="C23" s="196">
        <v>0</v>
      </c>
      <c r="D23" s="196">
        <v>4</v>
      </c>
      <c r="E23" s="196">
        <v>6</v>
      </c>
      <c r="F23" s="196">
        <v>5</v>
      </c>
      <c r="G23" s="196">
        <v>10</v>
      </c>
      <c r="H23" s="196">
        <v>0</v>
      </c>
      <c r="I23" s="196">
        <v>0</v>
      </c>
      <c r="J23" s="196">
        <v>0</v>
      </c>
      <c r="K23" s="197">
        <v>25</v>
      </c>
    </row>
    <row r="24" spans="1:11" x14ac:dyDescent="0.25">
      <c r="A24" s="184" t="s">
        <v>1859</v>
      </c>
      <c r="B24" s="196">
        <v>0</v>
      </c>
      <c r="C24" s="196">
        <v>0</v>
      </c>
      <c r="D24" s="196">
        <v>0</v>
      </c>
      <c r="E24" s="196">
        <v>0</v>
      </c>
      <c r="F24" s="196">
        <v>8</v>
      </c>
      <c r="G24" s="196">
        <v>13</v>
      </c>
      <c r="H24" s="196">
        <v>1</v>
      </c>
      <c r="I24" s="196">
        <v>0</v>
      </c>
      <c r="J24" s="196">
        <v>0</v>
      </c>
      <c r="K24" s="197">
        <v>22</v>
      </c>
    </row>
    <row r="25" spans="1:11" x14ac:dyDescent="0.25">
      <c r="A25" s="184" t="s">
        <v>1830</v>
      </c>
      <c r="B25" s="196">
        <v>0</v>
      </c>
      <c r="C25" s="196">
        <v>20</v>
      </c>
      <c r="D25" s="196">
        <v>0</v>
      </c>
      <c r="E25" s="196">
        <v>0</v>
      </c>
      <c r="F25" s="196">
        <v>0</v>
      </c>
      <c r="G25" s="196">
        <v>0</v>
      </c>
      <c r="H25" s="196">
        <v>0</v>
      </c>
      <c r="I25" s="196">
        <v>0</v>
      </c>
      <c r="J25" s="196">
        <v>0</v>
      </c>
      <c r="K25" s="197">
        <v>20</v>
      </c>
    </row>
    <row r="26" spans="1:11" x14ac:dyDescent="0.25">
      <c r="A26" s="184" t="s">
        <v>1866</v>
      </c>
      <c r="B26" s="196">
        <v>4</v>
      </c>
      <c r="C26" s="196">
        <v>0</v>
      </c>
      <c r="D26" s="196">
        <v>0</v>
      </c>
      <c r="E26" s="196">
        <v>0</v>
      </c>
      <c r="F26" s="196">
        <v>0</v>
      </c>
      <c r="G26" s="196">
        <v>0</v>
      </c>
      <c r="H26" s="196">
        <v>4</v>
      </c>
      <c r="I26" s="196">
        <v>5</v>
      </c>
      <c r="J26" s="196">
        <v>7</v>
      </c>
      <c r="K26" s="197">
        <v>20</v>
      </c>
    </row>
    <row r="27" spans="1:11" x14ac:dyDescent="0.25">
      <c r="A27" s="184" t="s">
        <v>1831</v>
      </c>
      <c r="B27" s="196">
        <v>0</v>
      </c>
      <c r="C27" s="196">
        <v>15</v>
      </c>
      <c r="D27" s="196">
        <v>0</v>
      </c>
      <c r="E27" s="196">
        <v>0</v>
      </c>
      <c r="F27" s="196">
        <v>0</v>
      </c>
      <c r="G27" s="196">
        <v>0</v>
      </c>
      <c r="H27" s="196">
        <v>0</v>
      </c>
      <c r="I27" s="196">
        <v>0</v>
      </c>
      <c r="J27" s="196">
        <v>0</v>
      </c>
      <c r="K27" s="197">
        <v>15</v>
      </c>
    </row>
    <row r="28" spans="1:11" x14ac:dyDescent="0.25">
      <c r="A28" s="184" t="s">
        <v>1864</v>
      </c>
      <c r="B28" s="196">
        <v>8</v>
      </c>
      <c r="C28" s="196">
        <v>5</v>
      </c>
      <c r="D28" s="196">
        <v>0</v>
      </c>
      <c r="E28" s="196">
        <v>0</v>
      </c>
      <c r="F28" s="196">
        <v>0</v>
      </c>
      <c r="G28" s="196">
        <v>0</v>
      </c>
      <c r="H28" s="196">
        <v>0</v>
      </c>
      <c r="I28" s="196">
        <v>1</v>
      </c>
      <c r="J28" s="196">
        <v>0</v>
      </c>
      <c r="K28" s="197">
        <v>14</v>
      </c>
    </row>
    <row r="29" spans="1:11" x14ac:dyDescent="0.25">
      <c r="A29" s="184" t="s">
        <v>1503</v>
      </c>
      <c r="B29" s="196">
        <v>0</v>
      </c>
      <c r="C29" s="196">
        <v>0</v>
      </c>
      <c r="D29" s="196">
        <v>0</v>
      </c>
      <c r="E29" s="196">
        <v>3</v>
      </c>
      <c r="F29" s="196">
        <v>1</v>
      </c>
      <c r="G29" s="196">
        <v>8</v>
      </c>
      <c r="H29" s="196">
        <v>0</v>
      </c>
      <c r="I29" s="196">
        <v>0</v>
      </c>
      <c r="J29" s="196">
        <v>0</v>
      </c>
      <c r="K29" s="197">
        <v>12</v>
      </c>
    </row>
    <row r="30" spans="1:11" x14ac:dyDescent="0.25">
      <c r="A30" s="184" t="s">
        <v>1853</v>
      </c>
      <c r="B30" s="196">
        <v>0</v>
      </c>
      <c r="C30" s="196">
        <v>0</v>
      </c>
      <c r="D30" s="196">
        <v>3</v>
      </c>
      <c r="E30" s="196">
        <v>5</v>
      </c>
      <c r="F30" s="196">
        <v>3</v>
      </c>
      <c r="G30" s="196">
        <v>0</v>
      </c>
      <c r="H30" s="196">
        <v>0</v>
      </c>
      <c r="I30" s="196">
        <v>0</v>
      </c>
      <c r="J30" s="196">
        <v>0</v>
      </c>
      <c r="K30" s="197">
        <v>11</v>
      </c>
    </row>
    <row r="31" spans="1:11" x14ac:dyDescent="0.25">
      <c r="A31" s="184" t="s">
        <v>1852</v>
      </c>
      <c r="B31" s="196">
        <v>0</v>
      </c>
      <c r="C31" s="196">
        <v>0</v>
      </c>
      <c r="D31" s="196">
        <v>2</v>
      </c>
      <c r="E31" s="196">
        <v>7</v>
      </c>
      <c r="F31" s="196">
        <v>0</v>
      </c>
      <c r="G31" s="196">
        <v>0</v>
      </c>
      <c r="H31" s="196">
        <v>0</v>
      </c>
      <c r="I31" s="196">
        <v>0</v>
      </c>
      <c r="J31" s="196">
        <v>2</v>
      </c>
      <c r="K31" s="197">
        <v>11</v>
      </c>
    </row>
    <row r="32" spans="1:11" x14ac:dyDescent="0.25">
      <c r="A32" s="184" t="s">
        <v>1861</v>
      </c>
      <c r="B32" s="196">
        <v>0</v>
      </c>
      <c r="C32" s="196">
        <v>0</v>
      </c>
      <c r="D32" s="196">
        <v>0</v>
      </c>
      <c r="E32" s="196">
        <v>0</v>
      </c>
      <c r="F32" s="196">
        <v>2</v>
      </c>
      <c r="G32" s="196">
        <v>9</v>
      </c>
      <c r="H32" s="196">
        <v>0</v>
      </c>
      <c r="I32" s="196">
        <v>0</v>
      </c>
      <c r="J32" s="196">
        <v>0</v>
      </c>
      <c r="K32" s="197">
        <v>11</v>
      </c>
    </row>
    <row r="33" spans="1:11" x14ac:dyDescent="0.25">
      <c r="A33" s="184" t="s">
        <v>1880</v>
      </c>
      <c r="B33" s="196">
        <v>0</v>
      </c>
      <c r="C33" s="196">
        <v>0</v>
      </c>
      <c r="D33" s="196">
        <v>1</v>
      </c>
      <c r="E33" s="196">
        <v>2</v>
      </c>
      <c r="F33" s="196">
        <v>0</v>
      </c>
      <c r="G33" s="196">
        <v>7</v>
      </c>
      <c r="H33" s="196">
        <v>0</v>
      </c>
      <c r="I33" s="196">
        <v>0</v>
      </c>
      <c r="J33" s="196">
        <v>0</v>
      </c>
      <c r="K33" s="197">
        <v>10</v>
      </c>
    </row>
    <row r="34" spans="1:11" x14ac:dyDescent="0.25">
      <c r="A34" s="184" t="s">
        <v>1865</v>
      </c>
      <c r="B34" s="196">
        <v>5</v>
      </c>
      <c r="C34" s="196">
        <v>4</v>
      </c>
      <c r="D34" s="196">
        <v>0</v>
      </c>
      <c r="E34" s="196">
        <v>0</v>
      </c>
      <c r="F34" s="196">
        <v>0</v>
      </c>
      <c r="G34" s="196">
        <v>0</v>
      </c>
      <c r="H34" s="196">
        <v>0</v>
      </c>
      <c r="I34" s="196">
        <v>0</v>
      </c>
      <c r="J34" s="196">
        <v>0</v>
      </c>
      <c r="K34" s="197">
        <v>9</v>
      </c>
    </row>
    <row r="35" spans="1:11" x14ac:dyDescent="0.25">
      <c r="A35" s="184" t="s">
        <v>1862</v>
      </c>
      <c r="B35" s="196">
        <v>0</v>
      </c>
      <c r="C35" s="196">
        <v>0</v>
      </c>
      <c r="D35" s="196">
        <v>0</v>
      </c>
      <c r="E35" s="196">
        <v>4</v>
      </c>
      <c r="F35" s="196">
        <v>4</v>
      </c>
      <c r="G35" s="196">
        <v>0</v>
      </c>
      <c r="H35" s="196">
        <v>0</v>
      </c>
      <c r="I35" s="196">
        <v>0</v>
      </c>
      <c r="J35" s="196">
        <v>0</v>
      </c>
      <c r="K35" s="197">
        <v>8</v>
      </c>
    </row>
    <row r="36" spans="1:11" x14ac:dyDescent="0.25">
      <c r="A36" s="184" t="s">
        <v>1837</v>
      </c>
      <c r="B36" s="196">
        <v>0</v>
      </c>
      <c r="C36" s="196">
        <v>0</v>
      </c>
      <c r="D36" s="196">
        <v>0</v>
      </c>
      <c r="E36" s="196">
        <v>0</v>
      </c>
      <c r="F36" s="196">
        <v>7</v>
      </c>
      <c r="G36" s="196">
        <v>0</v>
      </c>
      <c r="H36" s="196">
        <v>0</v>
      </c>
      <c r="I36" s="196">
        <v>0</v>
      </c>
      <c r="J36" s="196">
        <v>0</v>
      </c>
      <c r="K36" s="197">
        <v>7</v>
      </c>
    </row>
    <row r="37" spans="1:11" x14ac:dyDescent="0.25">
      <c r="A37" s="184" t="s">
        <v>1879</v>
      </c>
      <c r="B37" s="196">
        <v>0</v>
      </c>
      <c r="C37" s="196">
        <v>0</v>
      </c>
      <c r="D37" s="196">
        <v>6</v>
      </c>
      <c r="E37" s="196">
        <v>0</v>
      </c>
      <c r="F37" s="196">
        <v>0</v>
      </c>
      <c r="G37" s="196">
        <v>0</v>
      </c>
      <c r="H37" s="196">
        <v>0</v>
      </c>
      <c r="I37" s="196">
        <v>0</v>
      </c>
      <c r="J37" s="196">
        <v>0</v>
      </c>
      <c r="K37" s="197">
        <v>6</v>
      </c>
    </row>
    <row r="38" spans="1:11" x14ac:dyDescent="0.25">
      <c r="A38" s="184" t="s">
        <v>1838</v>
      </c>
      <c r="B38" s="196">
        <v>0</v>
      </c>
      <c r="C38" s="196">
        <v>0</v>
      </c>
      <c r="D38" s="196">
        <v>0</v>
      </c>
      <c r="E38" s="196">
        <v>0</v>
      </c>
      <c r="F38" s="196">
        <v>0</v>
      </c>
      <c r="G38" s="196">
        <v>6</v>
      </c>
      <c r="H38" s="196">
        <v>0</v>
      </c>
      <c r="I38" s="196">
        <v>0</v>
      </c>
      <c r="J38" s="196">
        <v>0</v>
      </c>
      <c r="K38" s="197">
        <v>6</v>
      </c>
    </row>
    <row r="39" spans="1:11" x14ac:dyDescent="0.25">
      <c r="A39" s="184" t="s">
        <v>1499</v>
      </c>
      <c r="B39" s="196">
        <v>0</v>
      </c>
      <c r="C39" s="196">
        <v>0</v>
      </c>
      <c r="D39" s="196">
        <v>0</v>
      </c>
      <c r="E39" s="196">
        <v>0</v>
      </c>
      <c r="F39" s="196">
        <v>0</v>
      </c>
      <c r="G39" s="196">
        <v>5</v>
      </c>
      <c r="H39" s="196">
        <v>0</v>
      </c>
      <c r="I39" s="196">
        <v>0</v>
      </c>
      <c r="J39" s="196">
        <v>0</v>
      </c>
      <c r="K39" s="197">
        <v>5</v>
      </c>
    </row>
    <row r="40" spans="1:11" x14ac:dyDescent="0.25">
      <c r="A40" s="184" t="s">
        <v>1868</v>
      </c>
      <c r="B40" s="196">
        <v>0</v>
      </c>
      <c r="C40" s="196">
        <v>2</v>
      </c>
      <c r="D40" s="196">
        <v>0</v>
      </c>
      <c r="E40" s="196">
        <v>0</v>
      </c>
      <c r="F40" s="196">
        <v>0</v>
      </c>
      <c r="G40" s="196">
        <v>0</v>
      </c>
      <c r="H40" s="196">
        <v>0</v>
      </c>
      <c r="I40" s="196">
        <v>0</v>
      </c>
      <c r="J40" s="196">
        <v>1</v>
      </c>
      <c r="K40" s="197">
        <v>3</v>
      </c>
    </row>
    <row r="41" spans="1:11" x14ac:dyDescent="0.25">
      <c r="A41" s="184" t="s">
        <v>1886</v>
      </c>
      <c r="B41" s="196">
        <v>0</v>
      </c>
      <c r="C41" s="196">
        <v>0</v>
      </c>
      <c r="D41" s="196">
        <v>0</v>
      </c>
      <c r="E41" s="196">
        <v>0</v>
      </c>
      <c r="F41" s="196">
        <v>0</v>
      </c>
      <c r="G41" s="196">
        <v>3</v>
      </c>
      <c r="H41" s="196">
        <v>0</v>
      </c>
      <c r="I41" s="196">
        <v>0</v>
      </c>
      <c r="J41" s="196">
        <v>0</v>
      </c>
      <c r="K41" s="197">
        <v>3</v>
      </c>
    </row>
    <row r="42" spans="1:11" x14ac:dyDescent="0.25">
      <c r="A42" s="184" t="s">
        <v>1878</v>
      </c>
      <c r="B42" s="196">
        <v>0</v>
      </c>
      <c r="C42" s="196">
        <v>0</v>
      </c>
      <c r="D42" s="196">
        <v>0</v>
      </c>
      <c r="E42" s="196">
        <v>0</v>
      </c>
      <c r="F42" s="196">
        <v>0</v>
      </c>
      <c r="G42" s="196">
        <v>0</v>
      </c>
      <c r="H42" s="196">
        <v>0</v>
      </c>
      <c r="I42" s="196">
        <v>2</v>
      </c>
      <c r="J42" s="196">
        <v>0</v>
      </c>
      <c r="K42" s="197">
        <v>2</v>
      </c>
    </row>
    <row r="43" spans="1:11" x14ac:dyDescent="0.25">
      <c r="A43" s="184" t="s">
        <v>1867</v>
      </c>
      <c r="B43" s="196">
        <v>2</v>
      </c>
      <c r="C43" s="196">
        <v>0</v>
      </c>
      <c r="D43" s="196">
        <v>0</v>
      </c>
      <c r="E43" s="196">
        <v>0</v>
      </c>
      <c r="F43" s="196">
        <v>0</v>
      </c>
      <c r="G43" s="196">
        <v>0</v>
      </c>
      <c r="H43" s="196">
        <v>0</v>
      </c>
      <c r="I43" s="196">
        <v>0</v>
      </c>
      <c r="J43" s="196">
        <v>0</v>
      </c>
      <c r="K43" s="197">
        <v>2</v>
      </c>
    </row>
    <row r="44" spans="1:11" x14ac:dyDescent="0.25">
      <c r="A44" s="184" t="s">
        <v>1854</v>
      </c>
      <c r="B44" s="196">
        <v>0</v>
      </c>
      <c r="C44" s="196">
        <v>0</v>
      </c>
      <c r="D44" s="196">
        <v>0</v>
      </c>
      <c r="E44" s="196">
        <v>1</v>
      </c>
      <c r="F44" s="196">
        <v>0</v>
      </c>
      <c r="G44" s="196">
        <v>0</v>
      </c>
      <c r="H44" s="196">
        <v>0</v>
      </c>
      <c r="I44" s="196">
        <v>0</v>
      </c>
      <c r="J44" s="196">
        <v>0</v>
      </c>
      <c r="K44" s="197">
        <v>1</v>
      </c>
    </row>
  </sheetData>
  <pageMargins left="0.7" right="0.7" top="0.75" bottom="0.75" header="0.3" footer="0.3"/>
  <pageSetup paperSize="9" orientation="portrait"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Arkusz12">
    <tabColor rgb="FF00B050"/>
  </sheetPr>
  <dimension ref="A1:G45"/>
  <sheetViews>
    <sheetView workbookViewId="0">
      <selection activeCell="M11" sqref="M11"/>
    </sheetView>
  </sheetViews>
  <sheetFormatPr defaultRowHeight="15" x14ac:dyDescent="0.25"/>
  <cols>
    <col min="1" max="1" width="24.7109375" customWidth="1"/>
    <col min="2" max="6" width="5" customWidth="1"/>
    <col min="7" max="7" width="7.7109375" customWidth="1"/>
    <col min="8" max="11" width="3.7109375" customWidth="1"/>
  </cols>
  <sheetData>
    <row r="1" spans="1:7" ht="30" customHeight="1" x14ac:dyDescent="0.3">
      <c r="A1" s="32" t="s">
        <v>51</v>
      </c>
      <c r="B1" s="31" t="s">
        <v>765</v>
      </c>
    </row>
    <row r="3" spans="1:7" ht="53.25" x14ac:dyDescent="0.25">
      <c r="A3" s="22" t="s">
        <v>754</v>
      </c>
      <c r="B3" s="39" t="s">
        <v>757</v>
      </c>
      <c r="C3" s="39" t="s">
        <v>758</v>
      </c>
      <c r="D3" s="39" t="s">
        <v>756</v>
      </c>
      <c r="E3" s="39" t="s">
        <v>759</v>
      </c>
      <c r="F3" s="39" t="s">
        <v>760</v>
      </c>
      <c r="G3" s="39" t="s">
        <v>755</v>
      </c>
    </row>
    <row r="4" spans="1:7" ht="15.75" x14ac:dyDescent="0.25">
      <c r="A4" s="184" t="s">
        <v>1834</v>
      </c>
      <c r="B4" s="196">
        <v>14</v>
      </c>
      <c r="C4" s="196">
        <v>16</v>
      </c>
      <c r="D4" s="196">
        <v>16</v>
      </c>
      <c r="E4" s="196">
        <v>14</v>
      </c>
      <c r="F4" s="196">
        <v>15</v>
      </c>
      <c r="G4" s="198">
        <v>75</v>
      </c>
    </row>
    <row r="5" spans="1:7" ht="15.75" x14ac:dyDescent="0.25">
      <c r="A5" s="184" t="s">
        <v>1509</v>
      </c>
      <c r="B5" s="196">
        <v>20</v>
      </c>
      <c r="C5" s="196">
        <v>20</v>
      </c>
      <c r="D5" s="196">
        <v>0</v>
      </c>
      <c r="E5" s="196">
        <v>16</v>
      </c>
      <c r="F5" s="196">
        <v>18</v>
      </c>
      <c r="G5" s="198">
        <v>74</v>
      </c>
    </row>
    <row r="6" spans="1:7" ht="15.75" x14ac:dyDescent="0.25">
      <c r="A6" s="184" t="s">
        <v>1829</v>
      </c>
      <c r="B6" s="196">
        <v>0</v>
      </c>
      <c r="C6" s="196">
        <v>18</v>
      </c>
      <c r="D6" s="196">
        <v>20</v>
      </c>
      <c r="E6" s="196">
        <v>15</v>
      </c>
      <c r="F6" s="196">
        <v>0</v>
      </c>
      <c r="G6" s="198">
        <v>53</v>
      </c>
    </row>
    <row r="7" spans="1:7" ht="15.75" x14ac:dyDescent="0.25">
      <c r="A7" s="184" t="s">
        <v>1497</v>
      </c>
      <c r="B7" s="196">
        <v>18</v>
      </c>
      <c r="C7" s="196">
        <v>0</v>
      </c>
      <c r="D7" s="196">
        <v>0</v>
      </c>
      <c r="E7" s="196">
        <v>18</v>
      </c>
      <c r="F7" s="196">
        <v>16</v>
      </c>
      <c r="G7" s="198">
        <v>52</v>
      </c>
    </row>
    <row r="8" spans="1:7" ht="15.75" x14ac:dyDescent="0.25">
      <c r="A8" s="184" t="s">
        <v>1839</v>
      </c>
      <c r="B8" s="196">
        <v>10</v>
      </c>
      <c r="C8" s="196">
        <v>0</v>
      </c>
      <c r="D8" s="196">
        <v>14</v>
      </c>
      <c r="E8" s="196">
        <v>12</v>
      </c>
      <c r="F8" s="196">
        <v>13</v>
      </c>
      <c r="G8" s="198">
        <v>49</v>
      </c>
    </row>
    <row r="9" spans="1:7" ht="15.75" x14ac:dyDescent="0.25">
      <c r="A9" s="184" t="s">
        <v>1494</v>
      </c>
      <c r="B9" s="196">
        <v>0</v>
      </c>
      <c r="C9" s="196">
        <v>0</v>
      </c>
      <c r="D9" s="196">
        <v>0</v>
      </c>
      <c r="E9" s="196">
        <v>20</v>
      </c>
      <c r="F9" s="196">
        <v>20</v>
      </c>
      <c r="G9" s="198">
        <v>40</v>
      </c>
    </row>
    <row r="10" spans="1:7" ht="15.75" x14ac:dyDescent="0.25">
      <c r="A10" s="184" t="s">
        <v>1841</v>
      </c>
      <c r="B10" s="196">
        <v>9</v>
      </c>
      <c r="C10" s="196">
        <v>12</v>
      </c>
      <c r="D10" s="196">
        <v>12</v>
      </c>
      <c r="E10" s="196">
        <v>0</v>
      </c>
      <c r="F10" s="196">
        <v>6</v>
      </c>
      <c r="G10" s="198">
        <v>39</v>
      </c>
    </row>
    <row r="11" spans="1:7" ht="15.75" x14ac:dyDescent="0.25">
      <c r="A11" s="184" t="s">
        <v>1501</v>
      </c>
      <c r="B11" s="196">
        <v>0</v>
      </c>
      <c r="C11" s="196">
        <v>14</v>
      </c>
      <c r="D11" s="196">
        <v>11</v>
      </c>
      <c r="E11" s="196">
        <v>13</v>
      </c>
      <c r="F11" s="196">
        <v>0</v>
      </c>
      <c r="G11" s="198">
        <v>38</v>
      </c>
    </row>
    <row r="12" spans="1:7" ht="15.75" x14ac:dyDescent="0.25">
      <c r="A12" s="184" t="s">
        <v>1840</v>
      </c>
      <c r="B12" s="196">
        <v>0</v>
      </c>
      <c r="C12" s="196">
        <v>0</v>
      </c>
      <c r="D12" s="196">
        <v>13</v>
      </c>
      <c r="E12" s="196">
        <v>10</v>
      </c>
      <c r="F12" s="196">
        <v>14</v>
      </c>
      <c r="G12" s="198">
        <v>37</v>
      </c>
    </row>
    <row r="13" spans="1:7" ht="15.75" x14ac:dyDescent="0.25">
      <c r="A13" s="184" t="s">
        <v>1837</v>
      </c>
      <c r="B13" s="196">
        <v>8</v>
      </c>
      <c r="C13" s="196">
        <v>0</v>
      </c>
      <c r="D13" s="196">
        <v>8</v>
      </c>
      <c r="E13" s="196">
        <v>8</v>
      </c>
      <c r="F13" s="196">
        <v>4</v>
      </c>
      <c r="G13" s="198">
        <v>28</v>
      </c>
    </row>
    <row r="14" spans="1:7" ht="15.75" x14ac:dyDescent="0.25">
      <c r="A14" s="184" t="s">
        <v>1502</v>
      </c>
      <c r="B14" s="196">
        <v>0</v>
      </c>
      <c r="C14" s="196">
        <v>0</v>
      </c>
      <c r="D14" s="196">
        <v>15</v>
      </c>
      <c r="E14" s="196">
        <v>11</v>
      </c>
      <c r="F14" s="196">
        <v>0</v>
      </c>
      <c r="G14" s="198">
        <v>26</v>
      </c>
    </row>
    <row r="15" spans="1:7" ht="15.75" x14ac:dyDescent="0.25">
      <c r="A15" s="184" t="s">
        <v>1851</v>
      </c>
      <c r="B15" s="196">
        <v>0</v>
      </c>
      <c r="C15" s="196">
        <v>13</v>
      </c>
      <c r="D15" s="196">
        <v>6</v>
      </c>
      <c r="E15" s="196">
        <v>1</v>
      </c>
      <c r="F15" s="196">
        <v>5</v>
      </c>
      <c r="G15" s="198">
        <v>25</v>
      </c>
    </row>
    <row r="16" spans="1:7" ht="15.75" x14ac:dyDescent="0.25">
      <c r="A16" s="184" t="s">
        <v>1498</v>
      </c>
      <c r="B16" s="196">
        <v>0</v>
      </c>
      <c r="C16" s="196">
        <v>15</v>
      </c>
      <c r="D16" s="196">
        <v>0</v>
      </c>
      <c r="E16" s="196">
        <v>9</v>
      </c>
      <c r="F16" s="196">
        <v>0</v>
      </c>
      <c r="G16" s="198">
        <v>24</v>
      </c>
    </row>
    <row r="17" spans="1:7" ht="15.75" x14ac:dyDescent="0.25">
      <c r="A17" s="184" t="s">
        <v>1864</v>
      </c>
      <c r="B17" s="196">
        <v>12</v>
      </c>
      <c r="C17" s="196">
        <v>0</v>
      </c>
      <c r="D17" s="196">
        <v>0</v>
      </c>
      <c r="E17" s="196">
        <v>0</v>
      </c>
      <c r="F17" s="196">
        <v>12</v>
      </c>
      <c r="G17" s="198">
        <v>24</v>
      </c>
    </row>
    <row r="18" spans="1:7" ht="15.75" x14ac:dyDescent="0.25">
      <c r="A18" s="184" t="s">
        <v>1863</v>
      </c>
      <c r="B18" s="196">
        <v>13</v>
      </c>
      <c r="C18" s="196">
        <v>0</v>
      </c>
      <c r="D18" s="196">
        <v>0</v>
      </c>
      <c r="E18" s="196">
        <v>0</v>
      </c>
      <c r="F18" s="196">
        <v>11</v>
      </c>
      <c r="G18" s="198">
        <v>24</v>
      </c>
    </row>
    <row r="19" spans="1:7" ht="15.75" x14ac:dyDescent="0.25">
      <c r="A19" s="184" t="s">
        <v>1495</v>
      </c>
      <c r="B19" s="196">
        <v>3</v>
      </c>
      <c r="C19" s="196">
        <v>0</v>
      </c>
      <c r="D19" s="196">
        <v>7</v>
      </c>
      <c r="E19" s="196">
        <v>7</v>
      </c>
      <c r="F19" s="196">
        <v>7</v>
      </c>
      <c r="G19" s="198">
        <v>24</v>
      </c>
    </row>
    <row r="20" spans="1:7" ht="15.75" x14ac:dyDescent="0.25">
      <c r="A20" s="184" t="s">
        <v>1835</v>
      </c>
      <c r="B20" s="196">
        <v>11</v>
      </c>
      <c r="C20" s="196">
        <v>0</v>
      </c>
      <c r="D20" s="196">
        <v>0</v>
      </c>
      <c r="E20" s="196">
        <v>0</v>
      </c>
      <c r="F20" s="196">
        <v>10</v>
      </c>
      <c r="G20" s="198">
        <v>21</v>
      </c>
    </row>
    <row r="21" spans="1:7" ht="15.75" x14ac:dyDescent="0.25">
      <c r="A21" s="184" t="s">
        <v>1833</v>
      </c>
      <c r="B21" s="196">
        <v>0</v>
      </c>
      <c r="C21" s="196">
        <v>0</v>
      </c>
      <c r="D21" s="196">
        <v>18</v>
      </c>
      <c r="E21" s="196">
        <v>0</v>
      </c>
      <c r="F21" s="196">
        <v>0</v>
      </c>
      <c r="G21" s="198">
        <v>18</v>
      </c>
    </row>
    <row r="22" spans="1:7" ht="15.75" x14ac:dyDescent="0.25">
      <c r="A22" s="184" t="s">
        <v>1831</v>
      </c>
      <c r="B22" s="196">
        <v>16</v>
      </c>
      <c r="C22" s="196">
        <v>0</v>
      </c>
      <c r="D22" s="196">
        <v>0</v>
      </c>
      <c r="E22" s="196">
        <v>0</v>
      </c>
      <c r="F22" s="196">
        <v>0</v>
      </c>
      <c r="G22" s="198">
        <v>16</v>
      </c>
    </row>
    <row r="23" spans="1:7" ht="15.75" x14ac:dyDescent="0.25">
      <c r="A23" s="184" t="s">
        <v>1866</v>
      </c>
      <c r="B23" s="196">
        <v>7</v>
      </c>
      <c r="C23" s="196">
        <v>0</v>
      </c>
      <c r="D23" s="196">
        <v>0</v>
      </c>
      <c r="E23" s="196">
        <v>0</v>
      </c>
      <c r="F23" s="196">
        <v>9</v>
      </c>
      <c r="G23" s="198">
        <v>16</v>
      </c>
    </row>
    <row r="24" spans="1:7" ht="15.75" x14ac:dyDescent="0.25">
      <c r="A24" s="184" t="s">
        <v>1878</v>
      </c>
      <c r="B24" s="196">
        <v>2</v>
      </c>
      <c r="C24" s="196">
        <v>0</v>
      </c>
      <c r="D24" s="196">
        <v>0</v>
      </c>
      <c r="E24" s="196">
        <v>6</v>
      </c>
      <c r="F24" s="196">
        <v>8</v>
      </c>
      <c r="G24" s="198">
        <v>16</v>
      </c>
    </row>
    <row r="25" spans="1:7" ht="15.75" x14ac:dyDescent="0.25">
      <c r="A25" s="184" t="s">
        <v>1832</v>
      </c>
      <c r="B25" s="196">
        <v>15</v>
      </c>
      <c r="C25" s="196">
        <v>0</v>
      </c>
      <c r="D25" s="196">
        <v>0</v>
      </c>
      <c r="E25" s="196">
        <v>0</v>
      </c>
      <c r="F25" s="196">
        <v>0</v>
      </c>
      <c r="G25" s="198">
        <v>15</v>
      </c>
    </row>
    <row r="26" spans="1:7" ht="15.75" x14ac:dyDescent="0.25">
      <c r="A26" s="184" t="s">
        <v>1853</v>
      </c>
      <c r="B26" s="196">
        <v>0</v>
      </c>
      <c r="C26" s="196">
        <v>10</v>
      </c>
      <c r="D26" s="196">
        <v>4</v>
      </c>
      <c r="E26" s="196">
        <v>0</v>
      </c>
      <c r="F26" s="196">
        <v>0</v>
      </c>
      <c r="G26" s="198">
        <v>14</v>
      </c>
    </row>
    <row r="27" spans="1:7" ht="15.75" x14ac:dyDescent="0.25">
      <c r="A27" s="184" t="s">
        <v>1852</v>
      </c>
      <c r="B27" s="196">
        <v>1</v>
      </c>
      <c r="C27" s="196">
        <v>11</v>
      </c>
      <c r="D27" s="196">
        <v>0</v>
      </c>
      <c r="E27" s="196">
        <v>0</v>
      </c>
      <c r="F27" s="196">
        <v>0</v>
      </c>
      <c r="G27" s="198">
        <v>12</v>
      </c>
    </row>
    <row r="28" spans="1:7" ht="15.75" x14ac:dyDescent="0.25">
      <c r="A28" s="184" t="s">
        <v>1503</v>
      </c>
      <c r="B28" s="196">
        <v>0</v>
      </c>
      <c r="C28" s="196">
        <v>8</v>
      </c>
      <c r="D28" s="196">
        <v>3</v>
      </c>
      <c r="E28" s="196">
        <v>0</v>
      </c>
      <c r="F28" s="196">
        <v>0</v>
      </c>
      <c r="G28" s="198">
        <v>11</v>
      </c>
    </row>
    <row r="29" spans="1:7" ht="15.75" x14ac:dyDescent="0.25">
      <c r="A29" s="184" t="s">
        <v>1877</v>
      </c>
      <c r="B29" s="196">
        <v>4</v>
      </c>
      <c r="C29" s="196">
        <v>0</v>
      </c>
      <c r="D29" s="196">
        <v>0</v>
      </c>
      <c r="E29" s="196">
        <v>5</v>
      </c>
      <c r="F29" s="196">
        <v>2</v>
      </c>
      <c r="G29" s="198">
        <v>11</v>
      </c>
    </row>
    <row r="30" spans="1:7" ht="15.75" x14ac:dyDescent="0.25">
      <c r="A30" s="184" t="s">
        <v>1842</v>
      </c>
      <c r="B30" s="196">
        <v>0</v>
      </c>
      <c r="C30" s="196">
        <v>0</v>
      </c>
      <c r="D30" s="196">
        <v>10</v>
      </c>
      <c r="E30" s="196">
        <v>0</v>
      </c>
      <c r="F30" s="196">
        <v>0</v>
      </c>
      <c r="G30" s="198">
        <v>10</v>
      </c>
    </row>
    <row r="31" spans="1:7" ht="15.75" x14ac:dyDescent="0.25">
      <c r="A31" s="184" t="s">
        <v>1854</v>
      </c>
      <c r="B31" s="196">
        <v>0</v>
      </c>
      <c r="C31" s="196">
        <v>9</v>
      </c>
      <c r="D31" s="196">
        <v>0</v>
      </c>
      <c r="E31" s="196">
        <v>0</v>
      </c>
      <c r="F31" s="196">
        <v>0</v>
      </c>
      <c r="G31" s="198">
        <v>9</v>
      </c>
    </row>
    <row r="32" spans="1:7" ht="15.75" x14ac:dyDescent="0.25">
      <c r="A32" s="184" t="s">
        <v>1859</v>
      </c>
      <c r="B32" s="196">
        <v>0</v>
      </c>
      <c r="C32" s="196">
        <v>0</v>
      </c>
      <c r="D32" s="196">
        <v>9</v>
      </c>
      <c r="E32" s="196">
        <v>0</v>
      </c>
      <c r="F32" s="196">
        <v>0</v>
      </c>
      <c r="G32" s="198">
        <v>9</v>
      </c>
    </row>
    <row r="33" spans="1:7" ht="15.75" x14ac:dyDescent="0.25">
      <c r="A33" s="184" t="s">
        <v>1880</v>
      </c>
      <c r="B33" s="196">
        <v>0</v>
      </c>
      <c r="C33" s="196">
        <v>7</v>
      </c>
      <c r="D33" s="196">
        <v>0</v>
      </c>
      <c r="E33" s="196">
        <v>0</v>
      </c>
      <c r="F33" s="196">
        <v>0</v>
      </c>
      <c r="G33" s="198">
        <v>7</v>
      </c>
    </row>
    <row r="34" spans="1:7" ht="15.75" x14ac:dyDescent="0.25">
      <c r="A34" s="184" t="s">
        <v>1862</v>
      </c>
      <c r="B34" s="196">
        <v>0</v>
      </c>
      <c r="C34" s="196">
        <v>6</v>
      </c>
      <c r="D34" s="196">
        <v>1</v>
      </c>
      <c r="E34" s="196">
        <v>0</v>
      </c>
      <c r="F34" s="196">
        <v>0</v>
      </c>
      <c r="G34" s="198">
        <v>7</v>
      </c>
    </row>
    <row r="35" spans="1:7" ht="15.75" x14ac:dyDescent="0.25">
      <c r="A35" s="184" t="s">
        <v>1836</v>
      </c>
      <c r="B35" s="196">
        <v>6</v>
      </c>
      <c r="C35" s="196">
        <v>0</v>
      </c>
      <c r="D35" s="196">
        <v>0</v>
      </c>
      <c r="E35" s="196">
        <v>0</v>
      </c>
      <c r="F35" s="196">
        <v>0</v>
      </c>
      <c r="G35" s="198">
        <v>6</v>
      </c>
    </row>
    <row r="36" spans="1:7" ht="15.75" x14ac:dyDescent="0.25">
      <c r="A36" s="184" t="s">
        <v>1883</v>
      </c>
      <c r="B36" s="196">
        <v>0</v>
      </c>
      <c r="C36" s="196">
        <v>5</v>
      </c>
      <c r="D36" s="196">
        <v>0</v>
      </c>
      <c r="E36" s="196">
        <v>0</v>
      </c>
      <c r="F36" s="196">
        <v>0</v>
      </c>
      <c r="G36" s="198">
        <v>5</v>
      </c>
    </row>
    <row r="37" spans="1:7" ht="15.75" x14ac:dyDescent="0.25">
      <c r="A37" s="184" t="s">
        <v>1865</v>
      </c>
      <c r="B37" s="196">
        <v>5</v>
      </c>
      <c r="C37" s="196">
        <v>0</v>
      </c>
      <c r="D37" s="196">
        <v>0</v>
      </c>
      <c r="E37" s="196">
        <v>0</v>
      </c>
      <c r="F37" s="196">
        <v>0</v>
      </c>
      <c r="G37" s="198">
        <v>5</v>
      </c>
    </row>
    <row r="38" spans="1:7" ht="15.75" x14ac:dyDescent="0.25">
      <c r="A38" s="184" t="s">
        <v>1860</v>
      </c>
      <c r="B38" s="196">
        <v>0</v>
      </c>
      <c r="C38" s="196">
        <v>0</v>
      </c>
      <c r="D38" s="196">
        <v>5</v>
      </c>
      <c r="E38" s="196">
        <v>0</v>
      </c>
      <c r="F38" s="196">
        <v>0</v>
      </c>
      <c r="G38" s="198">
        <v>5</v>
      </c>
    </row>
    <row r="39" spans="1:7" ht="15.75" x14ac:dyDescent="0.25">
      <c r="A39" s="184" t="s">
        <v>1879</v>
      </c>
      <c r="B39" s="196">
        <v>0</v>
      </c>
      <c r="C39" s="196">
        <v>0</v>
      </c>
      <c r="D39" s="196">
        <v>0</v>
      </c>
      <c r="E39" s="196">
        <v>4</v>
      </c>
      <c r="F39" s="196">
        <v>0</v>
      </c>
      <c r="G39" s="198">
        <v>4</v>
      </c>
    </row>
    <row r="40" spans="1:7" ht="15.75" x14ac:dyDescent="0.25">
      <c r="A40" s="184" t="s">
        <v>1884</v>
      </c>
      <c r="B40" s="196">
        <v>0</v>
      </c>
      <c r="C40" s="196">
        <v>4</v>
      </c>
      <c r="D40" s="196">
        <v>0</v>
      </c>
      <c r="E40" s="196">
        <v>0</v>
      </c>
      <c r="F40" s="196">
        <v>0</v>
      </c>
      <c r="G40" s="198">
        <v>4</v>
      </c>
    </row>
    <row r="41" spans="1:7" ht="15.75" x14ac:dyDescent="0.25">
      <c r="A41" s="184" t="s">
        <v>1887</v>
      </c>
      <c r="B41" s="196">
        <v>0</v>
      </c>
      <c r="C41" s="196">
        <v>0</v>
      </c>
      <c r="D41" s="196">
        <v>0</v>
      </c>
      <c r="E41" s="196">
        <v>3</v>
      </c>
      <c r="F41" s="196">
        <v>0</v>
      </c>
      <c r="G41" s="198">
        <v>3</v>
      </c>
    </row>
    <row r="42" spans="1:7" ht="15.75" x14ac:dyDescent="0.25">
      <c r="A42" s="190" t="s">
        <v>1867</v>
      </c>
      <c r="B42" s="196">
        <v>0</v>
      </c>
      <c r="C42" s="196">
        <v>0</v>
      </c>
      <c r="D42" s="196">
        <v>0</v>
      </c>
      <c r="E42" s="196">
        <v>0</v>
      </c>
      <c r="F42" s="196">
        <v>3</v>
      </c>
      <c r="G42" s="198">
        <v>3</v>
      </c>
    </row>
    <row r="43" spans="1:7" ht="15.75" x14ac:dyDescent="0.25">
      <c r="A43" s="184" t="s">
        <v>1885</v>
      </c>
      <c r="B43" s="196">
        <v>0</v>
      </c>
      <c r="C43" s="196">
        <v>0</v>
      </c>
      <c r="D43" s="196">
        <v>0</v>
      </c>
      <c r="E43" s="196">
        <v>2</v>
      </c>
      <c r="F43" s="196">
        <v>0</v>
      </c>
      <c r="G43" s="198">
        <v>2</v>
      </c>
    </row>
    <row r="44" spans="1:7" ht="15.75" x14ac:dyDescent="0.25">
      <c r="A44" s="184" t="s">
        <v>1861</v>
      </c>
      <c r="B44" s="196">
        <v>0</v>
      </c>
      <c r="C44" s="196">
        <v>0</v>
      </c>
      <c r="D44" s="196">
        <v>2</v>
      </c>
      <c r="E44" s="196">
        <v>0</v>
      </c>
      <c r="F44" s="196">
        <v>0</v>
      </c>
      <c r="G44" s="198">
        <v>2</v>
      </c>
    </row>
    <row r="45" spans="1:7" ht="15.75" x14ac:dyDescent="0.25">
      <c r="A45" s="192" t="s">
        <v>1868</v>
      </c>
      <c r="B45" s="196">
        <v>0</v>
      </c>
      <c r="C45" s="196">
        <v>0</v>
      </c>
      <c r="D45" s="196">
        <v>0</v>
      </c>
      <c r="E45" s="196">
        <v>0</v>
      </c>
      <c r="F45" s="196">
        <v>1</v>
      </c>
      <c r="G45" s="198">
        <v>1</v>
      </c>
    </row>
  </sheetData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20</vt:i4>
      </vt:variant>
    </vt:vector>
  </HeadingPairs>
  <TitlesOfParts>
    <vt:vector size="20" baseType="lpstr">
      <vt:lpstr>M 500</vt:lpstr>
      <vt:lpstr>M 1000</vt:lpstr>
      <vt:lpstr>M 1500</vt:lpstr>
      <vt:lpstr>M 3000</vt:lpstr>
      <vt:lpstr>M 5000</vt:lpstr>
      <vt:lpstr>M mass start</vt:lpstr>
      <vt:lpstr>zbiorczy M</vt:lpstr>
      <vt:lpstr>K 500</vt:lpstr>
      <vt:lpstr>K 1000</vt:lpstr>
      <vt:lpstr>K 1500</vt:lpstr>
      <vt:lpstr>K 3000</vt:lpstr>
      <vt:lpstr>K mass start</vt:lpstr>
      <vt:lpstr>zbiorczy K</vt:lpstr>
      <vt:lpstr>500 m</vt:lpstr>
      <vt:lpstr>1000 m</vt:lpstr>
      <vt:lpstr>5000 m</vt:lpstr>
      <vt:lpstr>1500 m</vt:lpstr>
      <vt:lpstr>3000 m</vt:lpstr>
      <vt:lpstr>masowy</vt:lpstr>
      <vt:lpstr>Uczestnicy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Mariusz</dc:creator>
  <cp:lastModifiedBy>Adam Lefler</cp:lastModifiedBy>
  <cp:lastPrinted>2026-03-08T12:28:06Z</cp:lastPrinted>
  <dcterms:created xsi:type="dcterms:W3CDTF">2019-11-11T00:16:13Z</dcterms:created>
  <dcterms:modified xsi:type="dcterms:W3CDTF">2026-03-08T15:58:48Z</dcterms:modified>
</cp:coreProperties>
</file>